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20.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8.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codeName="ThisWorkbook"/>
  <mc:AlternateContent xmlns:mc="http://schemas.openxmlformats.org/markup-compatibility/2006">
    <mc:Choice Requires="x15">
      <x15ac:absPath xmlns:x15ac="http://schemas.microsoft.com/office/spreadsheetml/2010/11/ac" url="H:\Governance &amp; Statutory Support\LG Grants Commission\GRANT DETERMINATIONS\24-25 Grant Determinations\Website Documents\"/>
    </mc:Choice>
  </mc:AlternateContent>
  <xr:revisionPtr revIDLastSave="0" documentId="13_ncr:1_{52D81CC5-5479-4EAB-85F0-00FD3F7968D8}" xr6:coauthVersionLast="47" xr6:coauthVersionMax="47" xr10:uidLastSave="{00000000-0000-0000-0000-000000000000}"/>
  <bookViews>
    <workbookView xWindow="13920" yWindow="-16440" windowWidth="29040" windowHeight="15840" tabRatio="920" xr2:uid="{00000000-000D-0000-FFFF-FFFF00000000}"/>
  </bookViews>
  <sheets>
    <sheet name="Main Menu" sheetId="44" r:id="rId1"/>
    <sheet name="Contents" sheetId="57" r:id="rId2"/>
    <sheet name="Cost Adjustor Summary" sheetId="12" r:id="rId3"/>
    <sheet name="Location" sheetId="13" r:id="rId4"/>
    <sheet name="Socio Economic" sheetId="14" r:id="rId5"/>
    <sheet name="Growth" sheetId="15" r:id="rId6"/>
    <sheet name="Climate" sheetId="18" r:id="rId7"/>
    <sheet name="Pop Dispersion" sheetId="16" r:id="rId8"/>
    <sheet name="Aboriginality" sheetId="39" r:id="rId9"/>
    <sheet name="Regional Centres" sheetId="17" r:id="rId10"/>
    <sheet name="Fire Mitigation" sheetId="20" r:id="rId11"/>
    <sheet name="Off Road Drainage" sheetId="23" r:id="rId12"/>
    <sheet name="Medical Facilities" sheetId="21" r:id="rId13"/>
    <sheet name="Cyclone" sheetId="22" r:id="rId14"/>
    <sheet name="Special Needs" sheetId="24" r:id="rId15"/>
    <sheet name="EXP SUMMARY" sheetId="25" r:id="rId16"/>
    <sheet name="Recreation &amp; Culture" sheetId="4" r:id="rId17"/>
    <sheet name="Community Amenities" sheetId="6" r:id="rId18"/>
    <sheet name="Governance" sheetId="2" r:id="rId19"/>
    <sheet name="LOPS" sheetId="5" r:id="rId20"/>
    <sheet name="EHW" sheetId="3" r:id="rId21"/>
    <sheet name="TRANS STD" sheetId="33" r:id="rId22"/>
    <sheet name="REV SUMMARY" sheetId="26" r:id="rId23"/>
    <sheet name="RCI" sheetId="8" r:id="rId24"/>
    <sheet name="Mining" sheetId="9" r:id="rId25"/>
    <sheet name="Agricultural" sheetId="10" r:id="rId26"/>
    <sheet name="Pastoral" sheetId="28" r:id="rId27"/>
    <sheet name="Investment" sheetId="29" r:id="rId28"/>
    <sheet name="FISCAL SUMMARY" sheetId="27" r:id="rId29"/>
    <sheet name="GPG Grant Calculation" sheetId="43" r:id="rId30"/>
    <sheet name="Roads" sheetId="41" r:id="rId31"/>
  </sheets>
  <definedNames>
    <definedName name="_xlnm._FilterDatabase" localSheetId="8" hidden="1">Aboriginality!$A$2:$I$139</definedName>
    <definedName name="_xlnm._FilterDatabase" localSheetId="25" hidden="1">Agricultural!$A$2:$F$2</definedName>
    <definedName name="_xlnm._FilterDatabase" localSheetId="6" hidden="1">Climate!$A$2:$L$2</definedName>
    <definedName name="_xlnm._FilterDatabase" localSheetId="17" hidden="1">'Community Amenities'!$A$2:$N$2</definedName>
    <definedName name="_xlnm._FilterDatabase" localSheetId="2" hidden="1">'Cost Adjustor Summary'!$A$2:$N$2</definedName>
    <definedName name="_xlnm._FilterDatabase" localSheetId="13" hidden="1">Cyclone!$A$2:$F$2</definedName>
    <definedName name="_xlnm._FilterDatabase" localSheetId="20" hidden="1">EHW!$A$2:$L$2</definedName>
    <definedName name="_xlnm._FilterDatabase" localSheetId="15" hidden="1">'EXP SUMMARY'!$A$3:$O$3</definedName>
    <definedName name="_xlnm._FilterDatabase" localSheetId="10" hidden="1">'Fire Mitigation'!$A$2:$F$139</definedName>
    <definedName name="_xlnm._FilterDatabase" localSheetId="28" hidden="1">'FISCAL SUMMARY'!$A$2:$L$2</definedName>
    <definedName name="_xlnm._FilterDatabase" localSheetId="18" hidden="1">Governance!$A$2:$J$2</definedName>
    <definedName name="_xlnm._FilterDatabase" localSheetId="29" hidden="1">'GPG Grant Calculation'!$A$2:$K$2</definedName>
    <definedName name="_xlnm._FilterDatabase" localSheetId="5" hidden="1">Growth!$A$2:$J$2</definedName>
    <definedName name="_xlnm._FilterDatabase" localSheetId="27" hidden="1">Investment!$A$2:$D$2</definedName>
    <definedName name="_xlnm._FilterDatabase" localSheetId="3" hidden="1">Location!$A$2:$F$2</definedName>
    <definedName name="_xlnm._FilterDatabase" localSheetId="19" hidden="1">LOPS!$A$2:$N$2</definedName>
    <definedName name="_xlnm._FilterDatabase" localSheetId="12" hidden="1">'Medical Facilities'!$A$2:$G$139</definedName>
    <definedName name="_xlnm._FilterDatabase" localSheetId="24" hidden="1">Mining!$A$2:$U$139</definedName>
    <definedName name="_xlnm._FilterDatabase" localSheetId="11" hidden="1">'Off Road Drainage'!$A$2:$K$139</definedName>
    <definedName name="_xlnm._FilterDatabase" localSheetId="26" hidden="1">Pastoral!$A$2:$F$2</definedName>
    <definedName name="_xlnm._FilterDatabase" localSheetId="7" hidden="1">'Pop Dispersion'!$A$2:$K$139</definedName>
    <definedName name="_xlnm._FilterDatabase" localSheetId="23" hidden="1">RCI!$A$2:$E$2</definedName>
    <definedName name="_xlnm._FilterDatabase" localSheetId="16" hidden="1">'Recreation &amp; Culture'!$A$2:$M$2</definedName>
    <definedName name="_xlnm._FilterDatabase" localSheetId="9" hidden="1">'Regional Centres'!$A$2:$F$2</definedName>
    <definedName name="_xlnm._FilterDatabase" localSheetId="22" hidden="1">'REV SUMMARY'!$A$3:$QN$140</definedName>
    <definedName name="_xlnm._FilterDatabase" localSheetId="4" hidden="1">'Socio Economic'!$A$2:$I$2</definedName>
    <definedName name="_xlnm._FilterDatabase" localSheetId="14" hidden="1">'Special Needs'!$A$2:$B$2</definedName>
    <definedName name="_xlnm._FilterDatabase" localSheetId="21" hidden="1">'TRANS STD'!$A$2:$L$2</definedName>
    <definedName name="_Order1" hidden="1">255</definedName>
    <definedName name="_Order2" hidden="1">255</definedName>
    <definedName name="abdat">#REF!</definedName>
    <definedName name="alldata">#REF!</definedName>
    <definedName name="ASSESSMENTS" localSheetId="8">#REF!</definedName>
    <definedName name="ASSESSMENTS">#REF!</definedName>
    <definedName name="DATA" localSheetId="2">#REF!</definedName>
    <definedName name="DATA" localSheetId="29">#REF!</definedName>
    <definedName name="DATA" localSheetId="21">#REF!</definedName>
    <definedName name="DATA">#REF!</definedName>
    <definedName name="DATA2">#REF!</definedName>
    <definedName name="DATA22">#REF!</definedName>
    <definedName name="Data99">#REF!</definedName>
    <definedName name="DISABLGs">#REF!</definedName>
    <definedName name="disabnew">#REF!</definedName>
    <definedName name="dsfg">#REF!</definedName>
    <definedName name="Eq">#REF!</definedName>
    <definedName name="expallnew">#REF!</definedName>
    <definedName name="expdata">#REF!</definedName>
    <definedName name="finalgrantsnew">#REF!</definedName>
    <definedName name="fiscnew">#REF!</definedName>
    <definedName name="Gcalc">'GPG Grant Calculation'!#REF!</definedName>
    <definedName name="Gcalc2">#REF!</definedName>
    <definedName name="indignew">#REF!</definedName>
    <definedName name="lgnames">#REF!</definedName>
    <definedName name="lgs">#REF!</definedName>
    <definedName name="LOCAL_GOVERNMENT" localSheetId="8">#REF!</definedName>
    <definedName name="LOCAL_GOVERNMENT" comment="List of all local governments">#REF!</definedName>
    <definedName name="LocalGovt">#REF!</definedName>
    <definedName name="location">#REF!</definedName>
    <definedName name="Locnew">#REF!</definedName>
    <definedName name="medinew">#REF!</definedName>
    <definedName name="OPTIONS" localSheetId="2">#REF!</definedName>
    <definedName name="OPTIONS" localSheetId="29">#REF!</definedName>
    <definedName name="OPTIONS" localSheetId="21">#REF!</definedName>
    <definedName name="OPTIONS">#REF!</definedName>
    <definedName name="OPTIONS2">#REF!</definedName>
    <definedName name="Options99">#REF!</definedName>
    <definedName name="POPULATION" localSheetId="8">#REF!</definedName>
    <definedName name="POPULATION">#REF!</definedName>
    <definedName name="_xlnm.Print_Area" localSheetId="8">Aboriginality!$A$1:$I$144</definedName>
    <definedName name="_xlnm.Print_Area" localSheetId="25">Agricultural!$A$1:$F$141</definedName>
    <definedName name="_xlnm.Print_Area" localSheetId="6">Climate!$A$1:$L$141</definedName>
    <definedName name="_xlnm.Print_Area" localSheetId="17">'Community Amenities'!$A$1:$N$141</definedName>
    <definedName name="_xlnm.Print_Area" localSheetId="2">'Cost Adjustor Summary'!$A$1:$N$141</definedName>
    <definedName name="_xlnm.Print_Area" localSheetId="13">Cyclone!$A$1:$F$141</definedName>
    <definedName name="_xlnm.Print_Area" localSheetId="20">EHW!$A$1:$L$141</definedName>
    <definedName name="_xlnm.Print_Area" localSheetId="15">'EXP SUMMARY'!$A$1:$O$142</definedName>
    <definedName name="_xlnm.Print_Area" localSheetId="10">'Fire Mitigation'!$A$1:$F$141</definedName>
    <definedName name="_xlnm.Print_Area" localSheetId="28">'FISCAL SUMMARY'!$A$1:$L$141</definedName>
    <definedName name="_xlnm.Print_Area" localSheetId="18">Governance!$A$1:$J$141</definedName>
    <definedName name="_xlnm.Print_Area" localSheetId="29">'GPG Grant Calculation'!$A$1:$K$141</definedName>
    <definedName name="_xlnm.Print_Area" localSheetId="5">Growth!$A$1:$J$141</definedName>
    <definedName name="_xlnm.Print_Area" localSheetId="27">Investment!$A$1:$D$141</definedName>
    <definedName name="_xlnm.Print_Area" localSheetId="3">Location!$A$1:$F$141</definedName>
    <definedName name="_xlnm.Print_Area" localSheetId="19">LOPS!$A$1:$N$141</definedName>
    <definedName name="_xlnm.Print_Area" localSheetId="0">'Main Menu'!$A$1:$P$44</definedName>
    <definedName name="_xlnm.Print_Area" localSheetId="12">'Medical Facilities'!$A$1:$C$141</definedName>
    <definedName name="_xlnm.Print_Area" localSheetId="24">Mining!$A$1:$I$141</definedName>
    <definedName name="_xlnm.Print_Area" localSheetId="11">'Off Road Drainage'!$A$1:$B$141</definedName>
    <definedName name="_xlnm.Print_Area" localSheetId="26">Pastoral!$A$1:$F$141</definedName>
    <definedName name="_xlnm.Print_Area" localSheetId="7">'Pop Dispersion'!$A$1:$I$141</definedName>
    <definedName name="_xlnm.Print_Area" localSheetId="23">RCI!$A$1:$E$141</definedName>
    <definedName name="_xlnm.Print_Area" localSheetId="16">'Recreation &amp; Culture'!$A$1:$M$141</definedName>
    <definedName name="_xlnm.Print_Area" localSheetId="9">'Regional Centres'!$A$1:$F$141</definedName>
    <definedName name="_xlnm.Print_Area" localSheetId="22">'REV SUMMARY'!$A$1:$N$142</definedName>
    <definedName name="_xlnm.Print_Area" localSheetId="30">Roads!$A$1:$H$141</definedName>
    <definedName name="_xlnm.Print_Area" localSheetId="4">'Socio Economic'!$A$1:$I$141</definedName>
    <definedName name="_xlnm.Print_Area" localSheetId="14">'Special Needs'!$A$1:$B$141</definedName>
    <definedName name="_xlnm.Print_Area" localSheetId="21">'TRANS STD'!$A$1:$L$141</definedName>
    <definedName name="_xlnm.Print_Titles" localSheetId="8">Aboriginality!$1:$2</definedName>
    <definedName name="_xlnm.Print_Titles" localSheetId="25">Agricultural!$1:$2</definedName>
    <definedName name="_xlnm.Print_Titles" localSheetId="6">Climate!$1:$2</definedName>
    <definedName name="_xlnm.Print_Titles" localSheetId="17">'Community Amenities'!$1:$2</definedName>
    <definedName name="_xlnm.Print_Titles" localSheetId="2">'Cost Adjustor Summary'!$1:$2</definedName>
    <definedName name="_xlnm.Print_Titles" localSheetId="13">Cyclone!$1:$2</definedName>
    <definedName name="_xlnm.Print_Titles" localSheetId="20">EHW!$1:$2</definedName>
    <definedName name="_xlnm.Print_Titles" localSheetId="15">'EXP SUMMARY'!$1:$3</definedName>
    <definedName name="_xlnm.Print_Titles" localSheetId="10">'Fire Mitigation'!$1:$2</definedName>
    <definedName name="_xlnm.Print_Titles" localSheetId="28">'FISCAL SUMMARY'!$1:$2</definedName>
    <definedName name="_xlnm.Print_Titles" localSheetId="18">Governance!$1:$2</definedName>
    <definedName name="_xlnm.Print_Titles" localSheetId="29">'GPG Grant Calculation'!#REF!,'GPG Grant Calculation'!$2:$2</definedName>
    <definedName name="_xlnm.Print_Titles" localSheetId="5">Growth!$1:$2</definedName>
    <definedName name="_xlnm.Print_Titles" localSheetId="27">Investment!$1:$2</definedName>
    <definedName name="_xlnm.Print_Titles" localSheetId="3">Location!$1:$2</definedName>
    <definedName name="_xlnm.Print_Titles" localSheetId="19">LOPS!$1:$2</definedName>
    <definedName name="_xlnm.Print_Titles" localSheetId="12">'Medical Facilities'!$1:$2</definedName>
    <definedName name="_xlnm.Print_Titles" localSheetId="24">Mining!$1:$2</definedName>
    <definedName name="_xlnm.Print_Titles" localSheetId="11">'Off Road Drainage'!$1:$2</definedName>
    <definedName name="_xlnm.Print_Titles" localSheetId="26">Pastoral!$1:$2</definedName>
    <definedName name="_xlnm.Print_Titles" localSheetId="7">'Pop Dispersion'!$1:$2</definedName>
    <definedName name="_xlnm.Print_Titles" localSheetId="23">RCI!$1:$2</definedName>
    <definedName name="_xlnm.Print_Titles" localSheetId="16">'Recreation &amp; Culture'!$1:$2</definedName>
    <definedName name="_xlnm.Print_Titles" localSheetId="9">'Regional Centres'!$1:$2</definedName>
    <definedName name="_xlnm.Print_Titles" localSheetId="22">'REV SUMMARY'!$1:$3</definedName>
    <definedName name="_xlnm.Print_Titles" localSheetId="30">Roads!$1:$2</definedName>
    <definedName name="_xlnm.Print_Titles" localSheetId="4">'Socio Economic'!$1:$2</definedName>
    <definedName name="_xlnm.Print_Titles" localSheetId="14">'Special Needs'!$1:$2</definedName>
    <definedName name="_xlnm.Print_Titles" localSheetId="21">'TRANS STD'!$1:$2</definedName>
    <definedName name="RCall">#REF!</definedName>
    <definedName name="RCIalldata">#REF!</definedName>
    <definedName name="RCInew">#REF!</definedName>
    <definedName name="RCnew">#REF!</definedName>
    <definedName name="revallnew">#REF!</definedName>
    <definedName name="SEIFAnew">#REF!</definedName>
    <definedName name="Z_21B7AC2F_40B5_4A74_80C7_C3A38CDE4D3F_.wvu.Cols" localSheetId="25" hidden="1">Agricultural!#REF!</definedName>
    <definedName name="Z_21B7AC2F_40B5_4A74_80C7_C3A38CDE4D3F_.wvu.Cols" localSheetId="6" hidden="1">Climate!#REF!</definedName>
    <definedName name="Z_21B7AC2F_40B5_4A74_80C7_C3A38CDE4D3F_.wvu.Cols" localSheetId="28" hidden="1">'FISCAL SUMMARY'!$C:$C</definedName>
    <definedName name="Z_21B7AC2F_40B5_4A74_80C7_C3A38CDE4D3F_.wvu.Cols" localSheetId="18" hidden="1">Governance!#REF!</definedName>
    <definedName name="Z_21B7AC2F_40B5_4A74_80C7_C3A38CDE4D3F_.wvu.Cols" localSheetId="29" hidden="1">'GPG Grant Calculation'!#REF!</definedName>
    <definedName name="Z_21B7AC2F_40B5_4A74_80C7_C3A38CDE4D3F_.wvu.Cols" localSheetId="27" hidden="1">Investment!#REF!</definedName>
    <definedName name="Z_21B7AC2F_40B5_4A74_80C7_C3A38CDE4D3F_.wvu.Cols" localSheetId="24" hidden="1">Mining!#REF!</definedName>
    <definedName name="Z_21B7AC2F_40B5_4A74_80C7_C3A38CDE4D3F_.wvu.Cols" localSheetId="26" hidden="1">Pastoral!#REF!</definedName>
    <definedName name="Z_21B7AC2F_40B5_4A74_80C7_C3A38CDE4D3F_.wvu.FilterData" localSheetId="8" hidden="1">Aboriginality!$A$2:$I$2</definedName>
    <definedName name="Z_21B7AC2F_40B5_4A74_80C7_C3A38CDE4D3F_.wvu.FilterData" localSheetId="25" hidden="1">Agricultural!$A$2:$F$2</definedName>
    <definedName name="Z_21B7AC2F_40B5_4A74_80C7_C3A38CDE4D3F_.wvu.FilterData" localSheetId="6" hidden="1">Climate!$A$2:$L$2</definedName>
    <definedName name="Z_21B7AC2F_40B5_4A74_80C7_C3A38CDE4D3F_.wvu.FilterData" localSheetId="17" hidden="1">'Community Amenities'!$A$2:$N$2</definedName>
    <definedName name="Z_21B7AC2F_40B5_4A74_80C7_C3A38CDE4D3F_.wvu.FilterData" localSheetId="2" hidden="1">'Cost Adjustor Summary'!$A$2:$N$2</definedName>
    <definedName name="Z_21B7AC2F_40B5_4A74_80C7_C3A38CDE4D3F_.wvu.FilterData" localSheetId="13" hidden="1">Cyclone!$A$2:$F$2</definedName>
    <definedName name="Z_21B7AC2F_40B5_4A74_80C7_C3A38CDE4D3F_.wvu.FilterData" localSheetId="20" hidden="1">EHW!$A$2:$L$2</definedName>
    <definedName name="Z_21B7AC2F_40B5_4A74_80C7_C3A38CDE4D3F_.wvu.FilterData" localSheetId="15" hidden="1">'EXP SUMMARY'!$A$3:$O$3</definedName>
    <definedName name="Z_21B7AC2F_40B5_4A74_80C7_C3A38CDE4D3F_.wvu.FilterData" localSheetId="10" hidden="1">'Fire Mitigation'!$A$2:$F$2</definedName>
    <definedName name="Z_21B7AC2F_40B5_4A74_80C7_C3A38CDE4D3F_.wvu.FilterData" localSheetId="28" hidden="1">'FISCAL SUMMARY'!$A$2:$L$2</definedName>
    <definedName name="Z_21B7AC2F_40B5_4A74_80C7_C3A38CDE4D3F_.wvu.FilterData" localSheetId="18" hidden="1">Governance!$A$2:$J$2</definedName>
    <definedName name="Z_21B7AC2F_40B5_4A74_80C7_C3A38CDE4D3F_.wvu.FilterData" localSheetId="29" hidden="1">'GPG Grant Calculation'!$A$2:$K$2</definedName>
    <definedName name="Z_21B7AC2F_40B5_4A74_80C7_C3A38CDE4D3F_.wvu.FilterData" localSheetId="5" hidden="1">Growth!$A$2:$J$2</definedName>
    <definedName name="Z_21B7AC2F_40B5_4A74_80C7_C3A38CDE4D3F_.wvu.FilterData" localSheetId="27" hidden="1">Investment!$A$2:$D$2</definedName>
    <definedName name="Z_21B7AC2F_40B5_4A74_80C7_C3A38CDE4D3F_.wvu.FilterData" localSheetId="3" hidden="1">Location!$A$2:$F$2</definedName>
    <definedName name="Z_21B7AC2F_40B5_4A74_80C7_C3A38CDE4D3F_.wvu.FilterData" localSheetId="19" hidden="1">LOPS!$A$2:$N$2</definedName>
    <definedName name="Z_21B7AC2F_40B5_4A74_80C7_C3A38CDE4D3F_.wvu.FilterData" localSheetId="12" hidden="1">'Medical Facilities'!$A$2:$C$2</definedName>
    <definedName name="Z_21B7AC2F_40B5_4A74_80C7_C3A38CDE4D3F_.wvu.FilterData" localSheetId="24" hidden="1">Mining!$A$2:$I$2</definedName>
    <definedName name="Z_21B7AC2F_40B5_4A74_80C7_C3A38CDE4D3F_.wvu.FilterData" localSheetId="11" hidden="1">'Off Road Drainage'!$A$2:$B$2</definedName>
    <definedName name="Z_21B7AC2F_40B5_4A74_80C7_C3A38CDE4D3F_.wvu.FilterData" localSheetId="26" hidden="1">Pastoral!$A$2:$F$2</definedName>
    <definedName name="Z_21B7AC2F_40B5_4A74_80C7_C3A38CDE4D3F_.wvu.FilterData" localSheetId="7" hidden="1">'Pop Dispersion'!$A$2:$I$2</definedName>
    <definedName name="Z_21B7AC2F_40B5_4A74_80C7_C3A38CDE4D3F_.wvu.FilterData" localSheetId="23" hidden="1">RCI!$A$2:$E$2</definedName>
    <definedName name="Z_21B7AC2F_40B5_4A74_80C7_C3A38CDE4D3F_.wvu.FilterData" localSheetId="16" hidden="1">'Recreation &amp; Culture'!$A$2:$M$2</definedName>
    <definedName name="Z_21B7AC2F_40B5_4A74_80C7_C3A38CDE4D3F_.wvu.FilterData" localSheetId="9" hidden="1">'Regional Centres'!$A$2:$F$2</definedName>
    <definedName name="Z_21B7AC2F_40B5_4A74_80C7_C3A38CDE4D3F_.wvu.FilterData" localSheetId="22" hidden="1">'REV SUMMARY'!$A$3:$N$3</definedName>
    <definedName name="Z_21B7AC2F_40B5_4A74_80C7_C3A38CDE4D3F_.wvu.FilterData" localSheetId="4" hidden="1">'Socio Economic'!$A$2:$I$2</definedName>
    <definedName name="Z_21B7AC2F_40B5_4A74_80C7_C3A38CDE4D3F_.wvu.FilterData" localSheetId="14" hidden="1">'Special Needs'!$A$2:$B$2</definedName>
    <definedName name="Z_21B7AC2F_40B5_4A74_80C7_C3A38CDE4D3F_.wvu.FilterData" localSheetId="21" hidden="1">'TRANS STD'!$A$2:$L$2</definedName>
    <definedName name="Z_21B7AC2F_40B5_4A74_80C7_C3A38CDE4D3F_.wvu.PrintArea" localSheetId="8" hidden="1">Aboriginality!$A$1:$I$141</definedName>
    <definedName name="Z_21B7AC2F_40B5_4A74_80C7_C3A38CDE4D3F_.wvu.PrintArea" localSheetId="25" hidden="1">Agricultural!$A$1:$F$140</definedName>
    <definedName name="Z_21B7AC2F_40B5_4A74_80C7_C3A38CDE4D3F_.wvu.PrintArea" localSheetId="6" hidden="1">Climate!$A$1:$L$141</definedName>
    <definedName name="Z_21B7AC2F_40B5_4A74_80C7_C3A38CDE4D3F_.wvu.PrintArea" localSheetId="17" hidden="1">'Community Amenities'!$A$1:$N$141</definedName>
    <definedName name="Z_21B7AC2F_40B5_4A74_80C7_C3A38CDE4D3F_.wvu.PrintArea" localSheetId="2" hidden="1">'Cost Adjustor Summary'!$A$1:$N$140</definedName>
    <definedName name="Z_21B7AC2F_40B5_4A74_80C7_C3A38CDE4D3F_.wvu.PrintArea" localSheetId="13" hidden="1">Cyclone!$A$1:$F$140</definedName>
    <definedName name="Z_21B7AC2F_40B5_4A74_80C7_C3A38CDE4D3F_.wvu.PrintArea" localSheetId="20" hidden="1">EHW!$A$1:$L$141</definedName>
    <definedName name="Z_21B7AC2F_40B5_4A74_80C7_C3A38CDE4D3F_.wvu.PrintArea" localSheetId="15" hidden="1">'EXP SUMMARY'!$A$1:$O$142</definedName>
    <definedName name="Z_21B7AC2F_40B5_4A74_80C7_C3A38CDE4D3F_.wvu.PrintArea" localSheetId="10" hidden="1">'Fire Mitigation'!$A$1:$F$141</definedName>
    <definedName name="Z_21B7AC2F_40B5_4A74_80C7_C3A38CDE4D3F_.wvu.PrintArea" localSheetId="28" hidden="1">'FISCAL SUMMARY'!$A$1:$L$141</definedName>
    <definedName name="Z_21B7AC2F_40B5_4A74_80C7_C3A38CDE4D3F_.wvu.PrintArea" localSheetId="18" hidden="1">Governance!$A$1:$J$141</definedName>
    <definedName name="Z_21B7AC2F_40B5_4A74_80C7_C3A38CDE4D3F_.wvu.PrintArea" localSheetId="29" hidden="1">'GPG Grant Calculation'!$A$1:$K$141</definedName>
    <definedName name="Z_21B7AC2F_40B5_4A74_80C7_C3A38CDE4D3F_.wvu.PrintArea" localSheetId="5" hidden="1">Growth!$A$1:$J$141</definedName>
    <definedName name="Z_21B7AC2F_40B5_4A74_80C7_C3A38CDE4D3F_.wvu.PrintArea" localSheetId="27" hidden="1">Investment!$A$1:$D$141</definedName>
    <definedName name="Z_21B7AC2F_40B5_4A74_80C7_C3A38CDE4D3F_.wvu.PrintArea" localSheetId="3" hidden="1">Location!$A$1:$F$140</definedName>
    <definedName name="Z_21B7AC2F_40B5_4A74_80C7_C3A38CDE4D3F_.wvu.PrintArea" localSheetId="19" hidden="1">LOPS!$A$1:$N$141</definedName>
    <definedName name="Z_21B7AC2F_40B5_4A74_80C7_C3A38CDE4D3F_.wvu.PrintArea" localSheetId="0" hidden="1">'Main Menu'!$A$1:$P$44</definedName>
    <definedName name="Z_21B7AC2F_40B5_4A74_80C7_C3A38CDE4D3F_.wvu.PrintArea" localSheetId="12" hidden="1">'Medical Facilities'!$A$1:$C$141</definedName>
    <definedName name="Z_21B7AC2F_40B5_4A74_80C7_C3A38CDE4D3F_.wvu.PrintArea" localSheetId="24" hidden="1">Mining!$A$1:$I$140</definedName>
    <definedName name="Z_21B7AC2F_40B5_4A74_80C7_C3A38CDE4D3F_.wvu.PrintArea" localSheetId="11" hidden="1">'Off Road Drainage'!$A$1:$B$140</definedName>
    <definedName name="Z_21B7AC2F_40B5_4A74_80C7_C3A38CDE4D3F_.wvu.PrintArea" localSheetId="26" hidden="1">Pastoral!$A$1:$F$141</definedName>
    <definedName name="Z_21B7AC2F_40B5_4A74_80C7_C3A38CDE4D3F_.wvu.PrintArea" localSheetId="7" hidden="1">'Pop Dispersion'!$A$1:$I$140</definedName>
    <definedName name="Z_21B7AC2F_40B5_4A74_80C7_C3A38CDE4D3F_.wvu.PrintArea" localSheetId="23" hidden="1">RCI!$A$1:$E$141</definedName>
    <definedName name="Z_21B7AC2F_40B5_4A74_80C7_C3A38CDE4D3F_.wvu.PrintArea" localSheetId="16" hidden="1">'Recreation &amp; Culture'!$A$1:$M$140</definedName>
    <definedName name="Z_21B7AC2F_40B5_4A74_80C7_C3A38CDE4D3F_.wvu.PrintArea" localSheetId="9" hidden="1">'Regional Centres'!$A$1:$F$140</definedName>
    <definedName name="Z_21B7AC2F_40B5_4A74_80C7_C3A38CDE4D3F_.wvu.PrintArea" localSheetId="22" hidden="1">'REV SUMMARY'!$A$2:$N$142</definedName>
    <definedName name="Z_21B7AC2F_40B5_4A74_80C7_C3A38CDE4D3F_.wvu.PrintArea" localSheetId="30" hidden="1">Roads!$A$1:$H$141</definedName>
    <definedName name="Z_21B7AC2F_40B5_4A74_80C7_C3A38CDE4D3F_.wvu.PrintArea" localSheetId="4" hidden="1">'Socio Economic'!$A$1:$I$140</definedName>
    <definedName name="Z_21B7AC2F_40B5_4A74_80C7_C3A38CDE4D3F_.wvu.PrintArea" localSheetId="14" hidden="1">'Special Needs'!$A$1:$B$141</definedName>
    <definedName name="Z_21B7AC2F_40B5_4A74_80C7_C3A38CDE4D3F_.wvu.PrintArea" localSheetId="21" hidden="1">'TRANS STD'!$A$1:$L$141</definedName>
    <definedName name="Z_21B7AC2F_40B5_4A74_80C7_C3A38CDE4D3F_.wvu.PrintTitles" localSheetId="8" hidden="1">Aboriginality!$2:$2</definedName>
    <definedName name="Z_21B7AC2F_40B5_4A74_80C7_C3A38CDE4D3F_.wvu.PrintTitles" localSheetId="6" hidden="1">Climate!$1:$2</definedName>
    <definedName name="Z_21B7AC2F_40B5_4A74_80C7_C3A38CDE4D3F_.wvu.PrintTitles" localSheetId="2" hidden="1">'Cost Adjustor Summary'!$2:$2</definedName>
    <definedName name="Z_21B7AC2F_40B5_4A74_80C7_C3A38CDE4D3F_.wvu.PrintTitles" localSheetId="15" hidden="1">'EXP SUMMARY'!$2:$3</definedName>
    <definedName name="Z_21B7AC2F_40B5_4A74_80C7_C3A38CDE4D3F_.wvu.PrintTitles" localSheetId="10" hidden="1">'Fire Mitigation'!$2:$2</definedName>
    <definedName name="Z_21B7AC2F_40B5_4A74_80C7_C3A38CDE4D3F_.wvu.PrintTitles" localSheetId="28" hidden="1">'FISCAL SUMMARY'!$2:$2</definedName>
    <definedName name="Z_21B7AC2F_40B5_4A74_80C7_C3A38CDE4D3F_.wvu.PrintTitles" localSheetId="29" hidden="1">'GPG Grant Calculation'!$2:$2</definedName>
    <definedName name="Z_21B7AC2F_40B5_4A74_80C7_C3A38CDE4D3F_.wvu.PrintTitles" localSheetId="5" hidden="1">Growth!$2:$2</definedName>
    <definedName name="Z_21B7AC2F_40B5_4A74_80C7_C3A38CDE4D3F_.wvu.PrintTitles" localSheetId="3" hidden="1">Location!$2:$2</definedName>
    <definedName name="Z_21B7AC2F_40B5_4A74_80C7_C3A38CDE4D3F_.wvu.PrintTitles" localSheetId="19" hidden="1">LOPS!$2:$2</definedName>
    <definedName name="Z_21B7AC2F_40B5_4A74_80C7_C3A38CDE4D3F_.wvu.PrintTitles" localSheetId="11" hidden="1">'Off Road Drainage'!$1:$2</definedName>
    <definedName name="Z_21B7AC2F_40B5_4A74_80C7_C3A38CDE4D3F_.wvu.PrintTitles" localSheetId="7" hidden="1">'Pop Dispersion'!$2:$2</definedName>
    <definedName name="Z_21B7AC2F_40B5_4A74_80C7_C3A38CDE4D3F_.wvu.PrintTitles" localSheetId="22" hidden="1">'REV SUMMARY'!$2:$3</definedName>
    <definedName name="Z_21B7AC2F_40B5_4A74_80C7_C3A38CDE4D3F_.wvu.PrintTitles" localSheetId="4" hidden="1">'Socio Economic'!$2:$2</definedName>
    <definedName name="Z_21B7AC2F_40B5_4A74_80C7_C3A38CDE4D3F_.wvu.PrintTitles" localSheetId="21" hidden="1">'TRANS STD'!$1:$2</definedName>
    <definedName name="Z_21B7AC2F_40B5_4A74_80C7_C3A38CDE4D3F_.wvu.Rows" localSheetId="22" hidden="1">'REV SUMMARY'!$144:$155</definedName>
  </definedNames>
  <calcPr calcId="191029"/>
  <customWorkbookViews>
    <customWorkbookView name="Mid" guid="{21B7AC2F-40B5-4A74-80C7-C3A38CDE4D3F}" maximized="1" windowWidth="1745" windowHeight="917" tabRatio="921"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155" i="26" l="1"/>
  <c r="N142" i="26"/>
  <c r="H3" i="9" l="1"/>
  <c r="H4" i="9"/>
  <c r="H5" i="9"/>
  <c r="H6" i="9"/>
  <c r="H7" i="9"/>
  <c r="H8" i="9"/>
  <c r="H9" i="9"/>
  <c r="H10" i="9"/>
  <c r="H11" i="9"/>
  <c r="H12" i="9"/>
  <c r="H13" i="9"/>
  <c r="H14" i="9"/>
  <c r="H15" i="9"/>
  <c r="H16" i="9"/>
  <c r="H17" i="9"/>
  <c r="H18" i="9"/>
  <c r="H19" i="9"/>
  <c r="H20" i="9"/>
  <c r="H21" i="9"/>
  <c r="H22" i="9"/>
  <c r="H23" i="9"/>
  <c r="H24" i="9"/>
  <c r="H25" i="9"/>
  <c r="H26" i="9"/>
  <c r="H27" i="9"/>
  <c r="H28" i="9"/>
  <c r="H29" i="9"/>
  <c r="H30" i="9"/>
  <c r="H31" i="9"/>
  <c r="H32" i="9"/>
  <c r="H33" i="9"/>
  <c r="H34" i="9"/>
  <c r="H35" i="9"/>
  <c r="H36" i="9"/>
  <c r="H37" i="9"/>
  <c r="H38" i="9"/>
  <c r="H39" i="9"/>
  <c r="H40" i="9"/>
  <c r="H41" i="9"/>
  <c r="H42" i="9"/>
  <c r="H43" i="9"/>
  <c r="H44" i="9"/>
  <c r="H45" i="9"/>
  <c r="H46" i="9"/>
  <c r="H47" i="9"/>
  <c r="H48" i="9"/>
  <c r="H49" i="9"/>
  <c r="H50" i="9"/>
  <c r="H51" i="9"/>
  <c r="H52" i="9"/>
  <c r="H53" i="9"/>
  <c r="H54" i="9"/>
  <c r="H55" i="9"/>
  <c r="H56" i="9"/>
  <c r="H57" i="9"/>
  <c r="H58" i="9"/>
  <c r="H59" i="9"/>
  <c r="H60" i="9"/>
  <c r="H61" i="9"/>
  <c r="H62" i="9"/>
  <c r="H63" i="9"/>
  <c r="H64" i="9"/>
  <c r="H65" i="9"/>
  <c r="H66" i="9"/>
  <c r="H67" i="9"/>
  <c r="H68" i="9"/>
  <c r="H69" i="9"/>
  <c r="H70" i="9"/>
  <c r="H71" i="9"/>
  <c r="H72" i="9"/>
  <c r="H73" i="9"/>
  <c r="H74" i="9"/>
  <c r="H75" i="9"/>
  <c r="H76" i="9"/>
  <c r="H77" i="9"/>
  <c r="H78" i="9"/>
  <c r="H79" i="9"/>
  <c r="H80" i="9"/>
  <c r="H81" i="9"/>
  <c r="H82" i="9"/>
  <c r="H83" i="9"/>
  <c r="H84" i="9"/>
  <c r="H85" i="9"/>
  <c r="H86" i="9"/>
  <c r="H87" i="9"/>
  <c r="H88" i="9"/>
  <c r="H89" i="9"/>
  <c r="H90" i="9"/>
  <c r="H91" i="9"/>
  <c r="H92" i="9"/>
  <c r="H93" i="9"/>
  <c r="H94" i="9"/>
  <c r="H95" i="9"/>
  <c r="H96" i="9"/>
  <c r="H97" i="9"/>
  <c r="H98" i="9"/>
  <c r="H99" i="9"/>
  <c r="H100" i="9"/>
  <c r="H101" i="9"/>
  <c r="H102" i="9"/>
  <c r="H103" i="9"/>
  <c r="H104" i="9"/>
  <c r="H105" i="9"/>
  <c r="H106" i="9"/>
  <c r="H107" i="9"/>
  <c r="H108" i="9"/>
  <c r="H109" i="9"/>
  <c r="H110" i="9"/>
  <c r="H111" i="9"/>
  <c r="H112" i="9"/>
  <c r="H113" i="9"/>
  <c r="H114" i="9"/>
  <c r="H115" i="9"/>
  <c r="H116" i="9"/>
  <c r="H117" i="9"/>
  <c r="H118" i="9"/>
  <c r="H119" i="9"/>
  <c r="H120" i="9"/>
  <c r="H121" i="9"/>
  <c r="H122" i="9"/>
  <c r="H123" i="9"/>
  <c r="H124" i="9"/>
  <c r="H125" i="9"/>
  <c r="H126" i="9"/>
  <c r="H127" i="9"/>
  <c r="H128" i="9"/>
  <c r="H129" i="9"/>
  <c r="H130" i="9"/>
  <c r="H131" i="9"/>
  <c r="H132" i="9"/>
  <c r="H133" i="9"/>
  <c r="H134" i="9"/>
  <c r="H135" i="9"/>
  <c r="H136" i="9"/>
  <c r="H137" i="9"/>
  <c r="H138" i="9"/>
  <c r="H139" i="9"/>
  <c r="L91" i="26" l="1"/>
  <c r="M91" i="26"/>
  <c r="I141" i="43" l="1"/>
  <c r="D5" i="9" l="1"/>
  <c r="D72" i="9"/>
  <c r="D105" i="9"/>
  <c r="D126" i="9"/>
  <c r="D141" i="43"/>
  <c r="B141" i="43"/>
  <c r="C141" i="33"/>
  <c r="D141" i="33"/>
  <c r="E141" i="33"/>
  <c r="F141" i="33"/>
  <c r="G141" i="33"/>
  <c r="H141" i="33"/>
  <c r="I141" i="33"/>
  <c r="J141" i="33"/>
  <c r="K141" i="33"/>
  <c r="L141" i="33"/>
  <c r="B141" i="33"/>
  <c r="I141" i="3"/>
  <c r="J141" i="3"/>
  <c r="K141" i="5"/>
  <c r="L141" i="5"/>
  <c r="B143" i="39"/>
  <c r="B141" i="18"/>
  <c r="B141" i="14" l="1"/>
  <c r="B141" i="9" l="1"/>
  <c r="C141" i="9"/>
  <c r="D141" i="28" l="1"/>
  <c r="E141" i="28"/>
  <c r="F4" i="9"/>
  <c r="F5" i="9"/>
  <c r="F6" i="9"/>
  <c r="F7" i="9"/>
  <c r="F8" i="9"/>
  <c r="F9" i="9"/>
  <c r="F10" i="9"/>
  <c r="F11" i="9"/>
  <c r="F12" i="9"/>
  <c r="F13" i="9"/>
  <c r="F14" i="9"/>
  <c r="F15" i="9"/>
  <c r="F16" i="9"/>
  <c r="F17" i="9"/>
  <c r="F18" i="9"/>
  <c r="F19" i="9"/>
  <c r="F20" i="9"/>
  <c r="F21" i="9"/>
  <c r="F22" i="9"/>
  <c r="F23" i="9"/>
  <c r="F24" i="9"/>
  <c r="F25" i="9"/>
  <c r="F26" i="9"/>
  <c r="F27" i="9"/>
  <c r="F28" i="9"/>
  <c r="F29" i="9"/>
  <c r="F30" i="9"/>
  <c r="F31" i="9"/>
  <c r="F32" i="9"/>
  <c r="F33" i="9"/>
  <c r="F34" i="9"/>
  <c r="F35" i="9"/>
  <c r="F36" i="9"/>
  <c r="F37" i="9"/>
  <c r="F38" i="9"/>
  <c r="F39" i="9"/>
  <c r="F40" i="9"/>
  <c r="F41" i="9"/>
  <c r="F42" i="9"/>
  <c r="F43" i="9"/>
  <c r="F44" i="9"/>
  <c r="F45" i="9"/>
  <c r="F46" i="9"/>
  <c r="F47" i="9"/>
  <c r="F48" i="9"/>
  <c r="F49" i="9"/>
  <c r="F50" i="9"/>
  <c r="F51" i="9"/>
  <c r="F52" i="9"/>
  <c r="F53" i="9"/>
  <c r="F54" i="9"/>
  <c r="F55" i="9"/>
  <c r="F56" i="9"/>
  <c r="F57" i="9"/>
  <c r="F58" i="9"/>
  <c r="F59" i="9"/>
  <c r="F60" i="9"/>
  <c r="F61" i="9"/>
  <c r="F62" i="9"/>
  <c r="F63" i="9"/>
  <c r="F64" i="9"/>
  <c r="F65" i="9"/>
  <c r="F66" i="9"/>
  <c r="F67" i="9"/>
  <c r="F68" i="9"/>
  <c r="F69" i="9"/>
  <c r="F70" i="9"/>
  <c r="F71" i="9"/>
  <c r="F72" i="9"/>
  <c r="F73" i="9"/>
  <c r="F74" i="9"/>
  <c r="F75" i="9"/>
  <c r="F76" i="9"/>
  <c r="F77" i="9"/>
  <c r="F78" i="9"/>
  <c r="F79" i="9"/>
  <c r="F80" i="9"/>
  <c r="F81" i="9"/>
  <c r="F82" i="9"/>
  <c r="F83" i="9"/>
  <c r="F84" i="9"/>
  <c r="F85" i="9"/>
  <c r="F86" i="9"/>
  <c r="F87" i="9"/>
  <c r="F88" i="9"/>
  <c r="F89" i="9"/>
  <c r="F90" i="9"/>
  <c r="F91" i="9"/>
  <c r="F92" i="9"/>
  <c r="F93" i="9"/>
  <c r="F94" i="9"/>
  <c r="F95" i="9"/>
  <c r="F96" i="9"/>
  <c r="F97" i="9"/>
  <c r="F98" i="9"/>
  <c r="F99" i="9"/>
  <c r="F100" i="9"/>
  <c r="F101" i="9"/>
  <c r="F102" i="9"/>
  <c r="F103" i="9"/>
  <c r="F104" i="9"/>
  <c r="F105" i="9"/>
  <c r="F106" i="9"/>
  <c r="F107" i="9"/>
  <c r="F108" i="9"/>
  <c r="F109" i="9"/>
  <c r="F110" i="9"/>
  <c r="F111" i="9"/>
  <c r="F112" i="9"/>
  <c r="F113" i="9"/>
  <c r="F114" i="9"/>
  <c r="F115" i="9"/>
  <c r="F116" i="9"/>
  <c r="F117" i="9"/>
  <c r="F118" i="9"/>
  <c r="F119" i="9"/>
  <c r="F120" i="9"/>
  <c r="F121" i="9"/>
  <c r="F122" i="9"/>
  <c r="F123" i="9"/>
  <c r="F124" i="9"/>
  <c r="F125" i="9"/>
  <c r="F126" i="9"/>
  <c r="F127" i="9"/>
  <c r="F128" i="9"/>
  <c r="F129" i="9"/>
  <c r="F130" i="9"/>
  <c r="F131" i="9"/>
  <c r="F132" i="9"/>
  <c r="F133" i="9"/>
  <c r="F134" i="9"/>
  <c r="F135" i="9"/>
  <c r="F136" i="9"/>
  <c r="F137" i="9"/>
  <c r="F138" i="9"/>
  <c r="F139" i="9"/>
  <c r="F3" i="9"/>
  <c r="E141" i="9"/>
  <c r="G141" i="9"/>
  <c r="I141" i="9"/>
  <c r="D4" i="9"/>
  <c r="D6" i="9"/>
  <c r="D7" i="9"/>
  <c r="D8" i="9"/>
  <c r="D9" i="9"/>
  <c r="D10" i="9"/>
  <c r="D11" i="9"/>
  <c r="D12" i="9"/>
  <c r="D13" i="9"/>
  <c r="D14" i="9"/>
  <c r="D15" i="9"/>
  <c r="D16" i="9"/>
  <c r="D17" i="9"/>
  <c r="D18" i="9"/>
  <c r="D19" i="9"/>
  <c r="D20" i="9"/>
  <c r="D21" i="9"/>
  <c r="D22" i="9"/>
  <c r="D23" i="9"/>
  <c r="D24" i="9"/>
  <c r="D25" i="9"/>
  <c r="D26" i="9"/>
  <c r="D27" i="9"/>
  <c r="D28" i="9"/>
  <c r="D29" i="9"/>
  <c r="D30" i="9"/>
  <c r="D31" i="9"/>
  <c r="D32" i="9"/>
  <c r="D33" i="9"/>
  <c r="D34" i="9"/>
  <c r="D35" i="9"/>
  <c r="D36" i="9"/>
  <c r="D37" i="9"/>
  <c r="D38" i="9"/>
  <c r="D39" i="9"/>
  <c r="D40" i="9"/>
  <c r="D41" i="9"/>
  <c r="D42" i="9"/>
  <c r="D43" i="9"/>
  <c r="D44" i="9"/>
  <c r="D45" i="9"/>
  <c r="D46" i="9"/>
  <c r="D47" i="9"/>
  <c r="D48" i="9"/>
  <c r="D49" i="9"/>
  <c r="D50" i="9"/>
  <c r="D51" i="9"/>
  <c r="D52" i="9"/>
  <c r="D53" i="9"/>
  <c r="D54" i="9"/>
  <c r="D55" i="9"/>
  <c r="D56" i="9"/>
  <c r="D57" i="9"/>
  <c r="D58" i="9"/>
  <c r="D59" i="9"/>
  <c r="D60" i="9"/>
  <c r="D61" i="9"/>
  <c r="D62" i="9"/>
  <c r="D63" i="9"/>
  <c r="D64" i="9"/>
  <c r="D65" i="9"/>
  <c r="D66" i="9"/>
  <c r="D67" i="9"/>
  <c r="D68" i="9"/>
  <c r="D69" i="9"/>
  <c r="D70" i="9"/>
  <c r="D71" i="9"/>
  <c r="D73" i="9"/>
  <c r="D74" i="9"/>
  <c r="D75" i="9"/>
  <c r="D76" i="9"/>
  <c r="D77" i="9"/>
  <c r="D78" i="9"/>
  <c r="D79" i="9"/>
  <c r="D80" i="9"/>
  <c r="D81" i="9"/>
  <c r="D82" i="9"/>
  <c r="D83" i="9"/>
  <c r="D84" i="9"/>
  <c r="D85" i="9"/>
  <c r="D86" i="9"/>
  <c r="D87" i="9"/>
  <c r="D88" i="9"/>
  <c r="D89" i="9"/>
  <c r="D90" i="9"/>
  <c r="D91" i="9"/>
  <c r="D92" i="9"/>
  <c r="D93" i="9"/>
  <c r="D94" i="9"/>
  <c r="D95" i="9"/>
  <c r="D96" i="9"/>
  <c r="D97" i="9"/>
  <c r="D98" i="9"/>
  <c r="D99" i="9"/>
  <c r="D100" i="9"/>
  <c r="D101" i="9"/>
  <c r="D102" i="9"/>
  <c r="D103" i="9"/>
  <c r="D104" i="9"/>
  <c r="D106" i="9"/>
  <c r="D107" i="9"/>
  <c r="D108" i="9"/>
  <c r="D109" i="9"/>
  <c r="D110" i="9"/>
  <c r="D111" i="9"/>
  <c r="D112" i="9"/>
  <c r="D113" i="9"/>
  <c r="D114" i="9"/>
  <c r="D115" i="9"/>
  <c r="D116" i="9"/>
  <c r="D117" i="9"/>
  <c r="D118" i="9"/>
  <c r="D119" i="9"/>
  <c r="D120" i="9"/>
  <c r="D121" i="9"/>
  <c r="D122" i="9"/>
  <c r="D123" i="9"/>
  <c r="D124" i="9"/>
  <c r="D125" i="9"/>
  <c r="D127" i="9"/>
  <c r="D128" i="9"/>
  <c r="D129" i="9"/>
  <c r="D130" i="9"/>
  <c r="D131" i="9"/>
  <c r="D132" i="9"/>
  <c r="D133" i="9"/>
  <c r="D134" i="9"/>
  <c r="D135" i="9"/>
  <c r="D136" i="9"/>
  <c r="D137" i="9"/>
  <c r="D138" i="9"/>
  <c r="D139" i="9"/>
  <c r="D3" i="9"/>
  <c r="D141" i="10"/>
  <c r="E141" i="10"/>
  <c r="D141" i="8"/>
  <c r="D141" i="9" l="1"/>
  <c r="H141" i="9"/>
  <c r="F141" i="9"/>
  <c r="L141" i="6" l="1"/>
  <c r="C141" i="4" l="1"/>
  <c r="D141" i="4"/>
  <c r="E141" i="4"/>
  <c r="F141" i="4"/>
  <c r="G141" i="4"/>
  <c r="H141" i="4"/>
  <c r="I141" i="4"/>
  <c r="J141" i="4"/>
  <c r="K141" i="4"/>
  <c r="L141" i="4"/>
  <c r="M141" i="4"/>
  <c r="F141" i="18" l="1"/>
  <c r="G141" i="18"/>
  <c r="H141" i="18"/>
  <c r="I141" i="18"/>
  <c r="J141" i="18"/>
  <c r="K141" i="18"/>
  <c r="H141" i="15" l="1"/>
  <c r="F141" i="15"/>
  <c r="D141" i="41" l="1"/>
  <c r="C141" i="14" l="1"/>
  <c r="D141" i="14"/>
  <c r="E141" i="14"/>
  <c r="F141" i="14"/>
  <c r="G141" i="14"/>
  <c r="H141" i="43" l="1"/>
  <c r="J141" i="43"/>
  <c r="K141" i="43"/>
  <c r="I141" i="14" l="1"/>
  <c r="H141" i="14"/>
  <c r="C141" i="41"/>
  <c r="E141" i="41"/>
  <c r="F141" i="41"/>
  <c r="H141" i="41"/>
  <c r="B141" i="41"/>
  <c r="E141" i="43"/>
  <c r="G141" i="43"/>
  <c r="C141" i="43"/>
  <c r="C141" i="27"/>
  <c r="D141" i="27"/>
  <c r="E141" i="27"/>
  <c r="B141" i="27"/>
  <c r="C141" i="29"/>
  <c r="D141" i="29"/>
  <c r="B141" i="29"/>
  <c r="C141" i="28"/>
  <c r="F141" i="28"/>
  <c r="B141" i="28"/>
  <c r="C141" i="10"/>
  <c r="F141" i="10"/>
  <c r="B141" i="10"/>
  <c r="C141" i="8"/>
  <c r="E141" i="8"/>
  <c r="B141" i="8"/>
  <c r="D142" i="26"/>
  <c r="E142" i="26"/>
  <c r="F142" i="26"/>
  <c r="G142" i="26"/>
  <c r="H142" i="26"/>
  <c r="I142" i="26"/>
  <c r="J142" i="26"/>
  <c r="K142" i="26"/>
  <c r="L142" i="26"/>
  <c r="M142" i="26"/>
  <c r="C142" i="26"/>
  <c r="B142" i="26"/>
  <c r="C141" i="3"/>
  <c r="D141" i="3"/>
  <c r="E141" i="3"/>
  <c r="F141" i="3"/>
  <c r="G141" i="3"/>
  <c r="H141" i="3"/>
  <c r="K141" i="3"/>
  <c r="L141" i="3"/>
  <c r="B141" i="3"/>
  <c r="C141" i="5"/>
  <c r="D141" i="5"/>
  <c r="E141" i="5"/>
  <c r="F141" i="5"/>
  <c r="G141" i="5"/>
  <c r="H141" i="5"/>
  <c r="I141" i="5"/>
  <c r="J141" i="5"/>
  <c r="M141" i="5"/>
  <c r="N141" i="5"/>
  <c r="B141" i="5"/>
  <c r="C141" i="2"/>
  <c r="D141" i="2"/>
  <c r="E141" i="2"/>
  <c r="F141" i="2"/>
  <c r="G141" i="2"/>
  <c r="H141" i="2"/>
  <c r="I141" i="2"/>
  <c r="J141" i="2"/>
  <c r="B141" i="2"/>
  <c r="C141" i="6"/>
  <c r="D141" i="6"/>
  <c r="E141" i="6"/>
  <c r="F141" i="6"/>
  <c r="G141" i="6"/>
  <c r="H141" i="6"/>
  <c r="I141" i="6"/>
  <c r="J141" i="6"/>
  <c r="K141" i="6"/>
  <c r="M141" i="6"/>
  <c r="N141" i="6"/>
  <c r="B141" i="6"/>
  <c r="B141" i="4"/>
  <c r="C142" i="25"/>
  <c r="D142" i="25"/>
  <c r="E142" i="25"/>
  <c r="F142" i="25"/>
  <c r="G142" i="25"/>
  <c r="H142" i="25"/>
  <c r="I142" i="25"/>
  <c r="J142" i="25"/>
  <c r="K142" i="25"/>
  <c r="L142" i="25"/>
  <c r="M142" i="25"/>
  <c r="N142" i="25"/>
  <c r="O142" i="25"/>
  <c r="B142" i="25"/>
  <c r="B141" i="22"/>
  <c r="D141" i="22"/>
  <c r="B141" i="21"/>
  <c r="C141" i="21"/>
  <c r="B141" i="23"/>
  <c r="B141" i="20"/>
  <c r="D141" i="20"/>
  <c r="B141" i="17"/>
  <c r="D141" i="17"/>
  <c r="B141" i="39"/>
  <c r="C141" i="39"/>
  <c r="D141" i="39"/>
  <c r="E141" i="39"/>
  <c r="G141" i="39"/>
  <c r="C141" i="18"/>
  <c r="D141" i="18"/>
  <c r="E141" i="18"/>
  <c r="L141" i="18"/>
  <c r="B141" i="24"/>
  <c r="C141" i="16"/>
  <c r="E141" i="16"/>
  <c r="G141" i="16"/>
  <c r="B141" i="16"/>
  <c r="C141" i="15"/>
  <c r="D141" i="15"/>
  <c r="E141" i="15"/>
  <c r="G141" i="15"/>
  <c r="I141" i="15"/>
  <c r="J141" i="15"/>
  <c r="B141" i="15"/>
  <c r="D141" i="13"/>
  <c r="B141" i="13"/>
  <c r="C141" i="22" l="1"/>
  <c r="E141" i="22"/>
  <c r="C141" i="20"/>
  <c r="E141" i="20"/>
  <c r="E141" i="17"/>
  <c r="F141" i="17"/>
  <c r="C141" i="17"/>
  <c r="H141" i="16"/>
  <c r="F141" i="16"/>
  <c r="D141" i="16"/>
  <c r="F141" i="13"/>
  <c r="E141" i="13"/>
  <c r="C141" i="13"/>
  <c r="F141" i="22" l="1"/>
  <c r="F141" i="20"/>
  <c r="I141" i="16"/>
  <c r="I141" i="39" l="1"/>
  <c r="H141" i="39"/>
  <c r="F141" i="39"/>
</calcChain>
</file>

<file path=xl/sharedStrings.xml><?xml version="1.0" encoding="utf-8"?>
<sst xmlns="http://schemas.openxmlformats.org/spreadsheetml/2006/main" count="4314" uniqueCount="471">
  <si>
    <t xml:space="preserve">Northam </t>
  </si>
  <si>
    <t>TRANSPORT</t>
  </si>
  <si>
    <t>RCI</t>
  </si>
  <si>
    <t>ASSESSED EXP</t>
  </si>
  <si>
    <t>Actual Expenditure</t>
  </si>
  <si>
    <t>Local Government</t>
  </si>
  <si>
    <t>ARIA+ Town Score</t>
  </si>
  <si>
    <t>ARIA+ % Share</t>
  </si>
  <si>
    <t>Population Share</t>
  </si>
  <si>
    <t>Rank Share</t>
  </si>
  <si>
    <t>Exponential</t>
  </si>
  <si>
    <t>Population Dispersion</t>
  </si>
  <si>
    <t>Number of Townsite</t>
  </si>
  <si>
    <t>% Share</t>
  </si>
  <si>
    <t>Population of Townsites</t>
  </si>
  <si>
    <t>Relative Pop to Admin Centre</t>
  </si>
  <si>
    <t>Assessment</t>
  </si>
  <si>
    <t>Population % Share</t>
  </si>
  <si>
    <t xml:space="preserve"> Mean Max Temp % Share</t>
  </si>
  <si>
    <t>Mean Rainfall % Share</t>
  </si>
  <si>
    <t>Rain Days</t>
  </si>
  <si>
    <t>No Rain Days</t>
  </si>
  <si>
    <t>Rain Days Share</t>
  </si>
  <si>
    <t>LG Population</t>
  </si>
  <si>
    <t>Regional Centre Relativity</t>
  </si>
  <si>
    <t>Regional % Share</t>
  </si>
  <si>
    <t>Terrain Relativity</t>
  </si>
  <si>
    <t>Terrain % Share</t>
  </si>
  <si>
    <t>Off Road Drainage</t>
  </si>
  <si>
    <t>Medical Facilities</t>
  </si>
  <si>
    <t>3 Yr Average Medical Expenditure</t>
  </si>
  <si>
    <t>Cyclone Rating</t>
  </si>
  <si>
    <t>Cyclone % Share</t>
  </si>
  <si>
    <t>Population</t>
  </si>
  <si>
    <t>Special Needs</t>
  </si>
  <si>
    <t>Special Needs Assessment</t>
  </si>
  <si>
    <t>Location</t>
  </si>
  <si>
    <t>Socio Economic Disadvantage</t>
  </si>
  <si>
    <t>Growth</t>
  </si>
  <si>
    <t>Climate</t>
  </si>
  <si>
    <t>Regional Centres</t>
  </si>
  <si>
    <t>Cyclone</t>
  </si>
  <si>
    <t>Community Amenities Standard</t>
  </si>
  <si>
    <t>Total Assessments</t>
  </si>
  <si>
    <t>Preliminary Standard</t>
  </si>
  <si>
    <t>Socio-Economic</t>
  </si>
  <si>
    <t>Off-Road Drainage</t>
  </si>
  <si>
    <t>Assessed Expenditure</t>
  </si>
  <si>
    <t>Education, Health and Welfare Standard</t>
  </si>
  <si>
    <t>3Yr Net Avg EHW Exp</t>
  </si>
  <si>
    <t>Socio-economic</t>
  </si>
  <si>
    <t>Governance Standard</t>
  </si>
  <si>
    <t>Socio-economic Disadvantage</t>
  </si>
  <si>
    <t>Law, Order and Public Safety Standard</t>
  </si>
  <si>
    <t>Community Amenities Actual 3yr Avg Net Exp</t>
  </si>
  <si>
    <t>Recreation and Culture Standard</t>
  </si>
  <si>
    <t>Transport Standard</t>
  </si>
  <si>
    <t>Asset Preservation Expenditure</t>
  </si>
  <si>
    <t>Assessed Asset Preservation needs Excluding Aerodromes</t>
  </si>
  <si>
    <t>APM Needs Factored Back</t>
  </si>
  <si>
    <t>Aerodrome Allowance</t>
  </si>
  <si>
    <t>Total needs</t>
  </si>
  <si>
    <t>State Grants Preservation</t>
  </si>
  <si>
    <t>Roads to Recovery 63% Preservation</t>
  </si>
  <si>
    <t>Total Road Preservation Grants</t>
  </si>
  <si>
    <t>Expenditure Summary</t>
  </si>
  <si>
    <t>Recreation and Culture</t>
  </si>
  <si>
    <t>Community Amenities</t>
  </si>
  <si>
    <t>Governance</t>
  </si>
  <si>
    <t>Law, Order &amp; Public Safety</t>
  </si>
  <si>
    <t>Education, Health &amp; Welfare</t>
  </si>
  <si>
    <t>Transport</t>
  </si>
  <si>
    <t>Total Expenditure</t>
  </si>
  <si>
    <t>Actual</t>
  </si>
  <si>
    <t>Assessed</t>
  </si>
  <si>
    <t>Agricultural Rates Standard</t>
  </si>
  <si>
    <t>Assessed Rates</t>
  </si>
  <si>
    <t>Mining Rates Standard</t>
  </si>
  <si>
    <t>3 Yr Avg Landgate Area</t>
  </si>
  <si>
    <t>3 Yr Avg Landgate Valuation</t>
  </si>
  <si>
    <t>Net Investment</t>
  </si>
  <si>
    <t>Net Investment Revenue</t>
  </si>
  <si>
    <t>Pastoral Rates Standard</t>
  </si>
  <si>
    <t>Average Assessment</t>
  </si>
  <si>
    <t>3 Yr Avg Area (Ha)</t>
  </si>
  <si>
    <t>Residential, Commercial and Industrial Rates Standard</t>
  </si>
  <si>
    <t>Revenue Summary</t>
  </si>
  <si>
    <t>Agricultural</t>
  </si>
  <si>
    <t>Mining</t>
  </si>
  <si>
    <t>Pastoral</t>
  </si>
  <si>
    <t>Total Revenue</t>
  </si>
  <si>
    <t>Scaled</t>
  </si>
  <si>
    <t>Fiscal Equalisation</t>
  </si>
  <si>
    <t>Revenue</t>
  </si>
  <si>
    <t>Expenditure</t>
  </si>
  <si>
    <t>Average Equalisation</t>
  </si>
  <si>
    <t>% Grant Change</t>
  </si>
  <si>
    <t>Governance Actual 3 Yr Avg Net Expenditure</t>
  </si>
  <si>
    <t>LOPS Actual 3 Yr Avg Net LOPS Expenditure</t>
  </si>
  <si>
    <t>Recreation and Culture Actual 3 Year Net Avg Expenditure</t>
  </si>
  <si>
    <t>3 Yr Actual Avg Total Agricultural Rates Levied</t>
  </si>
  <si>
    <t>3 Yr Actual Avg Mining Rates Levied</t>
  </si>
  <si>
    <t>3 Yr Actual Net Investment Avg</t>
  </si>
  <si>
    <t>3 Yr Actual Avg Pastoral Rates Levied</t>
  </si>
  <si>
    <t>3 Yr Avg Actual RCI Rates Levied</t>
  </si>
  <si>
    <t>3 Yr AVG Landgate # RCI Assessments</t>
  </si>
  <si>
    <t>3 Yr Avg Landgate # of Assessments</t>
  </si>
  <si>
    <t>3 Yr Avg Landgate (Ha)</t>
  </si>
  <si>
    <t>State Average</t>
  </si>
  <si>
    <t>WALGGC Ranking (77=High, 1=Low)</t>
  </si>
  <si>
    <t>Average Number Indigenous</t>
  </si>
  <si>
    <t>Average Percentage Indigenous</t>
  </si>
  <si>
    <t>Special Projects - Bridges</t>
  </si>
  <si>
    <t>Federal Grants Preservation</t>
  </si>
  <si>
    <t xml:space="preserve">Armadale </t>
  </si>
  <si>
    <t xml:space="preserve">Ashburton </t>
  </si>
  <si>
    <t xml:space="preserve">Augusta-Margaret River </t>
  </si>
  <si>
    <t xml:space="preserve">Bassendean </t>
  </si>
  <si>
    <t xml:space="preserve">Bayswater </t>
  </si>
  <si>
    <t xml:space="preserve">Belmont </t>
  </si>
  <si>
    <t xml:space="preserve">Beverley </t>
  </si>
  <si>
    <t xml:space="preserve">Boddington </t>
  </si>
  <si>
    <t xml:space="preserve">Boyup Brook </t>
  </si>
  <si>
    <t xml:space="preserve">Bridgetown-Greenbushes </t>
  </si>
  <si>
    <t xml:space="preserve">Brookton </t>
  </si>
  <si>
    <t xml:space="preserve">Broome </t>
  </si>
  <si>
    <t xml:space="preserve">Broomehill-Tambellup </t>
  </si>
  <si>
    <t xml:space="preserve">Bruce Rock </t>
  </si>
  <si>
    <t xml:space="preserve">Bunbury </t>
  </si>
  <si>
    <t xml:space="preserve">Busselton </t>
  </si>
  <si>
    <t xml:space="preserve">Cambridge </t>
  </si>
  <si>
    <t xml:space="preserve">Canning </t>
  </si>
  <si>
    <t xml:space="preserve">Capel </t>
  </si>
  <si>
    <t xml:space="preserve">Carnamah </t>
  </si>
  <si>
    <t xml:space="preserve">Carnarvon </t>
  </si>
  <si>
    <t xml:space="preserve">Chapman Valley </t>
  </si>
  <si>
    <t xml:space="preserve">Chittering </t>
  </si>
  <si>
    <t xml:space="preserve">Claremont </t>
  </si>
  <si>
    <t xml:space="preserve">Cockburn </t>
  </si>
  <si>
    <t xml:space="preserve">Collie </t>
  </si>
  <si>
    <t xml:space="preserve">Coolgardie </t>
  </si>
  <si>
    <t xml:space="preserve">Coorow </t>
  </si>
  <si>
    <t xml:space="preserve">Corrigin </t>
  </si>
  <si>
    <t xml:space="preserve">Cottesloe </t>
  </si>
  <si>
    <t xml:space="preserve">Cranbrook </t>
  </si>
  <si>
    <t xml:space="preserve">Cuballing </t>
  </si>
  <si>
    <t xml:space="preserve">Cue </t>
  </si>
  <si>
    <t xml:space="preserve">Cunderdin </t>
  </si>
  <si>
    <t xml:space="preserve">Dalwallinu </t>
  </si>
  <si>
    <t xml:space="preserve">Dandaragan </t>
  </si>
  <si>
    <t xml:space="preserve">Dardanup </t>
  </si>
  <si>
    <t xml:space="preserve">Denmark </t>
  </si>
  <si>
    <t xml:space="preserve">Derby-West Kimberley </t>
  </si>
  <si>
    <t xml:space="preserve">Donnybrook-Balingup </t>
  </si>
  <si>
    <t xml:space="preserve">Dowerin </t>
  </si>
  <si>
    <t xml:space="preserve">Dumbleyung </t>
  </si>
  <si>
    <t xml:space="preserve">Dundas </t>
  </si>
  <si>
    <t xml:space="preserve">East Fremantle </t>
  </si>
  <si>
    <t xml:space="preserve">East Pilbara </t>
  </si>
  <si>
    <t xml:space="preserve">Esperance </t>
  </si>
  <si>
    <t xml:space="preserve">Exmouth </t>
  </si>
  <si>
    <t xml:space="preserve">Fremantle </t>
  </si>
  <si>
    <t xml:space="preserve">Gingin </t>
  </si>
  <si>
    <t xml:space="preserve">Gnowangerup </t>
  </si>
  <si>
    <t xml:space="preserve">Goomalling </t>
  </si>
  <si>
    <t xml:space="preserve">Gosnells </t>
  </si>
  <si>
    <t>Greater Geraldton</t>
  </si>
  <si>
    <t xml:space="preserve">Halls Creek </t>
  </si>
  <si>
    <t xml:space="preserve">Harvey </t>
  </si>
  <si>
    <t xml:space="preserve">Irwin </t>
  </si>
  <si>
    <t xml:space="preserve">Jerramungup </t>
  </si>
  <si>
    <t xml:space="preserve">Joondalup </t>
  </si>
  <si>
    <t xml:space="preserve">Kalamunda </t>
  </si>
  <si>
    <t xml:space="preserve">Kalgoorlie-Boulder </t>
  </si>
  <si>
    <t xml:space="preserve">Katanning </t>
  </si>
  <si>
    <t xml:space="preserve">Kellerberrin </t>
  </si>
  <si>
    <t xml:space="preserve">Kent </t>
  </si>
  <si>
    <t xml:space="preserve">Kojonup </t>
  </si>
  <si>
    <t xml:space="preserve">Kondinin </t>
  </si>
  <si>
    <t xml:space="preserve">Koorda </t>
  </si>
  <si>
    <t xml:space="preserve">Kulin </t>
  </si>
  <si>
    <t xml:space="preserve">Kwinana </t>
  </si>
  <si>
    <t xml:space="preserve">Lake Grace </t>
  </si>
  <si>
    <t xml:space="preserve">Laverton </t>
  </si>
  <si>
    <t xml:space="preserve">Leonora </t>
  </si>
  <si>
    <t xml:space="preserve">Mandurah </t>
  </si>
  <si>
    <t xml:space="preserve">Manjimup </t>
  </si>
  <si>
    <t xml:space="preserve">Meekatharra </t>
  </si>
  <si>
    <t xml:space="preserve">Melville </t>
  </si>
  <si>
    <t xml:space="preserve">Menzies </t>
  </si>
  <si>
    <t xml:space="preserve">Merredin </t>
  </si>
  <si>
    <t xml:space="preserve">Mingenew </t>
  </si>
  <si>
    <t xml:space="preserve">Moora </t>
  </si>
  <si>
    <t xml:space="preserve">Morawa </t>
  </si>
  <si>
    <t xml:space="preserve">Mosman Park </t>
  </si>
  <si>
    <t xml:space="preserve">Mount Magnet </t>
  </si>
  <si>
    <t xml:space="preserve">Mount Marshall </t>
  </si>
  <si>
    <t xml:space="preserve">Mukinbudin </t>
  </si>
  <si>
    <t xml:space="preserve">Mundaring </t>
  </si>
  <si>
    <t xml:space="preserve">Murchison </t>
  </si>
  <si>
    <t xml:space="preserve">Murray </t>
  </si>
  <si>
    <t xml:space="preserve">Nannup </t>
  </si>
  <si>
    <t xml:space="preserve">Narembeen </t>
  </si>
  <si>
    <t xml:space="preserve">Narrogin(S) </t>
  </si>
  <si>
    <t xml:space="preserve">Narrogin(T) </t>
  </si>
  <si>
    <t xml:space="preserve">Nedlands </t>
  </si>
  <si>
    <t xml:space="preserve">Ngaanyatjarraku </t>
  </si>
  <si>
    <t xml:space="preserve">Northampton </t>
  </si>
  <si>
    <t xml:space="preserve">Nungarin </t>
  </si>
  <si>
    <t xml:space="preserve">Peppermint Grove </t>
  </si>
  <si>
    <t xml:space="preserve">Perenjori </t>
  </si>
  <si>
    <t xml:space="preserve">Perth </t>
  </si>
  <si>
    <t xml:space="preserve">Pingelly </t>
  </si>
  <si>
    <t xml:space="preserve">Plantagenet </t>
  </si>
  <si>
    <t xml:space="preserve">Port Hedland </t>
  </si>
  <si>
    <t xml:space="preserve">Quairading </t>
  </si>
  <si>
    <t xml:space="preserve">Ravensthorpe </t>
  </si>
  <si>
    <t xml:space="preserve">Rockingham </t>
  </si>
  <si>
    <t xml:space="preserve">Sandstone </t>
  </si>
  <si>
    <t xml:space="preserve">Serpentine-Jarrahdale </t>
  </si>
  <si>
    <t xml:space="preserve">Shark Bay </t>
  </si>
  <si>
    <t xml:space="preserve">South Perth </t>
  </si>
  <si>
    <t xml:space="preserve">Stirling </t>
  </si>
  <si>
    <t xml:space="preserve">Subiaco </t>
  </si>
  <si>
    <t xml:space="preserve">Swan </t>
  </si>
  <si>
    <t xml:space="preserve">Tammin </t>
  </si>
  <si>
    <t xml:space="preserve">Three Springs </t>
  </si>
  <si>
    <t xml:space="preserve">Toodyay </t>
  </si>
  <si>
    <t xml:space="preserve">Trayning </t>
  </si>
  <si>
    <t xml:space="preserve">Upper Gascoyne </t>
  </si>
  <si>
    <t xml:space="preserve">Victoria Park </t>
  </si>
  <si>
    <t xml:space="preserve">Victoria Plains </t>
  </si>
  <si>
    <t xml:space="preserve">Vincent </t>
  </si>
  <si>
    <t xml:space="preserve">Wagin </t>
  </si>
  <si>
    <t xml:space="preserve">Wandering </t>
  </si>
  <si>
    <t xml:space="preserve">Wanneroo </t>
  </si>
  <si>
    <t xml:space="preserve">Waroona </t>
  </si>
  <si>
    <t xml:space="preserve">West Arthur </t>
  </si>
  <si>
    <t xml:space="preserve">Westonia </t>
  </si>
  <si>
    <t xml:space="preserve">Wickepin </t>
  </si>
  <si>
    <t xml:space="preserve">Williams </t>
  </si>
  <si>
    <t xml:space="preserve">Wiluna </t>
  </si>
  <si>
    <t xml:space="preserve">Wongan-Ballidu </t>
  </si>
  <si>
    <t xml:space="preserve">Woodanilling </t>
  </si>
  <si>
    <t xml:space="preserve">Wyalkatchem </t>
  </si>
  <si>
    <t xml:space="preserve">Wyndham-East Kimberley </t>
  </si>
  <si>
    <t xml:space="preserve">Yalgoo </t>
  </si>
  <si>
    <t xml:space="preserve">Yilgarn </t>
  </si>
  <si>
    <t xml:space="preserve">York </t>
  </si>
  <si>
    <t>Armadale (C)</t>
  </si>
  <si>
    <t>Ashburton (S)</t>
  </si>
  <si>
    <t>Augusta-Margaret River (S)</t>
  </si>
  <si>
    <t>Bassendean (T)</t>
  </si>
  <si>
    <t>Bayswater (C)</t>
  </si>
  <si>
    <t>Belmont (C)</t>
  </si>
  <si>
    <t>Beverley (S)</t>
  </si>
  <si>
    <t>Boddington (S)</t>
  </si>
  <si>
    <t>Boyup Brook (S)</t>
  </si>
  <si>
    <t>Bridgetown-Greenbushes (S)</t>
  </si>
  <si>
    <t>Brookton (S)</t>
  </si>
  <si>
    <t>Broome (S)</t>
  </si>
  <si>
    <t>Broomehill Tambellup (S)</t>
  </si>
  <si>
    <t>Bruce Rock (S)</t>
  </si>
  <si>
    <t>Bunbury (C)</t>
  </si>
  <si>
    <t>Busselton (S)</t>
  </si>
  <si>
    <t>Cambridge (T)</t>
  </si>
  <si>
    <t>Canning (C)</t>
  </si>
  <si>
    <t>Capel (S)</t>
  </si>
  <si>
    <t>Carnamah (S)</t>
  </si>
  <si>
    <t>Carnarvon (S)</t>
  </si>
  <si>
    <t>Chapman Valley (S)</t>
  </si>
  <si>
    <t>Chittering (S)</t>
  </si>
  <si>
    <t>Claremont (T)</t>
  </si>
  <si>
    <t>Cockburn (C)</t>
  </si>
  <si>
    <t>Collie (S)</t>
  </si>
  <si>
    <t>Coolgardie (S)</t>
  </si>
  <si>
    <t>Coorow (S)</t>
  </si>
  <si>
    <t>Corrigin (S)</t>
  </si>
  <si>
    <t>Cottesloe (T)</t>
  </si>
  <si>
    <t>Cranbrook (S)</t>
  </si>
  <si>
    <t>Cuballing (S)</t>
  </si>
  <si>
    <t>Cue (S)</t>
  </si>
  <si>
    <t>Cunderdin (S)</t>
  </si>
  <si>
    <t>Dalwallinu (S)</t>
  </si>
  <si>
    <t>Dandaragan (S)</t>
  </si>
  <si>
    <t>Dardanup (S)</t>
  </si>
  <si>
    <t>Denmark (S)</t>
  </si>
  <si>
    <t>Derby-West Kimberley (S)</t>
  </si>
  <si>
    <t>Donnybrook-Balingup (S)</t>
  </si>
  <si>
    <t>Dowerin (S)</t>
  </si>
  <si>
    <t>Dumbleyung (S)</t>
  </si>
  <si>
    <t>Dundas (S)</t>
  </si>
  <si>
    <t>East Fremantle (T)</t>
  </si>
  <si>
    <t>East Pilbara (S)</t>
  </si>
  <si>
    <t>Esperance (S)</t>
  </si>
  <si>
    <t>Exmouth (S)</t>
  </si>
  <si>
    <t>Fremantle (C)</t>
  </si>
  <si>
    <t>Gingin (S)</t>
  </si>
  <si>
    <t>Gnowangerup (S)</t>
  </si>
  <si>
    <t>Goomalling (S)</t>
  </si>
  <si>
    <t>Gosnells (C)</t>
  </si>
  <si>
    <t>Greater Geraldton ©</t>
  </si>
  <si>
    <t>Halls Creek (S)</t>
  </si>
  <si>
    <t>Harvey (S)</t>
  </si>
  <si>
    <t>Irwin (S)</t>
  </si>
  <si>
    <t>Jerramungup (S)</t>
  </si>
  <si>
    <t>Joondalup (C)</t>
  </si>
  <si>
    <t>Kalamunda (S)</t>
  </si>
  <si>
    <t>Kalgoorlie/Boulder (C)</t>
  </si>
  <si>
    <t>Katanning (S)</t>
  </si>
  <si>
    <t>Kellerberrin (S)</t>
  </si>
  <si>
    <t>Kent (S)</t>
  </si>
  <si>
    <t>Kojonup (S)</t>
  </si>
  <si>
    <t>Kondinin (S)</t>
  </si>
  <si>
    <t>Koorda (S)</t>
  </si>
  <si>
    <t>Kulin (S)</t>
  </si>
  <si>
    <t>Kwinana (T)</t>
  </si>
  <si>
    <t>Lake Grace (S)</t>
  </si>
  <si>
    <t>Laverton (S)</t>
  </si>
  <si>
    <t>Leonora (S)</t>
  </si>
  <si>
    <t>Mandurah (C)</t>
  </si>
  <si>
    <t>Manjimup (S)</t>
  </si>
  <si>
    <t>Meekatharra (S)</t>
  </si>
  <si>
    <t>Melville (C)</t>
  </si>
  <si>
    <t>Menzies (S)</t>
  </si>
  <si>
    <t>Merredin (S)</t>
  </si>
  <si>
    <t>Mingenew (S)</t>
  </si>
  <si>
    <t>Moora (S)</t>
  </si>
  <si>
    <t>Morawa (S)</t>
  </si>
  <si>
    <t>Mosman Park (T)</t>
  </si>
  <si>
    <t>Mount Magnet (S)</t>
  </si>
  <si>
    <t>Mount Marshall (S)</t>
  </si>
  <si>
    <t>Mukinbudin (S)</t>
  </si>
  <si>
    <t>Mundaring (S)</t>
  </si>
  <si>
    <t>Murchison (S)</t>
  </si>
  <si>
    <t>Murray (S)</t>
  </si>
  <si>
    <t>Nannup (S)</t>
  </si>
  <si>
    <t>Narembeen (S)</t>
  </si>
  <si>
    <t>Narrogin (S)</t>
  </si>
  <si>
    <t>Nedlands (C)</t>
  </si>
  <si>
    <t>Ngaanyatjarraku (S)</t>
  </si>
  <si>
    <t>Northam (S)</t>
  </si>
  <si>
    <t>Northampton (S)</t>
  </si>
  <si>
    <t>Nungarin (S)</t>
  </si>
  <si>
    <t>Peppermint Grove (S)</t>
  </si>
  <si>
    <t>Perenjori (S)</t>
  </si>
  <si>
    <t>Perth (C)</t>
  </si>
  <si>
    <t>Pingelly (S)</t>
  </si>
  <si>
    <t>Plantagenet (S)</t>
  </si>
  <si>
    <t>Port Hedland (T)</t>
  </si>
  <si>
    <t>Quairading (S)</t>
  </si>
  <si>
    <t>Ravensthorpe (S)</t>
  </si>
  <si>
    <t>Rockingham (C)</t>
  </si>
  <si>
    <t>Sandstone (S)</t>
  </si>
  <si>
    <t>Serpentine-Jarrahdale (S)</t>
  </si>
  <si>
    <t>Shark Bay (S)</t>
  </si>
  <si>
    <t>South Perth (C)</t>
  </si>
  <si>
    <t>Stirling (C)</t>
  </si>
  <si>
    <t>Subiaco (C)</t>
  </si>
  <si>
    <t>Swan (S)</t>
  </si>
  <si>
    <t>Tammin (S)</t>
  </si>
  <si>
    <t>Three Springs (S)</t>
  </si>
  <si>
    <t>Toodyay (S)</t>
  </si>
  <si>
    <t>Trayning (S)</t>
  </si>
  <si>
    <t>Upper Gascoyne (S)</t>
  </si>
  <si>
    <t>Victoria Park (T)</t>
  </si>
  <si>
    <t>Victoria Plains (S)</t>
  </si>
  <si>
    <t>Vincent (T)</t>
  </si>
  <si>
    <t>Wagin (S)</t>
  </si>
  <si>
    <t>Wandering (S)</t>
  </si>
  <si>
    <t>Wanneroo (C)</t>
  </si>
  <si>
    <t>Waroona (S)</t>
  </si>
  <si>
    <t>West Arthur (S)</t>
  </si>
  <si>
    <t>Westonia (S)</t>
  </si>
  <si>
    <t>Wickepin (S)</t>
  </si>
  <si>
    <t>Williams (S)</t>
  </si>
  <si>
    <t>Wiluna (S)</t>
  </si>
  <si>
    <t>Wongan-Ballidu (S)</t>
  </si>
  <si>
    <t>Woodanilling (S)</t>
  </si>
  <si>
    <t>Wyalkatchem (S)</t>
  </si>
  <si>
    <t>Wyndham-East Kimberley (S)</t>
  </si>
  <si>
    <t>Yalgoo (S)</t>
  </si>
  <si>
    <t>Yilgarn (S)</t>
  </si>
  <si>
    <t>York (S)</t>
  </si>
  <si>
    <t>Karratha</t>
  </si>
  <si>
    <t xml:space="preserve">Karratha </t>
  </si>
  <si>
    <t>3 Yr Avg Landgate Improved Valuations</t>
  </si>
  <si>
    <t>Exponential Share</t>
  </si>
  <si>
    <t>LOCAL GOVERNMENT</t>
  </si>
  <si>
    <t>Karatha (C)</t>
  </si>
  <si>
    <t>Summary of Cost Adjustors</t>
  </si>
  <si>
    <t>Cost Adjustors</t>
  </si>
  <si>
    <t>Total Cost Adjustors</t>
  </si>
  <si>
    <t>Location Cost Adjustor</t>
  </si>
  <si>
    <t>Socio Economic Cost Adjustor</t>
  </si>
  <si>
    <t>Growth Cost Adjustor</t>
  </si>
  <si>
    <t>Climate Cost Adjustor</t>
  </si>
  <si>
    <t>Regional Centres Cost Adjustor</t>
  </si>
  <si>
    <t>Cyclone Cost Adjustor</t>
  </si>
  <si>
    <t>Expenditure Less Cost Adjustors</t>
  </si>
  <si>
    <t>Aboriginality</t>
  </si>
  <si>
    <t>Aboriginality Cost Adjustor</t>
  </si>
  <si>
    <t>Population Dispersion Cost Adjustor</t>
  </si>
  <si>
    <t>DoW Climate Region</t>
  </si>
  <si>
    <t>Aboriginal Population</t>
  </si>
  <si>
    <t>Percentage of LG Pop Aboriginal</t>
  </si>
  <si>
    <t>Aboriginal Population of Local Governments to receive Cost Adjustor</t>
  </si>
  <si>
    <t>Aboriginality Relative to Population</t>
  </si>
  <si>
    <t>State Share of Aboriginality Population %</t>
  </si>
  <si>
    <t>Relative Aboriginality Population Share %</t>
  </si>
  <si>
    <t>Medical Facilities Cost Adjustor</t>
  </si>
  <si>
    <t xml:space="preserve"> Population</t>
  </si>
  <si>
    <t>Fire Mitigation</t>
  </si>
  <si>
    <t>Mean Max Temp</t>
  </si>
  <si>
    <t>Fire Mitigation Cost Adjustor</t>
  </si>
  <si>
    <t>Greater Geraldton*</t>
  </si>
  <si>
    <t>Mean Rainfall (mm)</t>
  </si>
  <si>
    <t>3 Yr Avg Total Valuations</t>
  </si>
  <si>
    <t>2019-20 Equalisation</t>
  </si>
  <si>
    <t>Average Valuations</t>
  </si>
  <si>
    <t>Valuations Component</t>
  </si>
  <si>
    <t>Area Component</t>
  </si>
  <si>
    <t>Assessment Component</t>
  </si>
  <si>
    <t>2021-2026 Population (for those eligible)</t>
  </si>
  <si>
    <t>2021-2026 Share</t>
  </si>
  <si>
    <t>2020-21 Equalisation</t>
  </si>
  <si>
    <t>2021-22 Equalisation</t>
  </si>
  <si>
    <t>2022-23 Equalisation</t>
  </si>
  <si>
    <t>Albany</t>
  </si>
  <si>
    <t xml:space="preserve">2018-2022 % Change </t>
  </si>
  <si>
    <t>2026-2031 Population Change</t>
  </si>
  <si>
    <t>2026-2031 % Change</t>
  </si>
  <si>
    <t>2018-2022 Share</t>
  </si>
  <si>
    <t>Transport Std 2023-24</t>
  </si>
  <si>
    <t>2023-24 Equalisation</t>
  </si>
  <si>
    <t>2023-24 Grant</t>
  </si>
  <si>
    <t>Adjustment</t>
  </si>
  <si>
    <t>2021 SEIFA Score</t>
  </si>
  <si>
    <t>-</t>
  </si>
  <si>
    <t>2024-25 Equalisation</t>
  </si>
  <si>
    <t>2024-25 Final General Purpose Grant Calculation</t>
  </si>
  <si>
    <t>2024-25 Grant</t>
  </si>
  <si>
    <t>Recoup of 2023-24 Under/Over payments and balancing adjustments</t>
  </si>
  <si>
    <t>Total Remaining cash payments in 2024-25 Grant</t>
  </si>
  <si>
    <t>2024 Population</t>
  </si>
  <si>
    <t>Road Grants 2024-25</t>
  </si>
  <si>
    <t>Road Grant 2024-25</t>
  </si>
  <si>
    <t>2023-24 Adjustment</t>
  </si>
  <si>
    <t>Advance of 2024-25 Road Grant Paid in 2023-24</t>
  </si>
  <si>
    <t>Cash Grant to be paid in 2024-25 After Adjustments</t>
  </si>
  <si>
    <t>Under and Over Adjustments</t>
  </si>
  <si>
    <t>Expenditure Standards</t>
  </si>
  <si>
    <t>Revenue Standards</t>
  </si>
  <si>
    <t>Final Grants</t>
  </si>
  <si>
    <t>Cost Adjustor Summary</t>
  </si>
  <si>
    <t>Fiscal Summary</t>
  </si>
  <si>
    <t>Residential, Commercial and Industrial Rates</t>
  </si>
  <si>
    <t>Agricultural Rates</t>
  </si>
  <si>
    <t>Mining Rates</t>
  </si>
  <si>
    <t>Law, Order and Public Safety</t>
  </si>
  <si>
    <t>Pastoral Rates</t>
  </si>
  <si>
    <t>Education, Health and Welfare</t>
  </si>
  <si>
    <t>Investment Earnings</t>
  </si>
  <si>
    <t>2024-25 BALANCED BUDGET CONTENTS PAGE</t>
  </si>
  <si>
    <t>2024-25 General Purpose Grants</t>
  </si>
  <si>
    <t>2024-25 Road Grants inc Special Projects</t>
  </si>
  <si>
    <t>Total 2024-25 Grant inc Advance after adjustment</t>
  </si>
  <si>
    <t>2024-25 Advance Payment
(paid in June 2024)</t>
  </si>
  <si>
    <t>2018-2023 Population Change</t>
  </si>
  <si>
    <t>2018-2023 Population (for those eligible)</t>
  </si>
  <si>
    <t>Special Projects - Aboriginal Access Roads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</si>
</sst>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44" formatCode="_-&quot;$&quot;* #,##0.00_-;\-&quot;$&quot;* #,##0.00_-;_-&quot;$&quot;* &quot;-&quot;??_-;_-@_-"/>
    <numFmt numFmtId="43" formatCode="_-* #,##0.00_-;\-* #,##0.00_-;_-* &quot;-&quot;??_-;_-@_-"/>
    <numFmt numFmtId="164" formatCode="&quot;$&quot;#,##0"/>
    <numFmt numFmtId="165" formatCode="#,##0.0"/>
    <numFmt numFmtId="166" formatCode="#,##0.000"/>
    <numFmt numFmtId="167" formatCode="#,##0.0000"/>
    <numFmt numFmtId="168" formatCode="#,##0.00000"/>
    <numFmt numFmtId="169" formatCode="_-* #,##0_-;\-* #,##0_-;_-* &quot;-&quot;??_-;_-@_-"/>
    <numFmt numFmtId="170" formatCode="_(* #,##0.00_);_(* \(#,##0.00\);_(* &quot;-&quot;??_);_(@_)"/>
    <numFmt numFmtId="171" formatCode="#,##0_ ;\-#,##0\ "/>
    <numFmt numFmtId="172" formatCode="_-&quot;$&quot;* #,##0_-;\-&quot;$&quot;* #,##0_-;_-&quot;$&quot;* &quot;-&quot;??_-;_-@_-"/>
  </numFmts>
  <fonts count="62"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2"/>
      <name val="Arial"/>
      <family val="2"/>
    </font>
    <font>
      <sz val="12"/>
      <name val="Arial"/>
      <family val="2"/>
    </font>
    <font>
      <sz val="8"/>
      <name val="Arial"/>
      <family val="2"/>
    </font>
    <font>
      <b/>
      <sz val="10"/>
      <name val="Arial"/>
      <family val="2"/>
    </font>
    <font>
      <sz val="11"/>
      <color indexed="8"/>
      <name val="Calibri"/>
      <family val="2"/>
    </font>
    <font>
      <sz val="11"/>
      <name val="Arial"/>
      <family val="2"/>
    </font>
    <font>
      <sz val="11"/>
      <name val="Times New Roman"/>
      <family val="1"/>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sz val="11"/>
      <color indexed="62"/>
      <name val="Calibri"/>
      <family val="2"/>
    </font>
    <font>
      <sz val="11"/>
      <color indexed="52"/>
      <name val="Calibri"/>
      <family val="2"/>
    </font>
    <font>
      <sz val="11"/>
      <color indexed="60"/>
      <name val="Calibri"/>
      <family val="2"/>
    </font>
    <font>
      <sz val="10"/>
      <color indexed="8"/>
      <name val="Arial"/>
      <family val="2"/>
    </font>
    <font>
      <b/>
      <sz val="11"/>
      <color indexed="63"/>
      <name val="Calibri"/>
      <family val="2"/>
    </font>
    <font>
      <b/>
      <sz val="18"/>
      <color indexed="62"/>
      <name val="Cambria"/>
      <family val="2"/>
    </font>
    <font>
      <b/>
      <sz val="11"/>
      <color indexed="8"/>
      <name val="Calibri"/>
      <family val="2"/>
    </font>
    <font>
      <sz val="11"/>
      <color indexed="10"/>
      <name val="Calibri"/>
      <family val="2"/>
    </font>
    <font>
      <b/>
      <sz val="14"/>
      <name val="Arial"/>
      <family val="2"/>
    </font>
    <font>
      <sz val="12"/>
      <name val="Arial"/>
      <family val="2"/>
    </font>
    <font>
      <sz val="9"/>
      <name val="Arial"/>
      <family val="2"/>
    </font>
    <font>
      <sz val="9"/>
      <name val="Arial"/>
      <family val="2"/>
    </font>
    <font>
      <sz val="8"/>
      <name val="Arial"/>
      <family val="2"/>
    </font>
    <font>
      <b/>
      <sz val="12"/>
      <color indexed="8"/>
      <name val="Arial"/>
      <family val="2"/>
    </font>
    <font>
      <b/>
      <sz val="11"/>
      <name val="Arial"/>
      <family val="2"/>
    </font>
    <font>
      <b/>
      <sz val="11"/>
      <color theme="0"/>
      <name val="Arial"/>
      <family val="2"/>
    </font>
    <font>
      <b/>
      <sz val="11"/>
      <color indexed="8"/>
      <name val="Arial"/>
      <family val="2"/>
    </font>
    <font>
      <sz val="11"/>
      <color theme="0"/>
      <name val="Arial"/>
      <family val="2"/>
    </font>
    <font>
      <b/>
      <sz val="11"/>
      <color theme="1" tint="0.14999847407452621"/>
      <name val="Arial"/>
      <family val="2"/>
    </font>
    <font>
      <b/>
      <sz val="16"/>
      <color theme="4" tint="-0.499984740745262"/>
      <name val="Arial"/>
      <family val="2"/>
    </font>
    <font>
      <b/>
      <sz val="16"/>
      <color theme="3" tint="-0.249977111117893"/>
      <name val="Arial"/>
      <family val="2"/>
    </font>
    <font>
      <sz val="18"/>
      <name val="Arial"/>
      <family val="2"/>
    </font>
    <font>
      <sz val="10"/>
      <name val="Arial"/>
      <family val="2"/>
    </font>
    <font>
      <b/>
      <sz val="16"/>
      <color rgb="FF005F86"/>
      <name val="Arial"/>
      <family val="2"/>
    </font>
    <font>
      <sz val="16"/>
      <color theme="3" tint="-0.249977111117893"/>
      <name val="Arial"/>
      <family val="2"/>
    </font>
    <font>
      <b/>
      <sz val="16"/>
      <color theme="0"/>
      <name val="Arial"/>
      <family val="2"/>
    </font>
    <font>
      <sz val="16"/>
      <color theme="4" tint="-0.499984740745262"/>
      <name val="Arial"/>
      <family val="2"/>
    </font>
    <font>
      <b/>
      <sz val="16"/>
      <color rgb="FF424A50"/>
      <name val="Arial"/>
      <family val="2"/>
    </font>
    <font>
      <sz val="10"/>
      <color indexed="0"/>
      <name val="Arial"/>
      <family val="2"/>
    </font>
    <font>
      <sz val="10"/>
      <name val="Times New Roman"/>
      <family val="1"/>
    </font>
    <font>
      <sz val="10"/>
      <name val="MS Sans Serif"/>
      <family val="2"/>
    </font>
    <font>
      <b/>
      <u/>
      <sz val="10"/>
      <name val="Arial"/>
      <family val="2"/>
    </font>
    <font>
      <sz val="10"/>
      <name val="Arial"/>
      <family val="2"/>
    </font>
    <font>
      <u/>
      <sz val="10"/>
      <color theme="10"/>
      <name val="Arial"/>
    </font>
    <font>
      <b/>
      <sz val="36"/>
      <color theme="0"/>
      <name val="Arial"/>
      <family val="2"/>
    </font>
    <font>
      <sz val="14"/>
      <color theme="0"/>
      <name val="Arial"/>
      <family val="2"/>
    </font>
    <font>
      <b/>
      <sz val="20"/>
      <color theme="0"/>
      <name val="Arial"/>
      <family val="2"/>
    </font>
    <font>
      <b/>
      <sz val="12"/>
      <color theme="1" tint="0.14999847407452621"/>
      <name val="Arial"/>
      <family val="2"/>
    </font>
    <font>
      <sz val="12"/>
      <color theme="1" tint="0.14999847407452621"/>
      <name val="Arial"/>
      <family val="2"/>
    </font>
    <font>
      <sz val="12"/>
      <color indexed="8"/>
      <name val="Arial"/>
      <family val="2"/>
    </font>
  </fonts>
  <fills count="30">
    <fill>
      <patternFill patternType="none"/>
    </fill>
    <fill>
      <patternFill patternType="gray125"/>
    </fill>
    <fill>
      <patternFill patternType="solid">
        <fgColor indexed="47"/>
      </patternFill>
    </fill>
    <fill>
      <patternFill patternType="solid">
        <fgColor indexed="29"/>
      </patternFill>
    </fill>
    <fill>
      <patternFill patternType="solid">
        <fgColor indexed="26"/>
      </patternFill>
    </fill>
    <fill>
      <patternFill patternType="solid">
        <fgColor indexed="27"/>
      </patternFill>
    </fill>
    <fill>
      <patternFill patternType="solid">
        <fgColor indexed="22"/>
      </patternFill>
    </fill>
    <fill>
      <patternFill patternType="solid">
        <fgColor indexed="43"/>
      </patternFill>
    </fill>
    <fill>
      <patternFill patternType="solid">
        <fgColor indexed="44"/>
      </patternFill>
    </fill>
    <fill>
      <patternFill patternType="solid">
        <fgColor indexed="49"/>
      </patternFill>
    </fill>
    <fill>
      <patternFill patternType="solid">
        <fgColor indexed="10"/>
      </patternFill>
    </fill>
    <fill>
      <patternFill patternType="solid">
        <fgColor indexed="57"/>
      </patternFill>
    </fill>
    <fill>
      <patternFill patternType="solid">
        <fgColor indexed="54"/>
      </patternFill>
    </fill>
    <fill>
      <patternFill patternType="solid">
        <fgColor indexed="53"/>
      </patternFill>
    </fill>
    <fill>
      <patternFill patternType="solid">
        <fgColor indexed="45"/>
      </patternFill>
    </fill>
    <fill>
      <patternFill patternType="solid">
        <fgColor indexed="9"/>
      </patternFill>
    </fill>
    <fill>
      <patternFill patternType="solid">
        <fgColor indexed="55"/>
      </patternFill>
    </fill>
    <fill>
      <patternFill patternType="solid">
        <fgColor indexed="42"/>
      </patternFill>
    </fill>
    <fill>
      <patternFill patternType="solid">
        <fgColor indexed="10"/>
        <bgColor indexed="64"/>
      </patternFill>
    </fill>
    <fill>
      <patternFill patternType="solid">
        <fgColor indexed="45"/>
        <bgColor indexed="64"/>
      </patternFill>
    </fill>
    <fill>
      <patternFill patternType="solid">
        <fgColor indexed="13"/>
        <bgColor indexed="64"/>
      </patternFill>
    </fill>
    <fill>
      <patternFill patternType="solid">
        <fgColor indexed="42"/>
        <bgColor indexed="64"/>
      </patternFill>
    </fill>
    <fill>
      <patternFill patternType="solid">
        <fgColor indexed="9"/>
        <bgColor indexed="64"/>
      </patternFill>
    </fill>
    <fill>
      <patternFill patternType="solid">
        <fgColor theme="0"/>
        <bgColor indexed="64"/>
      </patternFill>
    </fill>
    <fill>
      <patternFill patternType="solid">
        <fgColor rgb="FF005F86"/>
        <bgColor indexed="64"/>
      </patternFill>
    </fill>
    <fill>
      <patternFill patternType="solid">
        <fgColor rgb="FFE1F4FD"/>
        <bgColor indexed="64"/>
      </patternFill>
    </fill>
    <fill>
      <patternFill patternType="solid">
        <fgColor rgb="FFFEE7DC"/>
        <bgColor indexed="64"/>
      </patternFill>
    </fill>
    <fill>
      <patternFill patternType="solid">
        <fgColor rgb="FFE6E6E6"/>
        <bgColor indexed="64"/>
      </patternFill>
    </fill>
    <fill>
      <patternFill patternType="solid">
        <fgColor rgb="FF00B0F0"/>
        <bgColor indexed="64"/>
      </patternFill>
    </fill>
    <fill>
      <patternFill patternType="solid">
        <fgColor rgb="FFFFFF00"/>
        <bgColor indexed="64"/>
      </patternFill>
    </fill>
  </fills>
  <borders count="34">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49"/>
      </bottom>
      <diagonal/>
    </border>
    <border>
      <left/>
      <right/>
      <top/>
      <bottom style="thick">
        <color indexed="22"/>
      </bottom>
      <diagonal/>
    </border>
    <border>
      <left/>
      <right/>
      <top/>
      <bottom style="medium">
        <color indexed="49"/>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style="thin">
        <color indexed="64"/>
      </left>
      <right/>
      <top/>
      <bottom style="thin">
        <color indexed="64"/>
      </bottom>
      <diagonal/>
    </border>
    <border>
      <left style="medium">
        <color indexed="64"/>
      </left>
      <right/>
      <top style="medium">
        <color indexed="64"/>
      </top>
      <bottom style="medium">
        <color indexed="64"/>
      </bottom>
      <diagonal/>
    </border>
    <border>
      <left style="thin">
        <color indexed="64"/>
      </left>
      <right/>
      <top style="thin">
        <color indexed="64"/>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top style="thin">
        <color theme="1"/>
      </top>
      <bottom style="double">
        <color theme="1"/>
      </bottom>
      <diagonal/>
    </border>
    <border>
      <left/>
      <right/>
      <top style="thin">
        <color theme="1" tint="4.9989318521683403E-2"/>
      </top>
      <bottom style="double">
        <color theme="1" tint="4.9989318521683403E-2"/>
      </bottom>
      <diagonal/>
    </border>
    <border>
      <left style="thin">
        <color indexed="64"/>
      </left>
      <right style="thin">
        <color indexed="64"/>
      </right>
      <top/>
      <bottom style="medium">
        <color indexed="64"/>
      </bottom>
      <diagonal/>
    </border>
    <border>
      <left style="thin">
        <color theme="1"/>
      </left>
      <right style="thin">
        <color theme="1"/>
      </right>
      <top style="thin">
        <color theme="1"/>
      </top>
      <bottom style="thin">
        <color theme="1"/>
      </bottom>
      <diagonal/>
    </border>
    <border>
      <left style="thin">
        <color indexed="64"/>
      </left>
      <right style="medium">
        <color indexed="64"/>
      </right>
      <top style="medium">
        <color indexed="64"/>
      </top>
      <bottom style="medium">
        <color indexed="64"/>
      </bottom>
      <diagonal/>
    </border>
    <border>
      <left/>
      <right style="thin">
        <color indexed="64"/>
      </right>
      <top/>
      <bottom style="medium">
        <color indexed="64"/>
      </bottom>
      <diagonal/>
    </border>
    <border>
      <left style="medium">
        <color indexed="64"/>
      </left>
      <right style="thin">
        <color indexed="64"/>
      </right>
      <top/>
      <bottom style="thin">
        <color indexed="64"/>
      </bottom>
      <diagonal/>
    </border>
  </borders>
  <cellStyleXfs count="210">
    <xf numFmtId="0" fontId="0" fillId="0" borderId="0"/>
    <xf numFmtId="0" fontId="10" fillId="2" borderId="0" applyNumberFormat="0" applyBorder="0" applyAlignment="0" applyProtection="0"/>
    <xf numFmtId="0" fontId="10" fillId="3" borderId="0" applyNumberFormat="0" applyBorder="0" applyAlignment="0" applyProtection="0"/>
    <xf numFmtId="0" fontId="10" fillId="4" borderId="0" applyNumberFormat="0" applyBorder="0" applyAlignment="0" applyProtection="0"/>
    <xf numFmtId="0" fontId="10" fillId="2" borderId="0" applyNumberFormat="0" applyBorder="0" applyAlignment="0" applyProtection="0"/>
    <xf numFmtId="0" fontId="10" fillId="5" borderId="0" applyNumberFormat="0" applyBorder="0" applyAlignment="0" applyProtection="0"/>
    <xf numFmtId="0" fontId="10" fillId="4" borderId="0" applyNumberFormat="0" applyBorder="0" applyAlignment="0" applyProtection="0"/>
    <xf numFmtId="0" fontId="10" fillId="6" borderId="0" applyNumberFormat="0" applyBorder="0" applyAlignment="0" applyProtection="0"/>
    <xf numFmtId="0" fontId="10" fillId="3" borderId="0" applyNumberFormat="0" applyBorder="0" applyAlignment="0" applyProtection="0"/>
    <xf numFmtId="0" fontId="10" fillId="7" borderId="0" applyNumberFormat="0" applyBorder="0" applyAlignment="0" applyProtection="0"/>
    <xf numFmtId="0" fontId="10" fillId="6" borderId="0" applyNumberFormat="0" applyBorder="0" applyAlignment="0" applyProtection="0"/>
    <xf numFmtId="0" fontId="10" fillId="8" borderId="0" applyNumberFormat="0" applyBorder="0" applyAlignment="0" applyProtection="0"/>
    <xf numFmtId="0" fontId="10" fillId="7" borderId="0" applyNumberFormat="0" applyBorder="0" applyAlignment="0" applyProtection="0"/>
    <xf numFmtId="0" fontId="13" fillId="9" borderId="0" applyNumberFormat="0" applyBorder="0" applyAlignment="0" applyProtection="0"/>
    <xf numFmtId="0" fontId="13" fillId="3" borderId="0" applyNumberFormat="0" applyBorder="0" applyAlignment="0" applyProtection="0"/>
    <xf numFmtId="0" fontId="13" fillId="7" borderId="0" applyNumberFormat="0" applyBorder="0" applyAlignment="0" applyProtection="0"/>
    <xf numFmtId="0" fontId="13" fillId="6" borderId="0" applyNumberFormat="0" applyBorder="0" applyAlignment="0" applyProtection="0"/>
    <xf numFmtId="0" fontId="13" fillId="9" borderId="0" applyNumberFormat="0" applyBorder="0" applyAlignment="0" applyProtection="0"/>
    <xf numFmtId="0" fontId="13" fillId="3" borderId="0" applyNumberFormat="0" applyBorder="0" applyAlignment="0" applyProtection="0"/>
    <xf numFmtId="0" fontId="13" fillId="9" borderId="0" applyNumberFormat="0" applyBorder="0" applyAlignment="0" applyProtection="0"/>
    <xf numFmtId="0" fontId="13" fillId="10" borderId="0" applyNumberFormat="0" applyBorder="0" applyAlignment="0" applyProtection="0"/>
    <xf numFmtId="0" fontId="13" fillId="11" borderId="0" applyNumberFormat="0" applyBorder="0" applyAlignment="0" applyProtection="0"/>
    <xf numFmtId="0" fontId="13" fillId="12" borderId="0" applyNumberFormat="0" applyBorder="0" applyAlignment="0" applyProtection="0"/>
    <xf numFmtId="0" fontId="13" fillId="9" borderId="0" applyNumberFormat="0" applyBorder="0" applyAlignment="0" applyProtection="0"/>
    <xf numFmtId="0" fontId="13" fillId="13" borderId="0" applyNumberFormat="0" applyBorder="0" applyAlignment="0" applyProtection="0"/>
    <xf numFmtId="0" fontId="14" fillId="14" borderId="0" applyNumberFormat="0" applyBorder="0" applyAlignment="0" applyProtection="0"/>
    <xf numFmtId="0" fontId="15" fillId="15" borderId="1" applyNumberFormat="0" applyAlignment="0" applyProtection="0"/>
    <xf numFmtId="0" fontId="16" fillId="16" borderId="2" applyNumberFormat="0" applyAlignment="0" applyProtection="0"/>
    <xf numFmtId="43" fontId="5" fillId="0" borderId="0" applyFont="0" applyFill="0" applyBorder="0" applyAlignment="0" applyProtection="0"/>
    <xf numFmtId="0" fontId="17" fillId="0" borderId="0" applyNumberFormat="0" applyFill="0" applyBorder="0" applyAlignment="0" applyProtection="0"/>
    <xf numFmtId="0" fontId="18" fillId="17" borderId="0" applyNumberFormat="0" applyBorder="0" applyAlignment="0" applyProtection="0"/>
    <xf numFmtId="0" fontId="19" fillId="0" borderId="3" applyNumberFormat="0" applyFill="0" applyAlignment="0" applyProtection="0"/>
    <xf numFmtId="0" fontId="20" fillId="0" borderId="4" applyNumberFormat="0" applyFill="0" applyAlignment="0" applyProtection="0"/>
    <xf numFmtId="0" fontId="21" fillId="0" borderId="5" applyNumberFormat="0" applyFill="0" applyAlignment="0" applyProtection="0"/>
    <xf numFmtId="0" fontId="21" fillId="0" borderId="0" applyNumberFormat="0" applyFill="0" applyBorder="0" applyAlignment="0" applyProtection="0"/>
    <xf numFmtId="0" fontId="22" fillId="7" borderId="1" applyNumberFormat="0" applyAlignment="0" applyProtection="0"/>
    <xf numFmtId="0" fontId="23" fillId="0" borderId="6" applyNumberFormat="0" applyFill="0" applyAlignment="0" applyProtection="0"/>
    <xf numFmtId="0" fontId="24" fillId="7" borderId="0" applyNumberFormat="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10" fillId="0" borderId="0"/>
    <xf numFmtId="0" fontId="25" fillId="0" borderId="0"/>
    <xf numFmtId="0" fontId="25" fillId="0" borderId="0"/>
    <xf numFmtId="0" fontId="25" fillId="0" borderId="0"/>
    <xf numFmtId="0" fontId="25" fillId="0" borderId="0"/>
    <xf numFmtId="0" fontId="25" fillId="0" borderId="0"/>
    <xf numFmtId="0" fontId="25" fillId="0" borderId="0"/>
    <xf numFmtId="0" fontId="12" fillId="0" borderId="0"/>
    <xf numFmtId="0" fontId="8" fillId="0" borderId="0"/>
    <xf numFmtId="0" fontId="5" fillId="4" borderId="7" applyNumberFormat="0" applyFont="0" applyAlignment="0" applyProtection="0"/>
    <xf numFmtId="0" fontId="26" fillId="15" borderId="8" applyNumberFormat="0" applyAlignment="0" applyProtection="0"/>
    <xf numFmtId="0" fontId="27" fillId="0" borderId="0" applyNumberFormat="0" applyFill="0" applyBorder="0" applyAlignment="0" applyProtection="0"/>
    <xf numFmtId="0" fontId="28" fillId="0" borderId="28" applyNumberFormat="0" applyFill="0" applyAlignment="0" applyProtection="0"/>
    <xf numFmtId="0" fontId="29" fillId="0" borderId="0" applyNumberFormat="0" applyFill="0" applyBorder="0" applyAlignment="0" applyProtection="0"/>
    <xf numFmtId="3" fontId="35" fillId="0" borderId="27" applyFill="0" applyProtection="0">
      <alignment horizontal="center"/>
    </xf>
    <xf numFmtId="0" fontId="5" fillId="0" borderId="0"/>
    <xf numFmtId="9" fontId="44" fillId="0" borderId="0" applyFont="0" applyFill="0" applyBorder="0" applyAlignment="0" applyProtection="0"/>
    <xf numFmtId="43" fontId="44" fillId="0" borderId="0" applyFont="0" applyFill="0" applyBorder="0" applyAlignment="0" applyProtection="0"/>
    <xf numFmtId="43" fontId="5" fillId="0" borderId="0" applyFont="0" applyFill="0" applyBorder="0" applyAlignment="0" applyProtection="0"/>
    <xf numFmtId="0" fontId="4" fillId="0" borderId="0"/>
    <xf numFmtId="44" fontId="4" fillId="0" borderId="0" applyFont="0" applyFill="0" applyBorder="0" applyAlignment="0" applyProtection="0"/>
    <xf numFmtId="0" fontId="50" fillId="0" borderId="0"/>
    <xf numFmtId="170" fontId="50" fillId="0" borderId="0" applyFont="0" applyFill="0" applyBorder="0" applyAlignment="0" applyProtection="0"/>
    <xf numFmtId="9" fontId="5" fillId="0" borderId="0" applyFont="0" applyFill="0" applyBorder="0" applyAlignment="0" applyProtection="0"/>
    <xf numFmtId="0" fontId="4" fillId="0" borderId="0"/>
    <xf numFmtId="0" fontId="51" fillId="0" borderId="0"/>
    <xf numFmtId="170" fontId="51" fillId="0" borderId="0" applyFont="0" applyFill="0" applyBorder="0" applyAlignment="0" applyProtection="0"/>
    <xf numFmtId="170" fontId="51" fillId="0" borderId="0" applyFont="0" applyFill="0" applyBorder="0" applyAlignment="0" applyProtection="0"/>
    <xf numFmtId="170" fontId="51" fillId="0" borderId="0" applyFont="0" applyFill="0" applyBorder="0" applyAlignment="0" applyProtection="0"/>
    <xf numFmtId="43" fontId="52" fillId="0" borderId="0" applyFont="0" applyFill="0" applyBorder="0" applyAlignment="0" applyProtection="0"/>
    <xf numFmtId="170" fontId="51" fillId="0" borderId="0" applyFont="0" applyFill="0" applyBorder="0" applyAlignment="0" applyProtection="0"/>
    <xf numFmtId="43" fontId="10" fillId="0" borderId="0" applyFont="0" applyFill="0" applyBorder="0" applyAlignment="0" applyProtection="0"/>
    <xf numFmtId="0" fontId="51" fillId="0" borderId="0"/>
    <xf numFmtId="0" fontId="51" fillId="0" borderId="0"/>
    <xf numFmtId="0" fontId="4" fillId="0" borderId="0"/>
    <xf numFmtId="0" fontId="52" fillId="0" borderId="0"/>
    <xf numFmtId="0" fontId="51" fillId="0" borderId="0"/>
    <xf numFmtId="0" fontId="4" fillId="0" borderId="0"/>
    <xf numFmtId="9" fontId="51" fillId="0" borderId="0" applyFont="0" applyFill="0" applyBorder="0" applyAlignment="0" applyProtection="0"/>
    <xf numFmtId="9" fontId="51" fillId="0" borderId="0" applyFont="0" applyFill="0" applyBorder="0" applyAlignment="0" applyProtection="0"/>
    <xf numFmtId="9" fontId="52" fillId="0" borderId="0" applyFont="0" applyFill="0" applyBorder="0" applyAlignment="0" applyProtection="0"/>
    <xf numFmtId="0" fontId="8" fillId="0" borderId="0"/>
    <xf numFmtId="0" fontId="4" fillId="0" borderId="0"/>
    <xf numFmtId="44" fontId="5" fillId="0" borderId="0" applyFont="0" applyFill="0" applyBorder="0" applyAlignment="0" applyProtection="0"/>
    <xf numFmtId="0" fontId="8" fillId="0" borderId="0"/>
    <xf numFmtId="0" fontId="4" fillId="0" borderId="0"/>
    <xf numFmtId="0" fontId="8" fillId="0" borderId="0"/>
    <xf numFmtId="0" fontId="4" fillId="0" borderId="0"/>
    <xf numFmtId="0" fontId="4" fillId="0" borderId="0"/>
    <xf numFmtId="43" fontId="4" fillId="0" borderId="0" applyFont="0" applyFill="0" applyBorder="0" applyAlignment="0" applyProtection="0"/>
    <xf numFmtId="0" fontId="8" fillId="0" borderId="0"/>
    <xf numFmtId="0" fontId="4" fillId="0" borderId="0"/>
    <xf numFmtId="0" fontId="4" fillId="0" borderId="0"/>
    <xf numFmtId="0" fontId="4" fillId="0" borderId="0"/>
    <xf numFmtId="43" fontId="4"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0" fontId="4" fillId="0" borderId="0"/>
    <xf numFmtId="0" fontId="5" fillId="0" borderId="0"/>
    <xf numFmtId="0" fontId="10" fillId="2" borderId="0" applyNumberFormat="0" applyBorder="0" applyAlignment="0" applyProtection="0"/>
    <xf numFmtId="0" fontId="10" fillId="3" borderId="0" applyNumberFormat="0" applyBorder="0" applyAlignment="0" applyProtection="0"/>
    <xf numFmtId="0" fontId="10" fillId="4" borderId="0" applyNumberFormat="0" applyBorder="0" applyAlignment="0" applyProtection="0"/>
    <xf numFmtId="0" fontId="10" fillId="2" borderId="0" applyNumberFormat="0" applyBorder="0" applyAlignment="0" applyProtection="0"/>
    <xf numFmtId="0" fontId="10" fillId="5" borderId="0" applyNumberFormat="0" applyBorder="0" applyAlignment="0" applyProtection="0"/>
    <xf numFmtId="0" fontId="10" fillId="4" borderId="0" applyNumberFormat="0" applyBorder="0" applyAlignment="0" applyProtection="0"/>
    <xf numFmtId="0" fontId="10" fillId="6" borderId="0" applyNumberFormat="0" applyBorder="0" applyAlignment="0" applyProtection="0"/>
    <xf numFmtId="0" fontId="10" fillId="3" borderId="0" applyNumberFormat="0" applyBorder="0" applyAlignment="0" applyProtection="0"/>
    <xf numFmtId="0" fontId="10" fillId="7" borderId="0" applyNumberFormat="0" applyBorder="0" applyAlignment="0" applyProtection="0"/>
    <xf numFmtId="0" fontId="10" fillId="6" borderId="0" applyNumberFormat="0" applyBorder="0" applyAlignment="0" applyProtection="0"/>
    <xf numFmtId="0" fontId="10" fillId="8" borderId="0" applyNumberFormat="0" applyBorder="0" applyAlignment="0" applyProtection="0"/>
    <xf numFmtId="0" fontId="10" fillId="7" borderId="0" applyNumberFormat="0" applyBorder="0" applyAlignment="0" applyProtection="0"/>
    <xf numFmtId="0" fontId="13" fillId="9" borderId="0" applyNumberFormat="0" applyBorder="0" applyAlignment="0" applyProtection="0"/>
    <xf numFmtId="0" fontId="13" fillId="3" borderId="0" applyNumberFormat="0" applyBorder="0" applyAlignment="0" applyProtection="0"/>
    <xf numFmtId="0" fontId="13" fillId="7" borderId="0" applyNumberFormat="0" applyBorder="0" applyAlignment="0" applyProtection="0"/>
    <xf numFmtId="0" fontId="13" fillId="6" borderId="0" applyNumberFormat="0" applyBorder="0" applyAlignment="0" applyProtection="0"/>
    <xf numFmtId="0" fontId="13" fillId="9" borderId="0" applyNumberFormat="0" applyBorder="0" applyAlignment="0" applyProtection="0"/>
    <xf numFmtId="0" fontId="13" fillId="3" borderId="0" applyNumberFormat="0" applyBorder="0" applyAlignment="0" applyProtection="0"/>
    <xf numFmtId="0" fontId="13" fillId="9" borderId="0" applyNumberFormat="0" applyBorder="0" applyAlignment="0" applyProtection="0"/>
    <xf numFmtId="0" fontId="13" fillId="10" borderId="0" applyNumberFormat="0" applyBorder="0" applyAlignment="0" applyProtection="0"/>
    <xf numFmtId="0" fontId="13" fillId="11" borderId="0" applyNumberFormat="0" applyBorder="0" applyAlignment="0" applyProtection="0"/>
    <xf numFmtId="0" fontId="13" fillId="12" borderId="0" applyNumberFormat="0" applyBorder="0" applyAlignment="0" applyProtection="0"/>
    <xf numFmtId="0" fontId="13" fillId="9" borderId="0" applyNumberFormat="0" applyBorder="0" applyAlignment="0" applyProtection="0"/>
    <xf numFmtId="0" fontId="13" fillId="13" borderId="0" applyNumberFormat="0" applyBorder="0" applyAlignment="0" applyProtection="0"/>
    <xf numFmtId="0" fontId="14" fillId="14" borderId="0" applyNumberFormat="0" applyBorder="0" applyAlignment="0" applyProtection="0"/>
    <xf numFmtId="0" fontId="15" fillId="15" borderId="1" applyNumberFormat="0" applyAlignment="0" applyProtection="0"/>
    <xf numFmtId="0" fontId="16" fillId="16" borderId="2" applyNumberFormat="0" applyAlignment="0" applyProtection="0"/>
    <xf numFmtId="0" fontId="17" fillId="0" borderId="0" applyNumberFormat="0" applyFill="0" applyBorder="0" applyAlignment="0" applyProtection="0"/>
    <xf numFmtId="0" fontId="18" fillId="17" borderId="0" applyNumberFormat="0" applyBorder="0" applyAlignment="0" applyProtection="0"/>
    <xf numFmtId="0" fontId="19" fillId="0" borderId="3" applyNumberFormat="0" applyFill="0" applyAlignment="0" applyProtection="0"/>
    <xf numFmtId="0" fontId="20" fillId="0" borderId="4" applyNumberFormat="0" applyFill="0" applyAlignment="0" applyProtection="0"/>
    <xf numFmtId="0" fontId="21" fillId="0" borderId="5" applyNumberFormat="0" applyFill="0" applyAlignment="0" applyProtection="0"/>
    <xf numFmtId="0" fontId="21" fillId="0" borderId="0" applyNumberFormat="0" applyFill="0" applyBorder="0" applyAlignment="0" applyProtection="0"/>
    <xf numFmtId="0" fontId="22" fillId="7" borderId="1" applyNumberFormat="0" applyAlignment="0" applyProtection="0"/>
    <xf numFmtId="0" fontId="23" fillId="0" borderId="6" applyNumberFormat="0" applyFill="0" applyAlignment="0" applyProtection="0"/>
    <xf numFmtId="0" fontId="24" fillId="7" borderId="0" applyNumberFormat="0" applyBorder="0" applyAlignment="0" applyProtection="0"/>
    <xf numFmtId="0" fontId="5" fillId="4" borderId="7" applyNumberFormat="0" applyFont="0" applyAlignment="0" applyProtection="0"/>
    <xf numFmtId="0" fontId="26" fillId="15" borderId="8" applyNumberFormat="0" applyAlignment="0" applyProtection="0"/>
    <xf numFmtId="0" fontId="27" fillId="0" borderId="0" applyNumberFormat="0" applyFill="0" applyBorder="0" applyAlignment="0" applyProtection="0"/>
    <xf numFmtId="0" fontId="28" fillId="0" borderId="28" applyNumberFormat="0" applyFill="0" applyAlignment="0" applyProtection="0"/>
    <xf numFmtId="0" fontId="29" fillId="0" borderId="0" applyNumberFormat="0" applyFill="0" applyBorder="0" applyAlignment="0" applyProtection="0"/>
    <xf numFmtId="43" fontId="5" fillId="0" borderId="0" applyFont="0" applyFill="0" applyBorder="0" applyAlignment="0" applyProtection="0"/>
    <xf numFmtId="0" fontId="4" fillId="0" borderId="0"/>
    <xf numFmtId="44" fontId="4" fillId="0" borderId="0" applyFont="0" applyFill="0" applyBorder="0" applyAlignment="0" applyProtection="0"/>
    <xf numFmtId="9" fontId="5" fillId="0" borderId="0" applyFont="0" applyFill="0" applyBorder="0" applyAlignment="0" applyProtection="0"/>
    <xf numFmtId="0" fontId="4" fillId="0" borderId="0"/>
    <xf numFmtId="170" fontId="51" fillId="0" borderId="0" applyFont="0" applyFill="0" applyBorder="0" applyAlignment="0" applyProtection="0"/>
    <xf numFmtId="170" fontId="51" fillId="0" borderId="0" applyFont="0" applyFill="0" applyBorder="0" applyAlignment="0" applyProtection="0"/>
    <xf numFmtId="170" fontId="51" fillId="0" borderId="0" applyFont="0" applyFill="0" applyBorder="0" applyAlignment="0" applyProtection="0"/>
    <xf numFmtId="170" fontId="51" fillId="0" borderId="0" applyFont="0" applyFill="0" applyBorder="0" applyAlignment="0" applyProtection="0"/>
    <xf numFmtId="0" fontId="51" fillId="0" borderId="0"/>
    <xf numFmtId="0" fontId="51" fillId="0" borderId="0"/>
    <xf numFmtId="0" fontId="4" fillId="0" borderId="0"/>
    <xf numFmtId="0" fontId="51" fillId="0" borderId="0"/>
    <xf numFmtId="0" fontId="4" fillId="0" borderId="0"/>
    <xf numFmtId="9" fontId="51" fillId="0" borderId="0" applyFont="0" applyFill="0" applyBorder="0" applyAlignment="0" applyProtection="0"/>
    <xf numFmtId="9" fontId="51" fillId="0" borderId="0" applyFont="0" applyFill="0" applyBorder="0" applyAlignment="0" applyProtection="0"/>
    <xf numFmtId="0" fontId="8" fillId="0" borderId="0"/>
    <xf numFmtId="0" fontId="4" fillId="0" borderId="0"/>
    <xf numFmtId="44" fontId="5" fillId="0" borderId="0" applyFont="0" applyFill="0" applyBorder="0" applyAlignment="0" applyProtection="0"/>
    <xf numFmtId="0" fontId="4" fillId="0" borderId="0"/>
    <xf numFmtId="0" fontId="4" fillId="0" borderId="0"/>
    <xf numFmtId="0" fontId="4" fillId="0" borderId="0"/>
    <xf numFmtId="43" fontId="4" fillId="0" borderId="0" applyFont="0" applyFill="0" applyBorder="0" applyAlignment="0" applyProtection="0"/>
    <xf numFmtId="0" fontId="8" fillId="0" borderId="0"/>
    <xf numFmtId="0" fontId="4" fillId="0" borderId="0"/>
    <xf numFmtId="0" fontId="4" fillId="0" borderId="0"/>
    <xf numFmtId="0" fontId="4" fillId="0" borderId="0"/>
    <xf numFmtId="43" fontId="4" fillId="0" borderId="0" applyFont="0" applyFill="0" applyBorder="0" applyAlignment="0" applyProtection="0"/>
    <xf numFmtId="0" fontId="5" fillId="0" borderId="0"/>
    <xf numFmtId="43" fontId="5" fillId="0" borderId="0" applyFont="0" applyFill="0" applyBorder="0" applyAlignment="0" applyProtection="0"/>
    <xf numFmtId="0" fontId="3" fillId="0" borderId="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4" fontId="54"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1" fillId="0" borderId="0"/>
    <xf numFmtId="0" fontId="55" fillId="0" borderId="0" applyNumberFormat="0" applyFill="0" applyBorder="0" applyAlignment="0" applyProtection="0"/>
  </cellStyleXfs>
  <cellXfs count="365">
    <xf numFmtId="0" fontId="0" fillId="0" borderId="0" xfId="0"/>
    <xf numFmtId="0" fontId="0" fillId="0" borderId="0" xfId="0" applyAlignment="1">
      <alignment horizontal="center"/>
    </xf>
    <xf numFmtId="3" fontId="0" fillId="0" borderId="0" xfId="0" applyNumberFormat="1"/>
    <xf numFmtId="3" fontId="7" fillId="0" borderId="0" xfId="0" applyNumberFormat="1" applyFont="1" applyAlignment="1">
      <alignment horizontal="center"/>
    </xf>
    <xf numFmtId="3" fontId="0" fillId="0" borderId="0" xfId="0" applyNumberFormat="1" applyAlignment="1">
      <alignment horizontal="center"/>
    </xf>
    <xf numFmtId="0" fontId="7" fillId="0" borderId="0" xfId="0" applyFont="1"/>
    <xf numFmtId="0" fontId="7" fillId="0" borderId="0" xfId="0" applyFont="1" applyAlignment="1">
      <alignment horizontal="center"/>
    </xf>
    <xf numFmtId="3" fontId="7" fillId="0" borderId="0" xfId="0" applyNumberFormat="1" applyFont="1"/>
    <xf numFmtId="0" fontId="0" fillId="0" borderId="0" xfId="0" applyAlignment="1">
      <alignment wrapText="1"/>
    </xf>
    <xf numFmtId="0" fontId="0" fillId="0" borderId="0" xfId="0" applyAlignment="1">
      <alignment horizontal="center" vertical="center"/>
    </xf>
    <xf numFmtId="4" fontId="0" fillId="0" borderId="0" xfId="0" applyNumberFormat="1" applyAlignment="1">
      <alignment horizontal="center"/>
    </xf>
    <xf numFmtId="0" fontId="0" fillId="0" borderId="0" xfId="0" applyAlignment="1">
      <alignment horizontal="center" wrapText="1"/>
    </xf>
    <xf numFmtId="0" fontId="9" fillId="0" borderId="0" xfId="0" applyFont="1"/>
    <xf numFmtId="0" fontId="31" fillId="0" borderId="0" xfId="0" applyFont="1"/>
    <xf numFmtId="0" fontId="7" fillId="20" borderId="0" xfId="0" applyFont="1" applyFill="1"/>
    <xf numFmtId="167" fontId="7" fillId="0" borderId="0" xfId="0" applyNumberFormat="1" applyFont="1"/>
    <xf numFmtId="4" fontId="7" fillId="0" borderId="0" xfId="0" applyNumberFormat="1" applyFont="1" applyAlignment="1">
      <alignment horizontal="center"/>
    </xf>
    <xf numFmtId="4" fontId="7" fillId="0" borderId="0" xfId="0" applyNumberFormat="1" applyFont="1"/>
    <xf numFmtId="0" fontId="32" fillId="0" borderId="0" xfId="0" applyFont="1"/>
    <xf numFmtId="0" fontId="11" fillId="0" borderId="0" xfId="0" applyFont="1" applyAlignment="1">
      <alignment horizontal="center" vertical="center"/>
    </xf>
    <xf numFmtId="0" fontId="0" fillId="18" borderId="0" xfId="0" applyFill="1" applyAlignment="1">
      <alignment horizontal="center"/>
    </xf>
    <xf numFmtId="0" fontId="0" fillId="0" borderId="0" xfId="0" applyAlignment="1">
      <alignment horizontal="left"/>
    </xf>
    <xf numFmtId="3" fontId="32" fillId="0" borderId="0" xfId="0" applyNumberFormat="1" applyFont="1"/>
    <xf numFmtId="1" fontId="32" fillId="0" borderId="0" xfId="0" applyNumberFormat="1" applyFont="1"/>
    <xf numFmtId="0" fontId="7" fillId="18" borderId="0" xfId="0" applyFont="1" applyFill="1"/>
    <xf numFmtId="3" fontId="35" fillId="0" borderId="0" xfId="58" applyBorder="1">
      <alignment horizontal="center"/>
    </xf>
    <xf numFmtId="3" fontId="6" fillId="0" borderId="0" xfId="52" applyNumberFormat="1" applyFont="1" applyAlignment="1">
      <alignment horizontal="center"/>
    </xf>
    <xf numFmtId="0" fontId="7" fillId="0" borderId="0" xfId="0" applyFont="1" applyAlignment="1">
      <alignment horizontal="left"/>
    </xf>
    <xf numFmtId="0" fontId="6" fillId="0" borderId="0" xfId="0" applyFont="1" applyAlignment="1">
      <alignment horizontal="center"/>
    </xf>
    <xf numFmtId="166" fontId="7" fillId="0" borderId="0" xfId="0" applyNumberFormat="1" applyFont="1"/>
    <xf numFmtId="164" fontId="7" fillId="0" borderId="0" xfId="0" applyNumberFormat="1" applyFont="1"/>
    <xf numFmtId="0" fontId="6" fillId="0" borderId="0" xfId="0" applyFont="1"/>
    <xf numFmtId="0" fontId="7" fillId="0" borderId="0" xfId="0" applyFont="1" applyAlignment="1">
      <alignment horizontal="center" wrapText="1"/>
    </xf>
    <xf numFmtId="166" fontId="7" fillId="0" borderId="0" xfId="0" applyNumberFormat="1" applyFont="1" applyAlignment="1">
      <alignment horizontal="center"/>
    </xf>
    <xf numFmtId="0" fontId="5" fillId="0" borderId="0" xfId="59"/>
    <xf numFmtId="0" fontId="5" fillId="0" borderId="0" xfId="59" applyAlignment="1">
      <alignment horizontal="center"/>
    </xf>
    <xf numFmtId="167" fontId="5" fillId="0" borderId="0" xfId="59" applyNumberFormat="1" applyAlignment="1">
      <alignment horizontal="center"/>
    </xf>
    <xf numFmtId="3" fontId="35" fillId="23" borderId="0" xfId="58" applyFill="1" applyBorder="1">
      <alignment horizontal="center"/>
    </xf>
    <xf numFmtId="0" fontId="7" fillId="0" borderId="0" xfId="0" applyFont="1" applyAlignment="1">
      <alignment horizontal="center" vertical="center"/>
    </xf>
    <xf numFmtId="3" fontId="35" fillId="0" borderId="0" xfId="58" applyFill="1" applyBorder="1">
      <alignment horizontal="center"/>
    </xf>
    <xf numFmtId="3" fontId="11" fillId="0" borderId="10" xfId="0" applyNumberFormat="1" applyFont="1" applyBorder="1" applyAlignment="1">
      <alignment horizontal="right"/>
    </xf>
    <xf numFmtId="0" fontId="40" fillId="0" borderId="10" xfId="0" applyFont="1" applyBorder="1"/>
    <xf numFmtId="0" fontId="7" fillId="23" borderId="0" xfId="0" applyFont="1" applyFill="1"/>
    <xf numFmtId="3" fontId="0" fillId="23" borderId="0" xfId="0" applyNumberFormat="1" applyFill="1" applyAlignment="1">
      <alignment horizontal="center"/>
    </xf>
    <xf numFmtId="0" fontId="0" fillId="23" borderId="0" xfId="0" applyFill="1" applyAlignment="1">
      <alignment horizontal="center"/>
    </xf>
    <xf numFmtId="0" fontId="0" fillId="23" borderId="0" xfId="0" applyFill="1"/>
    <xf numFmtId="3" fontId="38" fillId="0" borderId="11" xfId="58" applyFont="1" applyFill="1" applyBorder="1" applyAlignment="1">
      <alignment horizontal="left"/>
    </xf>
    <xf numFmtId="3" fontId="11" fillId="0" borderId="11" xfId="59" applyNumberFormat="1" applyFont="1" applyBorder="1" applyAlignment="1">
      <alignment horizontal="right"/>
    </xf>
    <xf numFmtId="10" fontId="11" fillId="0" borderId="10" xfId="59" applyNumberFormat="1" applyFont="1" applyBorder="1" applyAlignment="1">
      <alignment horizontal="right"/>
    </xf>
    <xf numFmtId="3" fontId="11" fillId="0" borderId="10" xfId="59" applyNumberFormat="1" applyFont="1" applyBorder="1" applyAlignment="1">
      <alignment horizontal="right"/>
    </xf>
    <xf numFmtId="0" fontId="40" fillId="0" borderId="17" xfId="59" applyFont="1" applyBorder="1" applyAlignment="1">
      <alignment horizontal="left"/>
    </xf>
    <xf numFmtId="0" fontId="36" fillId="0" borderId="11" xfId="59" applyFont="1" applyBorder="1" applyAlignment="1">
      <alignment horizontal="left"/>
    </xf>
    <xf numFmtId="3" fontId="40" fillId="0" borderId="10" xfId="0" applyNumberFormat="1" applyFont="1" applyBorder="1" applyAlignment="1">
      <alignment horizontal="right"/>
    </xf>
    <xf numFmtId="3" fontId="40" fillId="0" borderId="11" xfId="0" applyNumberFormat="1" applyFont="1" applyBorder="1" applyAlignment="1">
      <alignment horizontal="right"/>
    </xf>
    <xf numFmtId="0" fontId="0" fillId="23" borderId="0" xfId="0" applyFill="1" applyAlignment="1">
      <alignment horizontal="right"/>
    </xf>
    <xf numFmtId="0" fontId="6" fillId="23" borderId="0" xfId="0" applyFont="1" applyFill="1" applyAlignment="1">
      <alignment horizontal="center"/>
    </xf>
    <xf numFmtId="3" fontId="30" fillId="23" borderId="0" xfId="0" applyNumberFormat="1" applyFont="1" applyFill="1" applyAlignment="1">
      <alignment horizontal="center"/>
    </xf>
    <xf numFmtId="0" fontId="9" fillId="23" borderId="0" xfId="0" applyFont="1" applyFill="1" applyAlignment="1">
      <alignment horizontal="center"/>
    </xf>
    <xf numFmtId="4" fontId="0" fillId="0" borderId="0" xfId="0" applyNumberFormat="1"/>
    <xf numFmtId="2" fontId="7" fillId="0" borderId="0" xfId="0" applyNumberFormat="1" applyFont="1"/>
    <xf numFmtId="0" fontId="0" fillId="0" borderId="18" xfId="0" applyBorder="1"/>
    <xf numFmtId="0" fontId="43" fillId="0" borderId="0" xfId="0" applyFont="1" applyAlignment="1">
      <alignment horizontal="center" vertical="center" wrapText="1"/>
    </xf>
    <xf numFmtId="0" fontId="33" fillId="0" borderId="0" xfId="0" applyFont="1" applyAlignment="1">
      <alignment horizontal="center" vertical="center"/>
    </xf>
    <xf numFmtId="0" fontId="0" fillId="0" borderId="0" xfId="0" applyAlignment="1">
      <alignment horizontal="center" vertical="center" wrapText="1"/>
    </xf>
    <xf numFmtId="0" fontId="5" fillId="0" borderId="0" xfId="59" applyAlignment="1">
      <alignment horizontal="center" vertical="center" wrapText="1"/>
    </xf>
    <xf numFmtId="0" fontId="34" fillId="0" borderId="0" xfId="0" applyFont="1" applyAlignment="1">
      <alignment horizontal="center" vertical="center"/>
    </xf>
    <xf numFmtId="0" fontId="37" fillId="24" borderId="9" xfId="0" applyFont="1" applyFill="1" applyBorder="1" applyAlignment="1">
      <alignment horizontal="center" vertical="center"/>
    </xf>
    <xf numFmtId="0" fontId="37" fillId="24" borderId="9" xfId="0" applyFont="1" applyFill="1" applyBorder="1" applyAlignment="1">
      <alignment horizontal="center" vertical="center" wrapText="1"/>
    </xf>
    <xf numFmtId="0" fontId="36" fillId="25" borderId="9" xfId="0" applyFont="1" applyFill="1" applyBorder="1" applyAlignment="1">
      <alignment horizontal="center" vertical="center" wrapText="1"/>
    </xf>
    <xf numFmtId="2" fontId="37" fillId="24" borderId="15" xfId="0" applyNumberFormat="1" applyFont="1" applyFill="1" applyBorder="1" applyAlignment="1">
      <alignment horizontal="center" vertical="center" wrapText="1"/>
    </xf>
    <xf numFmtId="0" fontId="37" fillId="24" borderId="15" xfId="0" applyFont="1" applyFill="1" applyBorder="1" applyAlignment="1">
      <alignment horizontal="center" vertical="center" wrapText="1"/>
    </xf>
    <xf numFmtId="3" fontId="37" fillId="24" borderId="9" xfId="0" applyNumberFormat="1" applyFont="1" applyFill="1" applyBorder="1" applyAlignment="1">
      <alignment horizontal="center" vertical="center" wrapText="1"/>
    </xf>
    <xf numFmtId="167" fontId="37" fillId="24" borderId="9" xfId="0" applyNumberFormat="1" applyFont="1" applyFill="1" applyBorder="1" applyAlignment="1">
      <alignment horizontal="center" vertical="center" wrapText="1"/>
    </xf>
    <xf numFmtId="3" fontId="37" fillId="24" borderId="15" xfId="0" applyNumberFormat="1" applyFont="1" applyFill="1" applyBorder="1" applyAlignment="1">
      <alignment horizontal="center" vertical="center" wrapText="1"/>
    </xf>
    <xf numFmtId="0" fontId="37" fillId="24" borderId="18" xfId="0" applyFont="1" applyFill="1" applyBorder="1" applyAlignment="1">
      <alignment horizontal="center" vertical="center" wrapText="1"/>
    </xf>
    <xf numFmtId="44" fontId="37" fillId="24" borderId="15" xfId="0" applyNumberFormat="1" applyFont="1" applyFill="1" applyBorder="1" applyAlignment="1">
      <alignment horizontal="center" vertical="center" wrapText="1"/>
    </xf>
    <xf numFmtId="2" fontId="37" fillId="24" borderId="15" xfId="59" applyNumberFormat="1" applyFont="1" applyFill="1" applyBorder="1" applyAlignment="1">
      <alignment horizontal="center" vertical="center" wrapText="1"/>
    </xf>
    <xf numFmtId="0" fontId="37" fillId="24" borderId="15" xfId="59" applyFont="1" applyFill="1" applyBorder="1" applyAlignment="1">
      <alignment horizontal="center" vertical="center" wrapText="1"/>
    </xf>
    <xf numFmtId="0" fontId="37" fillId="24" borderId="16" xfId="59" applyFont="1" applyFill="1" applyBorder="1" applyAlignment="1">
      <alignment horizontal="center" vertical="center" wrapText="1"/>
    </xf>
    <xf numFmtId="167" fontId="37" fillId="24" borderId="15" xfId="59" applyNumberFormat="1" applyFont="1" applyFill="1" applyBorder="1" applyAlignment="1">
      <alignment horizontal="center" vertical="center" wrapText="1"/>
    </xf>
    <xf numFmtId="166" fontId="37" fillId="24" borderId="9" xfId="0" applyNumberFormat="1" applyFont="1" applyFill="1" applyBorder="1" applyAlignment="1">
      <alignment horizontal="center" vertical="center" wrapText="1"/>
    </xf>
    <xf numFmtId="2" fontId="37" fillId="24" borderId="9" xfId="0" applyNumberFormat="1" applyFont="1" applyFill="1" applyBorder="1" applyAlignment="1">
      <alignment horizontal="center" vertical="center" wrapText="1"/>
    </xf>
    <xf numFmtId="4" fontId="37" fillId="24" borderId="9" xfId="0" applyNumberFormat="1" applyFont="1" applyFill="1" applyBorder="1" applyAlignment="1">
      <alignment horizontal="center" vertical="center" wrapText="1"/>
    </xf>
    <xf numFmtId="2" fontId="37" fillId="24" borderId="9" xfId="0" applyNumberFormat="1" applyFont="1" applyFill="1" applyBorder="1" applyAlignment="1">
      <alignment horizontal="left" vertical="top" wrapText="1"/>
    </xf>
    <xf numFmtId="2" fontId="37" fillId="24" borderId="9" xfId="0" applyNumberFormat="1" applyFont="1" applyFill="1" applyBorder="1" applyAlignment="1">
      <alignment horizontal="center" vertical="top" wrapText="1"/>
    </xf>
    <xf numFmtId="3" fontId="37" fillId="24" borderId="9" xfId="0" applyNumberFormat="1" applyFont="1" applyFill="1" applyBorder="1" applyAlignment="1">
      <alignment horizontal="center" vertical="top" wrapText="1"/>
    </xf>
    <xf numFmtId="0" fontId="37" fillId="24" borderId="9" xfId="0" applyFont="1" applyFill="1" applyBorder="1" applyAlignment="1">
      <alignment horizontal="center" vertical="top" wrapText="1"/>
    </xf>
    <xf numFmtId="0" fontId="36" fillId="25" borderId="9" xfId="0" applyFont="1" applyFill="1" applyBorder="1" applyAlignment="1">
      <alignment horizontal="center" vertical="top" wrapText="1"/>
    </xf>
    <xf numFmtId="3" fontId="11" fillId="25" borderId="10" xfId="0" applyNumberFormat="1" applyFont="1" applyFill="1" applyBorder="1" applyAlignment="1">
      <alignment horizontal="right"/>
    </xf>
    <xf numFmtId="2" fontId="36" fillId="25" borderId="9" xfId="0" applyNumberFormat="1" applyFont="1" applyFill="1" applyBorder="1" applyAlignment="1">
      <alignment horizontal="center" vertical="top" wrapText="1"/>
    </xf>
    <xf numFmtId="3" fontId="37" fillId="24" borderId="14" xfId="0" applyNumberFormat="1" applyFont="1" applyFill="1" applyBorder="1" applyAlignment="1">
      <alignment horizontal="center" vertical="center" wrapText="1"/>
    </xf>
    <xf numFmtId="0" fontId="37" fillId="24" borderId="9" xfId="0" quotePrefix="1" applyFont="1" applyFill="1" applyBorder="1" applyAlignment="1">
      <alignment horizontal="center" vertical="center" wrapText="1"/>
    </xf>
    <xf numFmtId="0" fontId="36" fillId="25" borderId="9" xfId="0" quotePrefix="1" applyFont="1" applyFill="1" applyBorder="1" applyAlignment="1">
      <alignment horizontal="center" vertical="center" wrapText="1"/>
    </xf>
    <xf numFmtId="0" fontId="39" fillId="24" borderId="0" xfId="0" applyFont="1" applyFill="1" applyAlignment="1">
      <alignment vertical="top"/>
    </xf>
    <xf numFmtId="49" fontId="37" fillId="24" borderId="9" xfId="0" applyNumberFormat="1" applyFont="1" applyFill="1" applyBorder="1" applyAlignment="1">
      <alignment horizontal="center" vertical="center" wrapText="1"/>
    </xf>
    <xf numFmtId="49" fontId="37" fillId="24" borderId="14" xfId="0" applyNumberFormat="1" applyFont="1" applyFill="1" applyBorder="1" applyAlignment="1">
      <alignment horizontal="center" vertical="center" wrapText="1"/>
    </xf>
    <xf numFmtId="49" fontId="36" fillId="25" borderId="9" xfId="0" applyNumberFormat="1" applyFont="1" applyFill="1" applyBorder="1" applyAlignment="1">
      <alignment horizontal="center" vertical="center" wrapText="1"/>
    </xf>
    <xf numFmtId="3" fontId="36" fillId="25" borderId="10" xfId="0" applyNumberFormat="1" applyFont="1" applyFill="1" applyBorder="1" applyAlignment="1">
      <alignment horizontal="right"/>
    </xf>
    <xf numFmtId="49" fontId="36" fillId="25" borderId="14" xfId="0" applyNumberFormat="1" applyFont="1" applyFill="1" applyBorder="1" applyAlignment="1">
      <alignment horizontal="center" vertical="center" wrapText="1"/>
    </xf>
    <xf numFmtId="3" fontId="37" fillId="24" borderId="9" xfId="0" applyNumberFormat="1" applyFont="1" applyFill="1" applyBorder="1" applyAlignment="1">
      <alignment horizontal="center" vertical="center"/>
    </xf>
    <xf numFmtId="3" fontId="37" fillId="24" borderId="23" xfId="0" applyNumberFormat="1" applyFont="1" applyFill="1" applyBorder="1" applyAlignment="1">
      <alignment horizontal="center" vertical="center"/>
    </xf>
    <xf numFmtId="0" fontId="37" fillId="24" borderId="9" xfId="51" applyFont="1" applyFill="1" applyBorder="1" applyAlignment="1" applyProtection="1">
      <alignment horizontal="center" vertical="center" wrapText="1"/>
      <protection locked="0"/>
    </xf>
    <xf numFmtId="0" fontId="39" fillId="24" borderId="18" xfId="0" applyFont="1" applyFill="1" applyBorder="1" applyAlignment="1">
      <alignment horizontal="center" vertical="center"/>
    </xf>
    <xf numFmtId="0" fontId="37" fillId="24" borderId="18" xfId="0" applyFont="1" applyFill="1" applyBorder="1" applyAlignment="1">
      <alignment horizontal="left" vertical="center" wrapText="1"/>
    </xf>
    <xf numFmtId="0" fontId="37" fillId="24" borderId="14" xfId="0" applyFont="1" applyFill="1" applyBorder="1" applyAlignment="1">
      <alignment horizontal="center" vertical="center" wrapText="1"/>
    </xf>
    <xf numFmtId="0" fontId="37" fillId="24" borderId="9" xfId="0" applyFont="1" applyFill="1" applyBorder="1" applyAlignment="1">
      <alignment horizontal="left" vertical="center" wrapText="1"/>
    </xf>
    <xf numFmtId="0" fontId="36" fillId="26" borderId="9" xfId="0" applyFont="1" applyFill="1" applyBorder="1" applyAlignment="1">
      <alignment horizontal="center" vertical="center" wrapText="1"/>
    </xf>
    <xf numFmtId="0" fontId="40" fillId="0" borderId="21" xfId="0" applyFont="1" applyBorder="1" applyAlignment="1">
      <alignment horizontal="left"/>
    </xf>
    <xf numFmtId="0" fontId="40" fillId="0" borderId="10" xfId="28" applyNumberFormat="1" applyFont="1" applyFill="1" applyBorder="1" applyAlignment="1">
      <alignment horizontal="left" wrapText="1"/>
    </xf>
    <xf numFmtId="10" fontId="11" fillId="0" borderId="10" xfId="60" applyNumberFormat="1" applyFont="1" applyFill="1" applyBorder="1" applyAlignment="1">
      <alignment horizontal="right"/>
    </xf>
    <xf numFmtId="3" fontId="7" fillId="0" borderId="10" xfId="0" applyNumberFormat="1" applyFont="1" applyBorder="1" applyAlignment="1">
      <alignment horizontal="center"/>
    </xf>
    <xf numFmtId="3" fontId="7" fillId="0" borderId="11" xfId="0" quotePrefix="1" applyNumberFormat="1" applyFont="1" applyBorder="1" applyAlignment="1">
      <alignment horizontal="center"/>
    </xf>
    <xf numFmtId="3" fontId="7" fillId="0" borderId="10" xfId="52" quotePrefix="1" applyNumberFormat="1" applyFont="1" applyBorder="1" applyAlignment="1">
      <alignment horizontal="center"/>
    </xf>
    <xf numFmtId="9" fontId="7" fillId="0" borderId="10" xfId="148" quotePrefix="1" applyFont="1" applyFill="1" applyBorder="1" applyAlignment="1">
      <alignment horizontal="center"/>
    </xf>
    <xf numFmtId="9" fontId="7" fillId="0" borderId="11" xfId="148" quotePrefix="1" applyFont="1" applyFill="1" applyBorder="1" applyAlignment="1">
      <alignment horizontal="center"/>
    </xf>
    <xf numFmtId="0" fontId="53" fillId="0" borderId="0" xfId="103" applyFont="1"/>
    <xf numFmtId="167" fontId="5" fillId="0" borderId="11" xfId="59" applyNumberFormat="1" applyBorder="1" applyAlignment="1">
      <alignment horizontal="center"/>
    </xf>
    <xf numFmtId="4" fontId="7" fillId="0" borderId="11" xfId="0" quotePrefix="1" applyNumberFormat="1" applyFont="1" applyBorder="1" applyAlignment="1">
      <alignment horizontal="center"/>
    </xf>
    <xf numFmtId="3" fontId="7" fillId="23" borderId="0" xfId="0" applyNumberFormat="1" applyFont="1" applyFill="1"/>
    <xf numFmtId="169" fontId="11" fillId="0" borderId="10" xfId="61" applyNumberFormat="1" applyFont="1" applyFill="1" applyBorder="1" applyAlignment="1">
      <alignment horizontal="center"/>
    </xf>
    <xf numFmtId="0" fontId="5" fillId="27" borderId="0" xfId="103" applyFill="1"/>
    <xf numFmtId="0" fontId="5" fillId="0" borderId="11" xfId="59" applyBorder="1" applyAlignment="1">
      <alignment horizontal="center"/>
    </xf>
    <xf numFmtId="0" fontId="5" fillId="0" borderId="0" xfId="103"/>
    <xf numFmtId="0" fontId="36" fillId="0" borderId="11" xfId="0" applyFont="1" applyBorder="1"/>
    <xf numFmtId="3" fontId="7" fillId="0" borderId="11" xfId="0" applyNumberFormat="1" applyFont="1" applyBorder="1" applyAlignment="1">
      <alignment horizontal="center"/>
    </xf>
    <xf numFmtId="0" fontId="7" fillId="0" borderId="11" xfId="0" applyFont="1" applyBorder="1"/>
    <xf numFmtId="1" fontId="7" fillId="0" borderId="11" xfId="0" applyNumberFormat="1" applyFont="1" applyBorder="1" applyAlignment="1">
      <alignment horizontal="center"/>
    </xf>
    <xf numFmtId="0" fontId="35" fillId="0" borderId="11" xfId="61" applyNumberFormat="1" applyFont="1" applyFill="1" applyBorder="1" applyAlignment="1">
      <alignment horizontal="center" vertical="center"/>
    </xf>
    <xf numFmtId="171" fontId="35" fillId="0" borderId="11" xfId="61" applyNumberFormat="1" applyFont="1" applyFill="1" applyBorder="1" applyAlignment="1">
      <alignment horizontal="center" vertical="center"/>
    </xf>
    <xf numFmtId="3" fontId="38" fillId="0" borderId="11" xfId="58" applyFont="1" applyFill="1" applyBorder="1">
      <alignment horizontal="center"/>
    </xf>
    <xf numFmtId="3" fontId="11" fillId="0" borderId="10" xfId="0" applyNumberFormat="1" applyFont="1" applyBorder="1" applyAlignment="1">
      <alignment horizontal="center"/>
    </xf>
    <xf numFmtId="10" fontId="11" fillId="0" borderId="11" xfId="0" applyNumberFormat="1" applyFont="1" applyBorder="1" applyAlignment="1">
      <alignment horizontal="center"/>
    </xf>
    <xf numFmtId="3" fontId="11" fillId="0" borderId="11" xfId="0" applyNumberFormat="1" applyFont="1" applyBorder="1" applyAlignment="1">
      <alignment horizontal="center"/>
    </xf>
    <xf numFmtId="0" fontId="11" fillId="0" borderId="11" xfId="0" applyFont="1" applyBorder="1" applyAlignment="1">
      <alignment horizontal="center"/>
    </xf>
    <xf numFmtId="3" fontId="11" fillId="0" borderId="20" xfId="0" applyNumberFormat="1" applyFont="1" applyBorder="1" applyAlignment="1">
      <alignment horizontal="center"/>
    </xf>
    <xf numFmtId="10" fontId="11" fillId="25" borderId="20" xfId="0" applyNumberFormat="1" applyFont="1" applyFill="1" applyBorder="1" applyAlignment="1">
      <alignment horizontal="center"/>
    </xf>
    <xf numFmtId="3" fontId="11" fillId="0" borderId="21" xfId="0" applyNumberFormat="1" applyFont="1" applyBorder="1" applyAlignment="1">
      <alignment horizontal="center"/>
    </xf>
    <xf numFmtId="3" fontId="36" fillId="0" borderId="20" xfId="0" applyNumberFormat="1" applyFont="1" applyBorder="1" applyAlignment="1">
      <alignment horizontal="center"/>
    </xf>
    <xf numFmtId="1" fontId="6" fillId="0" borderId="0" xfId="0" applyNumberFormat="1" applyFont="1"/>
    <xf numFmtId="1" fontId="7" fillId="0" borderId="0" xfId="0" applyNumberFormat="1" applyFont="1" applyAlignment="1">
      <alignment horizontal="center"/>
    </xf>
    <xf numFmtId="1" fontId="7" fillId="0" borderId="0" xfId="0" applyNumberFormat="1" applyFont="1"/>
    <xf numFmtId="1" fontId="6" fillId="0" borderId="0" xfId="0" applyNumberFormat="1" applyFont="1" applyAlignment="1">
      <alignment horizontal="center" wrapText="1"/>
    </xf>
    <xf numFmtId="0" fontId="0" fillId="0" borderId="24" xfId="0" applyBorder="1"/>
    <xf numFmtId="0" fontId="42" fillId="23" borderId="24" xfId="0" applyFont="1" applyFill="1" applyBorder="1" applyAlignment="1">
      <alignment horizontal="center" vertical="center" wrapText="1"/>
    </xf>
    <xf numFmtId="10" fontId="7" fillId="0" borderId="10" xfId="148" quotePrefix="1" applyNumberFormat="1" applyFont="1" applyFill="1" applyBorder="1" applyAlignment="1">
      <alignment horizontal="center"/>
    </xf>
    <xf numFmtId="10" fontId="7" fillId="0" borderId="11" xfId="148" quotePrefix="1" applyNumberFormat="1" applyFont="1" applyFill="1" applyBorder="1" applyAlignment="1">
      <alignment horizontal="center"/>
    </xf>
    <xf numFmtId="10" fontId="7" fillId="0" borderId="11" xfId="60" applyNumberFormat="1" applyFont="1" applyFill="1" applyBorder="1" applyAlignment="1">
      <alignment horizontal="center"/>
    </xf>
    <xf numFmtId="10" fontId="37" fillId="24" borderId="15" xfId="60" applyNumberFormat="1" applyFont="1" applyFill="1" applyBorder="1" applyAlignment="1">
      <alignment horizontal="center" vertical="center" wrapText="1"/>
    </xf>
    <xf numFmtId="10" fontId="35" fillId="0" borderId="11" xfId="60" applyNumberFormat="1" applyFont="1" applyFill="1" applyBorder="1" applyAlignment="1">
      <alignment horizontal="center" vertical="center"/>
    </xf>
    <xf numFmtId="10" fontId="0" fillId="0" borderId="0" xfId="60" applyNumberFormat="1" applyFont="1" applyFill="1"/>
    <xf numFmtId="169" fontId="37" fillId="24" borderId="18" xfId="61" applyNumberFormat="1" applyFont="1" applyFill="1" applyBorder="1" applyAlignment="1">
      <alignment horizontal="center" vertical="center" wrapText="1"/>
    </xf>
    <xf numFmtId="169" fontId="37" fillId="24" borderId="9" xfId="61" applyNumberFormat="1" applyFont="1" applyFill="1" applyBorder="1" applyAlignment="1">
      <alignment horizontal="center" vertical="center" wrapText="1"/>
    </xf>
    <xf numFmtId="3" fontId="11" fillId="25" borderId="10" xfId="0" applyNumberFormat="1" applyFont="1" applyFill="1" applyBorder="1" applyAlignment="1">
      <alignment horizontal="center"/>
    </xf>
    <xf numFmtId="10" fontId="36" fillId="0" borderId="10" xfId="59" applyNumberFormat="1" applyFont="1" applyBorder="1" applyAlignment="1">
      <alignment horizontal="center"/>
    </xf>
    <xf numFmtId="4" fontId="36" fillId="0" borderId="11" xfId="0" applyNumberFormat="1" applyFont="1" applyBorder="1" applyAlignment="1">
      <alignment horizontal="center"/>
    </xf>
    <xf numFmtId="3" fontId="0" fillId="0" borderId="0" xfId="0" applyNumberFormat="1" applyAlignment="1">
      <alignment horizontal="left"/>
    </xf>
    <xf numFmtId="172" fontId="0" fillId="0" borderId="0" xfId="204" applyNumberFormat="1" applyFont="1" applyAlignment="1">
      <alignment horizontal="center"/>
    </xf>
    <xf numFmtId="169" fontId="7" fillId="0" borderId="10" xfId="0" applyNumberFormat="1" applyFont="1" applyBorder="1" applyAlignment="1">
      <alignment horizontal="center"/>
    </xf>
    <xf numFmtId="169" fontId="7" fillId="0" borderId="10" xfId="101" applyNumberFormat="1" applyFont="1" applyFill="1" applyBorder="1" applyAlignment="1">
      <alignment horizontal="center"/>
    </xf>
    <xf numFmtId="1" fontId="37" fillId="24" borderId="15" xfId="0" applyNumberFormat="1" applyFont="1" applyFill="1" applyBorder="1" applyAlignment="1">
      <alignment horizontal="center" vertical="center" wrapText="1"/>
    </xf>
    <xf numFmtId="1" fontId="7" fillId="0" borderId="17" xfId="0" applyNumberFormat="1" applyFont="1" applyBorder="1" applyAlignment="1">
      <alignment horizontal="center"/>
    </xf>
    <xf numFmtId="1" fontId="7" fillId="0" borderId="19" xfId="0" applyNumberFormat="1" applyFont="1" applyBorder="1" applyAlignment="1">
      <alignment horizontal="center"/>
    </xf>
    <xf numFmtId="1" fontId="35" fillId="0" borderId="11" xfId="61" applyNumberFormat="1" applyFont="1" applyFill="1" applyBorder="1" applyAlignment="1">
      <alignment horizontal="center" vertical="center"/>
    </xf>
    <xf numFmtId="1" fontId="0" fillId="0" borderId="0" xfId="0" applyNumberFormat="1" applyAlignment="1">
      <alignment horizontal="center"/>
    </xf>
    <xf numFmtId="1" fontId="0" fillId="0" borderId="0" xfId="0" applyNumberFormat="1"/>
    <xf numFmtId="10" fontId="7" fillId="28" borderId="0" xfId="148" applyNumberFormat="1" applyFont="1" applyFill="1" applyBorder="1" applyAlignment="1">
      <alignment horizontal="center"/>
    </xf>
    <xf numFmtId="4" fontId="7" fillId="28" borderId="0" xfId="0" applyNumberFormat="1" applyFont="1" applyFill="1" applyAlignment="1">
      <alignment horizontal="center"/>
    </xf>
    <xf numFmtId="3" fontId="7" fillId="28" borderId="0" xfId="0" applyNumberFormat="1" applyFont="1" applyFill="1" applyAlignment="1">
      <alignment horizontal="center"/>
    </xf>
    <xf numFmtId="168" fontId="7" fillId="28" borderId="0" xfId="0" applyNumberFormat="1" applyFont="1" applyFill="1" applyAlignment="1">
      <alignment horizontal="center"/>
    </xf>
    <xf numFmtId="9" fontId="7" fillId="28" borderId="0" xfId="0" applyNumberFormat="1" applyFont="1" applyFill="1" applyAlignment="1">
      <alignment horizontal="center"/>
    </xf>
    <xf numFmtId="0" fontId="56" fillId="24" borderId="0" xfId="0" applyFont="1" applyFill="1"/>
    <xf numFmtId="0" fontId="0" fillId="24" borderId="0" xfId="0" applyFill="1"/>
    <xf numFmtId="0" fontId="57" fillId="24" borderId="0" xfId="0" applyFont="1" applyFill="1"/>
    <xf numFmtId="0" fontId="58" fillId="24" borderId="0" xfId="0" applyFont="1" applyFill="1"/>
    <xf numFmtId="0" fontId="57" fillId="24" borderId="0" xfId="209" applyFont="1" applyFill="1"/>
    <xf numFmtId="10" fontId="7" fillId="0" borderId="11" xfId="60" applyNumberFormat="1" applyFont="1" applyBorder="1" applyAlignment="1">
      <alignment horizontal="center"/>
    </xf>
    <xf numFmtId="10" fontId="0" fillId="0" borderId="0" xfId="60" applyNumberFormat="1" applyFont="1"/>
    <xf numFmtId="3" fontId="7" fillId="29" borderId="10" xfId="0" applyNumberFormat="1" applyFont="1" applyFill="1" applyBorder="1" applyAlignment="1">
      <alignment horizontal="center"/>
    </xf>
    <xf numFmtId="10" fontId="7" fillId="0" borderId="17" xfId="60" applyNumberFormat="1" applyFont="1" applyBorder="1" applyAlignment="1">
      <alignment horizontal="center"/>
    </xf>
    <xf numFmtId="10" fontId="11" fillId="0" borderId="11" xfId="60" applyNumberFormat="1" applyFont="1" applyBorder="1" applyAlignment="1">
      <alignment horizontal="center"/>
    </xf>
    <xf numFmtId="10" fontId="38" fillId="0" borderId="11" xfId="60" applyNumberFormat="1" applyFont="1" applyFill="1" applyBorder="1" applyAlignment="1">
      <alignment horizontal="center"/>
    </xf>
    <xf numFmtId="10" fontId="7" fillId="0" borderId="0" xfId="60" applyNumberFormat="1" applyFont="1" applyAlignment="1">
      <alignment horizontal="center"/>
    </xf>
    <xf numFmtId="10" fontId="11" fillId="0" borderId="19" xfId="60" applyNumberFormat="1" applyFont="1" applyBorder="1" applyAlignment="1">
      <alignment horizontal="center"/>
    </xf>
    <xf numFmtId="10" fontId="11" fillId="0" borderId="17" xfId="60" applyNumberFormat="1" applyFont="1" applyBorder="1" applyAlignment="1">
      <alignment horizontal="center"/>
    </xf>
    <xf numFmtId="0" fontId="37" fillId="24" borderId="15" xfId="0" applyFont="1" applyFill="1" applyBorder="1" applyAlignment="1">
      <alignment horizontal="center" wrapText="1"/>
    </xf>
    <xf numFmtId="0" fontId="36" fillId="0" borderId="11" xfId="0" applyFont="1" applyBorder="1" applyAlignment="1">
      <alignment horizontal="center"/>
    </xf>
    <xf numFmtId="169" fontId="11" fillId="22" borderId="10" xfId="61" applyNumberFormat="1" applyFont="1" applyFill="1" applyBorder="1" applyAlignment="1">
      <alignment wrapText="1"/>
    </xf>
    <xf numFmtId="3" fontId="36" fillId="0" borderId="11" xfId="28" applyNumberFormat="1" applyFont="1" applyFill="1" applyBorder="1" applyAlignment="1">
      <alignment wrapText="1"/>
    </xf>
    <xf numFmtId="3" fontId="6" fillId="23" borderId="0" xfId="0" applyNumberFormat="1" applyFont="1" applyFill="1"/>
    <xf numFmtId="10" fontId="11" fillId="0" borderId="10" xfId="0" applyNumberFormat="1" applyFont="1" applyBorder="1" applyAlignment="1">
      <alignment horizontal="center"/>
    </xf>
    <xf numFmtId="4" fontId="11" fillId="0" borderId="11" xfId="0" applyNumberFormat="1" applyFont="1" applyBorder="1" applyAlignment="1">
      <alignment horizontal="center"/>
    </xf>
    <xf numFmtId="3" fontId="11" fillId="0" borderId="11" xfId="28" applyNumberFormat="1" applyFont="1" applyFill="1" applyBorder="1" applyAlignment="1">
      <alignment horizontal="center" wrapText="1"/>
    </xf>
    <xf numFmtId="3" fontId="36" fillId="0" borderId="11" xfId="28" applyNumberFormat="1" applyFont="1" applyFill="1" applyBorder="1" applyAlignment="1">
      <alignment horizontal="center" wrapText="1"/>
    </xf>
    <xf numFmtId="10" fontId="37" fillId="24" borderId="9" xfId="60" applyNumberFormat="1" applyFont="1" applyFill="1" applyBorder="1" applyAlignment="1">
      <alignment horizontal="center" vertical="center" wrapText="1"/>
    </xf>
    <xf numFmtId="10" fontId="7" fillId="0" borderId="0" xfId="60" applyNumberFormat="1" applyFont="1"/>
    <xf numFmtId="169" fontId="7" fillId="0" borderId="10" xfId="61" applyNumberFormat="1" applyFont="1" applyBorder="1" applyAlignment="1">
      <alignment horizontal="center"/>
    </xf>
    <xf numFmtId="3" fontId="35" fillId="0" borderId="11" xfId="58" applyFill="1" applyBorder="1">
      <alignment horizontal="center"/>
    </xf>
    <xf numFmtId="0" fontId="6" fillId="0" borderId="10" xfId="0" applyFont="1" applyBorder="1"/>
    <xf numFmtId="0" fontId="59" fillId="0" borderId="21" xfId="0" applyFont="1" applyBorder="1" applyAlignment="1">
      <alignment horizontal="left"/>
    </xf>
    <xf numFmtId="3" fontId="7" fillId="0" borderId="20" xfId="0" applyNumberFormat="1" applyFont="1" applyBorder="1" applyAlignment="1">
      <alignment horizontal="center"/>
    </xf>
    <xf numFmtId="10" fontId="7" fillId="25" borderId="20" xfId="0" applyNumberFormat="1" applyFont="1" applyFill="1" applyBorder="1" applyAlignment="1">
      <alignment horizontal="center"/>
    </xf>
    <xf numFmtId="0" fontId="59" fillId="0" borderId="10" xfId="28" applyNumberFormat="1" applyFont="1" applyFill="1" applyBorder="1" applyAlignment="1">
      <alignment horizontal="left" wrapText="1"/>
    </xf>
    <xf numFmtId="0" fontId="7" fillId="0" borderId="10" xfId="0" applyFont="1" applyBorder="1" applyAlignment="1">
      <alignment horizontal="center"/>
    </xf>
    <xf numFmtId="169" fontId="7" fillId="22" borderId="10" xfId="61" applyNumberFormat="1" applyFont="1" applyFill="1" applyBorder="1" applyAlignment="1"/>
    <xf numFmtId="10" fontId="7" fillId="0" borderId="10" xfId="60" applyNumberFormat="1" applyFont="1" applyFill="1" applyBorder="1" applyAlignment="1">
      <alignment horizontal="center"/>
    </xf>
    <xf numFmtId="0" fontId="7" fillId="0" borderId="10" xfId="60" applyNumberFormat="1" applyFont="1" applyFill="1" applyBorder="1" applyAlignment="1">
      <alignment horizontal="center"/>
    </xf>
    <xf numFmtId="0" fontId="7" fillId="0" borderId="11" xfId="60" applyNumberFormat="1" applyFont="1" applyFill="1" applyBorder="1" applyAlignment="1">
      <alignment horizontal="center" wrapText="1"/>
    </xf>
    <xf numFmtId="0" fontId="7" fillId="0" borderId="11" xfId="0" applyFont="1" applyBorder="1" applyAlignment="1">
      <alignment horizontal="center"/>
    </xf>
    <xf numFmtId="169" fontId="7" fillId="22" borderId="11" xfId="61" applyNumberFormat="1" applyFont="1" applyFill="1" applyBorder="1" applyAlignment="1">
      <alignment wrapText="1"/>
    </xf>
    <xf numFmtId="10" fontId="7" fillId="0" borderId="11" xfId="0" applyNumberFormat="1" applyFont="1" applyBorder="1" applyAlignment="1">
      <alignment horizontal="center"/>
    </xf>
    <xf numFmtId="10" fontId="7" fillId="0" borderId="10" xfId="0" applyNumberFormat="1" applyFont="1" applyBorder="1" applyAlignment="1">
      <alignment horizontal="center"/>
    </xf>
    <xf numFmtId="4" fontId="7" fillId="0" borderId="11" xfId="0" applyNumberFormat="1" applyFont="1" applyBorder="1" applyAlignment="1">
      <alignment horizontal="center"/>
    </xf>
    <xf numFmtId="3" fontId="7" fillId="0" borderId="11" xfId="28" applyNumberFormat="1" applyFont="1" applyFill="1" applyBorder="1" applyAlignment="1">
      <alignment horizontal="center" wrapText="1"/>
    </xf>
    <xf numFmtId="169" fontId="7" fillId="22" borderId="11" xfId="61" applyNumberFormat="1" applyFont="1" applyFill="1" applyBorder="1" applyAlignment="1"/>
    <xf numFmtId="169" fontId="7" fillId="22" borderId="10" xfId="61" applyNumberFormat="1" applyFont="1" applyFill="1" applyBorder="1" applyAlignment="1">
      <alignment wrapText="1"/>
    </xf>
    <xf numFmtId="4" fontId="7" fillId="0" borderId="10" xfId="0" applyNumberFormat="1" applyFont="1" applyBorder="1" applyAlignment="1">
      <alignment horizontal="center"/>
    </xf>
    <xf numFmtId="169" fontId="7" fillId="22" borderId="10" xfId="61" quotePrefix="1" applyNumberFormat="1" applyFont="1" applyFill="1" applyBorder="1" applyAlignment="1">
      <alignment wrapText="1"/>
    </xf>
    <xf numFmtId="0" fontId="59" fillId="0" borderId="10" xfId="0" applyFont="1" applyBorder="1"/>
    <xf numFmtId="0" fontId="59" fillId="0" borderId="17" xfId="59" applyFont="1" applyBorder="1" applyAlignment="1">
      <alignment horizontal="left"/>
    </xf>
    <xf numFmtId="3" fontId="7" fillId="0" borderId="10" xfId="59" applyNumberFormat="1" applyFont="1" applyBorder="1" applyAlignment="1">
      <alignment horizontal="right"/>
    </xf>
    <xf numFmtId="10" fontId="7" fillId="0" borderId="10" xfId="59" applyNumberFormat="1" applyFont="1" applyBorder="1" applyAlignment="1">
      <alignment horizontal="right"/>
    </xf>
    <xf numFmtId="169" fontId="7" fillId="0" borderId="10" xfId="61" applyNumberFormat="1" applyFont="1" applyFill="1" applyBorder="1" applyAlignment="1">
      <alignment horizontal="center"/>
    </xf>
    <xf numFmtId="10" fontId="7" fillId="0" borderId="10" xfId="60" applyNumberFormat="1" applyFont="1" applyFill="1" applyBorder="1" applyAlignment="1">
      <alignment horizontal="right"/>
    </xf>
    <xf numFmtId="0" fontId="7" fillId="0" borderId="0" xfId="59" applyFont="1"/>
    <xf numFmtId="3" fontId="7" fillId="0" borderId="11" xfId="59" applyNumberFormat="1" applyFont="1" applyBorder="1" applyAlignment="1">
      <alignment horizontal="right"/>
    </xf>
    <xf numFmtId="10" fontId="7" fillId="0" borderId="11" xfId="60" applyNumberFormat="1" applyFont="1" applyFill="1" applyBorder="1" applyAlignment="1">
      <alignment horizontal="right"/>
    </xf>
    <xf numFmtId="10" fontId="7" fillId="0" borderId="11" xfId="59" applyNumberFormat="1" applyFont="1" applyBorder="1" applyAlignment="1">
      <alignment horizontal="right"/>
    </xf>
    <xf numFmtId="0" fontId="7" fillId="0" borderId="11" xfId="59" applyFont="1" applyBorder="1" applyAlignment="1">
      <alignment horizontal="right"/>
    </xf>
    <xf numFmtId="3" fontId="35" fillId="0" borderId="11" xfId="58" applyFill="1" applyBorder="1" applyAlignment="1">
      <alignment horizontal="left"/>
    </xf>
    <xf numFmtId="3" fontId="6" fillId="0" borderId="11" xfId="59" applyNumberFormat="1" applyFont="1" applyBorder="1" applyAlignment="1">
      <alignment horizontal="right"/>
    </xf>
    <xf numFmtId="0" fontId="59" fillId="0" borderId="17" xfId="0" applyFont="1" applyBorder="1"/>
    <xf numFmtId="3" fontId="7" fillId="0" borderId="10" xfId="0" applyNumberFormat="1" applyFont="1" applyBorder="1" applyAlignment="1">
      <alignment horizontal="right"/>
    </xf>
    <xf numFmtId="10" fontId="7" fillId="0" borderId="10" xfId="0" applyNumberFormat="1" applyFont="1" applyBorder="1" applyAlignment="1">
      <alignment horizontal="right"/>
    </xf>
    <xf numFmtId="165" fontId="7" fillId="0" borderId="10" xfId="0" applyNumberFormat="1" applyFont="1" applyBorder="1" applyAlignment="1">
      <alignment horizontal="right"/>
    </xf>
    <xf numFmtId="3" fontId="7" fillId="0" borderId="11" xfId="0" applyNumberFormat="1" applyFont="1" applyBorder="1" applyAlignment="1">
      <alignment horizontal="right"/>
    </xf>
    <xf numFmtId="10" fontId="7" fillId="0" borderId="11" xfId="0" applyNumberFormat="1" applyFont="1" applyBorder="1" applyAlignment="1">
      <alignment horizontal="right"/>
    </xf>
    <xf numFmtId="165" fontId="7" fillId="0" borderId="11" xfId="0" applyNumberFormat="1" applyFont="1" applyBorder="1" applyAlignment="1">
      <alignment horizontal="right"/>
    </xf>
    <xf numFmtId="3" fontId="35" fillId="0" borderId="11" xfId="58" applyBorder="1" applyAlignment="1">
      <alignment horizontal="left" vertical="center"/>
    </xf>
    <xf numFmtId="3" fontId="6" fillId="0" borderId="10" xfId="0" applyNumberFormat="1" applyFont="1" applyBorder="1" applyAlignment="1">
      <alignment horizontal="right"/>
    </xf>
    <xf numFmtId="0" fontId="59" fillId="0" borderId="10" xfId="0" applyFont="1" applyBorder="1" applyAlignment="1">
      <alignment horizontal="left"/>
    </xf>
    <xf numFmtId="0" fontId="7" fillId="0" borderId="10" xfId="0" applyFont="1" applyBorder="1" applyAlignment="1">
      <alignment horizontal="right"/>
    </xf>
    <xf numFmtId="3" fontId="7" fillId="22" borderId="10" xfId="0" applyNumberFormat="1" applyFont="1" applyFill="1" applyBorder="1" applyAlignment="1">
      <alignment horizontal="right"/>
    </xf>
    <xf numFmtId="0" fontId="7" fillId="0" borderId="11" xfId="0" applyFont="1" applyBorder="1" applyAlignment="1">
      <alignment horizontal="right"/>
    </xf>
    <xf numFmtId="3" fontId="7" fillId="22" borderId="11" xfId="0" applyNumberFormat="1" applyFont="1" applyFill="1" applyBorder="1" applyAlignment="1">
      <alignment horizontal="right"/>
    </xf>
    <xf numFmtId="3" fontId="59" fillId="0" borderId="11" xfId="58" applyFont="1" applyFill="1" applyBorder="1" applyAlignment="1">
      <alignment horizontal="left"/>
    </xf>
    <xf numFmtId="3" fontId="35" fillId="0" borderId="11" xfId="58" applyFill="1" applyBorder="1" applyAlignment="1">
      <alignment horizontal="right"/>
    </xf>
    <xf numFmtId="169" fontId="7" fillId="0" borderId="11" xfId="61" applyNumberFormat="1" applyFont="1" applyFill="1" applyBorder="1" applyAlignment="1">
      <alignment horizontal="right"/>
    </xf>
    <xf numFmtId="1" fontId="7" fillId="0" borderId="11" xfId="0" applyNumberFormat="1" applyFont="1" applyBorder="1" applyAlignment="1">
      <alignment horizontal="right"/>
    </xf>
    <xf numFmtId="3" fontId="59" fillId="0" borderId="11" xfId="58" applyFont="1" applyFill="1" applyBorder="1" applyAlignment="1">
      <alignment horizontal="right"/>
    </xf>
    <xf numFmtId="0" fontId="59" fillId="0" borderId="11" xfId="0" applyFont="1" applyBorder="1" applyAlignment="1">
      <alignment horizontal="left"/>
    </xf>
    <xf numFmtId="0" fontId="59" fillId="0" borderId="10" xfId="0" applyFont="1" applyBorder="1" applyAlignment="1">
      <alignment wrapText="1"/>
    </xf>
    <xf numFmtId="10" fontId="7" fillId="0" borderId="10" xfId="60" applyNumberFormat="1" applyFont="1" applyBorder="1" applyAlignment="1">
      <alignment horizontal="right"/>
    </xf>
    <xf numFmtId="10" fontId="7" fillId="0" borderId="11" xfId="60" applyNumberFormat="1" applyFont="1" applyBorder="1" applyAlignment="1">
      <alignment horizontal="right"/>
    </xf>
    <xf numFmtId="10" fontId="35" fillId="0" borderId="11" xfId="60" applyNumberFormat="1" applyFont="1" applyFill="1" applyBorder="1" applyAlignment="1">
      <alignment horizontal="right"/>
    </xf>
    <xf numFmtId="3" fontId="35" fillId="0" borderId="30" xfId="58" applyFill="1" applyBorder="1" applyAlignment="1">
      <alignment horizontal="left"/>
    </xf>
    <xf numFmtId="3" fontId="35" fillId="0" borderId="30" xfId="58" applyFill="1" applyBorder="1" applyAlignment="1">
      <alignment horizontal="right"/>
    </xf>
    <xf numFmtId="3" fontId="7" fillId="25" borderId="10" xfId="0" applyNumberFormat="1" applyFont="1" applyFill="1" applyBorder="1" applyAlignment="1">
      <alignment horizontal="right"/>
    </xf>
    <xf numFmtId="0" fontId="7" fillId="0" borderId="0" xfId="0" applyFont="1" applyAlignment="1">
      <alignment wrapText="1"/>
    </xf>
    <xf numFmtId="0" fontId="59" fillId="0" borderId="11" xfId="0" applyFont="1" applyBorder="1"/>
    <xf numFmtId="3" fontId="7" fillId="25" borderId="11" xfId="0" applyNumberFormat="1" applyFont="1" applyFill="1" applyBorder="1" applyAlignment="1">
      <alignment horizontal="right"/>
    </xf>
    <xf numFmtId="3" fontId="59" fillId="0" borderId="11" xfId="0" applyNumberFormat="1" applyFont="1" applyBorder="1"/>
    <xf numFmtId="3" fontId="6" fillId="0" borderId="11" xfId="0" applyNumberFormat="1" applyFont="1" applyBorder="1" applyAlignment="1">
      <alignment horizontal="right"/>
    </xf>
    <xf numFmtId="3" fontId="59" fillId="0" borderId="10" xfId="0" applyNumberFormat="1" applyFont="1" applyBorder="1" applyAlignment="1">
      <alignment horizontal="left"/>
    </xf>
    <xf numFmtId="3" fontId="59" fillId="0" borderId="13" xfId="0" applyNumberFormat="1" applyFont="1" applyBorder="1" applyAlignment="1">
      <alignment horizontal="left"/>
    </xf>
    <xf numFmtId="3" fontId="7" fillId="0" borderId="13" xfId="0" applyNumberFormat="1" applyFont="1" applyBorder="1" applyAlignment="1">
      <alignment horizontal="right"/>
    </xf>
    <xf numFmtId="3" fontId="7" fillId="0" borderId="12" xfId="0" applyNumberFormat="1" applyFont="1" applyBorder="1" applyAlignment="1">
      <alignment horizontal="right"/>
    </xf>
    <xf numFmtId="3" fontId="35" fillId="0" borderId="11" xfId="58" applyBorder="1" applyAlignment="1">
      <alignment horizontal="left"/>
    </xf>
    <xf numFmtId="3" fontId="35" fillId="0" borderId="11" xfId="58" applyBorder="1" applyAlignment="1">
      <alignment horizontal="right"/>
    </xf>
    <xf numFmtId="3" fontId="59" fillId="0" borderId="11" xfId="0" applyNumberFormat="1" applyFont="1" applyBorder="1" applyAlignment="1">
      <alignment horizontal="left"/>
    </xf>
    <xf numFmtId="3" fontId="6" fillId="0" borderId="10" xfId="0" applyNumberFormat="1" applyFont="1" applyBorder="1" applyAlignment="1">
      <alignment horizontal="left"/>
    </xf>
    <xf numFmtId="3" fontId="7" fillId="0" borderId="12" xfId="0" applyNumberFormat="1" applyFont="1" applyBorder="1" applyAlignment="1">
      <alignment horizontal="center"/>
    </xf>
    <xf numFmtId="3" fontId="59" fillId="0" borderId="10" xfId="0" applyNumberFormat="1" applyFont="1" applyBorder="1" applyAlignment="1">
      <alignment vertical="center"/>
    </xf>
    <xf numFmtId="0" fontId="59" fillId="0" borderId="17" xfId="0" applyFont="1" applyBorder="1" applyAlignment="1">
      <alignment horizontal="left"/>
    </xf>
    <xf numFmtId="3" fontId="7" fillId="25" borderId="10" xfId="0" applyNumberFormat="1" applyFont="1" applyFill="1" applyBorder="1"/>
    <xf numFmtId="3" fontId="7" fillId="0" borderId="10" xfId="0" applyNumberFormat="1" applyFont="1" applyBorder="1"/>
    <xf numFmtId="3" fontId="7" fillId="23" borderId="0" xfId="0" applyNumberFormat="1" applyFont="1" applyFill="1" applyAlignment="1">
      <alignment horizontal="center" wrapText="1"/>
    </xf>
    <xf numFmtId="0" fontId="7" fillId="23" borderId="0" xfId="0" applyFont="1" applyFill="1" applyAlignment="1">
      <alignment horizontal="center" wrapText="1"/>
    </xf>
    <xf numFmtId="3" fontId="7" fillId="25" borderId="11" xfId="0" applyNumberFormat="1" applyFont="1" applyFill="1" applyBorder="1"/>
    <xf numFmtId="3" fontId="7" fillId="0" borderId="11" xfId="0" applyNumberFormat="1" applyFont="1" applyBorder="1"/>
    <xf numFmtId="3" fontId="7" fillId="23" borderId="0" xfId="0" applyNumberFormat="1" applyFont="1" applyFill="1" applyAlignment="1">
      <alignment horizontal="center"/>
    </xf>
    <xf numFmtId="0" fontId="7" fillId="23" borderId="0" xfId="0" applyFont="1" applyFill="1" applyAlignment="1">
      <alignment horizontal="center"/>
    </xf>
    <xf numFmtId="0" fontId="7" fillId="19" borderId="0" xfId="0" applyFont="1" applyFill="1" applyAlignment="1">
      <alignment horizontal="center"/>
    </xf>
    <xf numFmtId="0" fontId="7" fillId="21" borderId="0" xfId="0" applyFont="1" applyFill="1" applyAlignment="1">
      <alignment horizontal="center"/>
    </xf>
    <xf numFmtId="3" fontId="7" fillId="0" borderId="33" xfId="0" applyNumberFormat="1" applyFont="1" applyBorder="1" applyAlignment="1">
      <alignment horizontal="right"/>
    </xf>
    <xf numFmtId="3" fontId="7" fillId="0" borderId="20" xfId="0" applyNumberFormat="1" applyFont="1" applyBorder="1" applyAlignment="1">
      <alignment horizontal="right"/>
    </xf>
    <xf numFmtId="3" fontId="35" fillId="0" borderId="19" xfId="58" applyFill="1" applyBorder="1" applyAlignment="1">
      <alignment horizontal="left"/>
    </xf>
    <xf numFmtId="3" fontId="6" fillId="25" borderId="11" xfId="58" applyFont="1" applyFill="1" applyBorder="1" applyAlignment="1">
      <alignment horizontal="right"/>
    </xf>
    <xf numFmtId="3" fontId="6" fillId="0" borderId="11" xfId="58" applyFont="1" applyFill="1" applyBorder="1" applyAlignment="1">
      <alignment horizontal="right"/>
    </xf>
    <xf numFmtId="3" fontId="59" fillId="0" borderId="10" xfId="0" applyNumberFormat="1" applyFont="1" applyBorder="1"/>
    <xf numFmtId="3" fontId="35" fillId="0" borderId="11" xfId="58" applyBorder="1" applyAlignment="1"/>
    <xf numFmtId="3" fontId="35" fillId="23" borderId="11" xfId="58" applyFill="1" applyBorder="1" applyAlignment="1">
      <alignment horizontal="right"/>
    </xf>
    <xf numFmtId="3" fontId="59" fillId="0" borderId="17" xfId="0" applyNumberFormat="1" applyFont="1" applyBorder="1" applyAlignment="1">
      <alignment horizontal="left"/>
    </xf>
    <xf numFmtId="3" fontId="7" fillId="0" borderId="17" xfId="0" applyNumberFormat="1" applyFont="1" applyBorder="1" applyAlignment="1">
      <alignment horizontal="right"/>
    </xf>
    <xf numFmtId="3" fontId="60" fillId="0" borderId="11" xfId="0" applyNumberFormat="1" applyFont="1" applyBorder="1"/>
    <xf numFmtId="168" fontId="7" fillId="0" borderId="0" xfId="0" applyNumberFormat="1" applyFont="1"/>
    <xf numFmtId="3" fontId="7" fillId="26" borderId="10" xfId="0" applyNumberFormat="1" applyFont="1" applyFill="1" applyBorder="1" applyAlignment="1">
      <alignment horizontal="right"/>
    </xf>
    <xf numFmtId="3" fontId="59" fillId="0" borderId="11" xfId="58" applyFont="1" applyBorder="1" applyAlignment="1">
      <alignment horizontal="left"/>
    </xf>
    <xf numFmtId="0" fontId="61" fillId="0" borderId="0" xfId="47" applyFont="1"/>
    <xf numFmtId="0" fontId="59" fillId="0" borderId="10" xfId="0" applyFont="1" applyBorder="1" applyAlignment="1">
      <alignment vertical="center"/>
    </xf>
    <xf numFmtId="3" fontId="7" fillId="0" borderId="10" xfId="0" applyNumberFormat="1" applyFont="1" applyBorder="1" applyAlignment="1">
      <alignment horizontal="right" vertical="center"/>
    </xf>
    <xf numFmtId="0" fontId="59" fillId="0" borderId="11" xfId="0" applyFont="1" applyBorder="1" applyAlignment="1">
      <alignment vertical="center"/>
    </xf>
    <xf numFmtId="3" fontId="7" fillId="0" borderId="11" xfId="0" applyNumberFormat="1" applyFont="1" applyBorder="1" applyAlignment="1">
      <alignment horizontal="right" vertical="center"/>
    </xf>
    <xf numFmtId="0" fontId="6" fillId="0" borderId="9" xfId="0" applyFont="1" applyBorder="1" applyAlignment="1">
      <alignment vertical="center"/>
    </xf>
    <xf numFmtId="3" fontId="6" fillId="0" borderId="9" xfId="0" applyNumberFormat="1" applyFont="1" applyBorder="1" applyAlignment="1">
      <alignment horizontal="right" vertical="center"/>
    </xf>
    <xf numFmtId="0" fontId="59" fillId="23" borderId="10" xfId="0" applyFont="1" applyFill="1" applyBorder="1" applyAlignment="1">
      <alignment horizontal="left"/>
    </xf>
    <xf numFmtId="169" fontId="60" fillId="23" borderId="10" xfId="61" applyNumberFormat="1" applyFont="1" applyFill="1" applyBorder="1" applyAlignment="1">
      <alignment horizontal="left"/>
    </xf>
    <xf numFmtId="3" fontId="7" fillId="23" borderId="10" xfId="0" applyNumberFormat="1" applyFont="1" applyFill="1" applyBorder="1" applyAlignment="1">
      <alignment horizontal="right"/>
    </xf>
    <xf numFmtId="3" fontId="7" fillId="23" borderId="11" xfId="0" applyNumberFormat="1" applyFont="1" applyFill="1" applyBorder="1" applyAlignment="1">
      <alignment horizontal="right"/>
    </xf>
    <xf numFmtId="10" fontId="59" fillId="23" borderId="10" xfId="0" applyNumberFormat="1" applyFont="1" applyFill="1" applyBorder="1" applyAlignment="1">
      <alignment horizontal="left"/>
    </xf>
    <xf numFmtId="10" fontId="59" fillId="23" borderId="11" xfId="0" applyNumberFormat="1" applyFont="1" applyFill="1" applyBorder="1" applyAlignment="1">
      <alignment horizontal="left"/>
    </xf>
    <xf numFmtId="169" fontId="60" fillId="23" borderId="11" xfId="61" applyNumberFormat="1" applyFont="1" applyFill="1" applyBorder="1" applyAlignment="1">
      <alignment horizontal="left"/>
    </xf>
    <xf numFmtId="10" fontId="59" fillId="0" borderId="11" xfId="0" applyNumberFormat="1" applyFont="1" applyBorder="1" applyAlignment="1">
      <alignment horizontal="left"/>
    </xf>
    <xf numFmtId="169" fontId="60" fillId="0" borderId="11" xfId="61" applyNumberFormat="1" applyFont="1" applyFill="1" applyBorder="1" applyAlignment="1">
      <alignment horizontal="left"/>
    </xf>
    <xf numFmtId="10" fontId="7" fillId="23" borderId="10" xfId="60" applyNumberFormat="1" applyFont="1" applyFill="1" applyBorder="1" applyAlignment="1">
      <alignment horizontal="right"/>
    </xf>
    <xf numFmtId="0" fontId="6" fillId="23" borderId="25" xfId="0" applyFont="1" applyFill="1" applyBorder="1"/>
    <xf numFmtId="169" fontId="6" fillId="23" borderId="32" xfId="61" applyNumberFormat="1" applyFont="1" applyFill="1" applyBorder="1"/>
    <xf numFmtId="3" fontId="6" fillId="23" borderId="29" xfId="0" applyNumberFormat="1" applyFont="1" applyFill="1" applyBorder="1" applyAlignment="1">
      <alignment horizontal="right"/>
    </xf>
    <xf numFmtId="0" fontId="41" fillId="23" borderId="18" xfId="0" applyFont="1" applyFill="1" applyBorder="1" applyAlignment="1">
      <alignment horizontal="center" vertical="center" wrapText="1"/>
    </xf>
    <xf numFmtId="0" fontId="48" fillId="23" borderId="24" xfId="0" applyFont="1" applyFill="1" applyBorder="1" applyAlignment="1">
      <alignment horizontal="center" vertical="center" wrapText="1"/>
    </xf>
    <xf numFmtId="0" fontId="48" fillId="23" borderId="14" xfId="0" applyFont="1" applyFill="1" applyBorder="1" applyAlignment="1">
      <alignment horizontal="center" vertical="center" wrapText="1"/>
    </xf>
    <xf numFmtId="0" fontId="42" fillId="23" borderId="18" xfId="0" applyFont="1" applyFill="1" applyBorder="1" applyAlignment="1">
      <alignment horizontal="center" vertical="center" wrapText="1"/>
    </xf>
    <xf numFmtId="0" fontId="41" fillId="23" borderId="24" xfId="0" applyFont="1" applyFill="1" applyBorder="1" applyAlignment="1">
      <alignment horizontal="center" vertical="center" wrapText="1"/>
    </xf>
    <xf numFmtId="0" fontId="41" fillId="23" borderId="14" xfId="0" applyFont="1" applyFill="1" applyBorder="1" applyAlignment="1">
      <alignment horizontal="center" vertical="center" wrapText="1"/>
    </xf>
    <xf numFmtId="0" fontId="46" fillId="23" borderId="24" xfId="0" applyFont="1" applyFill="1" applyBorder="1" applyAlignment="1">
      <alignment horizontal="center" vertical="center" wrapText="1"/>
    </xf>
    <xf numFmtId="0" fontId="46" fillId="23" borderId="14" xfId="0" applyFont="1" applyFill="1" applyBorder="1" applyAlignment="1">
      <alignment horizontal="center" vertical="center" wrapText="1"/>
    </xf>
    <xf numFmtId="0" fontId="47" fillId="23" borderId="24" xfId="0" applyFont="1" applyFill="1" applyBorder="1" applyAlignment="1">
      <alignment horizontal="center" vertical="center" wrapText="1"/>
    </xf>
    <xf numFmtId="0" fontId="47" fillId="23" borderId="14" xfId="0" applyFont="1" applyFill="1" applyBorder="1" applyAlignment="1">
      <alignment horizontal="center" vertical="center" wrapText="1"/>
    </xf>
    <xf numFmtId="0" fontId="48" fillId="23" borderId="24" xfId="0" applyFont="1" applyFill="1" applyBorder="1" applyAlignment="1">
      <alignment vertical="center" wrapText="1"/>
    </xf>
    <xf numFmtId="0" fontId="48" fillId="23" borderId="14" xfId="0" applyFont="1" applyFill="1" applyBorder="1" applyAlignment="1">
      <alignment vertical="center" wrapText="1"/>
    </xf>
    <xf numFmtId="10" fontId="41" fillId="23" borderId="18" xfId="60" applyNumberFormat="1" applyFont="1" applyFill="1" applyBorder="1" applyAlignment="1">
      <alignment horizontal="center" vertical="center" wrapText="1"/>
    </xf>
    <xf numFmtId="10" fontId="41" fillId="23" borderId="24" xfId="60" applyNumberFormat="1" applyFont="1" applyFill="1" applyBorder="1" applyAlignment="1">
      <alignment horizontal="center" vertical="center" wrapText="1"/>
    </xf>
    <xf numFmtId="10" fontId="41" fillId="23" borderId="14" xfId="60" applyNumberFormat="1" applyFont="1" applyFill="1" applyBorder="1" applyAlignment="1">
      <alignment horizontal="center" vertical="center" wrapText="1"/>
    </xf>
    <xf numFmtId="0" fontId="41" fillId="23" borderId="18" xfId="59" applyFont="1" applyFill="1" applyBorder="1" applyAlignment="1">
      <alignment horizontal="center" vertical="center" wrapText="1"/>
    </xf>
    <xf numFmtId="0" fontId="48" fillId="23" borderId="24" xfId="59" applyFont="1" applyFill="1" applyBorder="1" applyAlignment="1">
      <alignment horizontal="center" vertical="center" wrapText="1"/>
    </xf>
    <xf numFmtId="0" fontId="48" fillId="23" borderId="14" xfId="59" applyFont="1" applyFill="1" applyBorder="1" applyAlignment="1">
      <alignment horizontal="center" vertical="center" wrapText="1"/>
    </xf>
    <xf numFmtId="0" fontId="41" fillId="23" borderId="18" xfId="0" applyFont="1" applyFill="1" applyBorder="1" applyAlignment="1">
      <alignment horizontal="center" vertical="center"/>
    </xf>
    <xf numFmtId="0" fontId="41" fillId="23" borderId="24" xfId="0" applyFont="1" applyFill="1" applyBorder="1" applyAlignment="1">
      <alignment horizontal="center" vertical="center"/>
    </xf>
    <xf numFmtId="0" fontId="41" fillId="23" borderId="14" xfId="0" applyFont="1" applyFill="1" applyBorder="1" applyAlignment="1">
      <alignment horizontal="center" vertical="center"/>
    </xf>
    <xf numFmtId="0" fontId="41" fillId="23" borderId="22" xfId="0" applyFont="1" applyFill="1" applyBorder="1" applyAlignment="1">
      <alignment horizontal="center" vertical="center" wrapText="1"/>
    </xf>
    <xf numFmtId="0" fontId="41" fillId="23" borderId="23" xfId="0" applyFont="1" applyFill="1" applyBorder="1" applyAlignment="1">
      <alignment horizontal="center" vertical="center" wrapText="1"/>
    </xf>
    <xf numFmtId="0" fontId="41" fillId="23" borderId="31" xfId="0" applyFont="1" applyFill="1" applyBorder="1" applyAlignment="1">
      <alignment horizontal="center" vertical="center" wrapText="1"/>
    </xf>
    <xf numFmtId="0" fontId="42" fillId="23" borderId="18" xfId="0" quotePrefix="1" applyFont="1" applyFill="1" applyBorder="1" applyAlignment="1">
      <alignment horizontal="center" vertical="center"/>
    </xf>
    <xf numFmtId="0" fontId="47" fillId="23" borderId="24" xfId="0" applyFont="1" applyFill="1" applyBorder="1" applyAlignment="1">
      <alignment horizontal="center" vertical="center"/>
    </xf>
    <xf numFmtId="0" fontId="47" fillId="23" borderId="14" xfId="0" applyFont="1" applyFill="1" applyBorder="1" applyAlignment="1">
      <alignment horizontal="center" vertical="center"/>
    </xf>
    <xf numFmtId="0" fontId="37" fillId="24" borderId="25" xfId="0" applyFont="1" applyFill="1" applyBorder="1" applyAlignment="1">
      <alignment horizontal="center" vertical="top" wrapText="1"/>
    </xf>
    <xf numFmtId="0" fontId="37" fillId="24" borderId="26" xfId="0" applyFont="1" applyFill="1" applyBorder="1" applyAlignment="1">
      <alignment horizontal="center" vertical="top" wrapText="1"/>
    </xf>
    <xf numFmtId="0" fontId="36" fillId="25" borderId="25" xfId="0" applyFont="1" applyFill="1" applyBorder="1" applyAlignment="1">
      <alignment horizontal="center" vertical="top" wrapText="1"/>
    </xf>
    <xf numFmtId="0" fontId="36" fillId="25" borderId="26" xfId="0" applyFont="1" applyFill="1" applyBorder="1" applyAlignment="1">
      <alignment horizontal="center" vertical="top" wrapText="1"/>
    </xf>
    <xf numFmtId="0" fontId="42" fillId="23" borderId="24" xfId="0" applyFont="1" applyFill="1" applyBorder="1" applyAlignment="1">
      <alignment horizontal="center" vertical="center"/>
    </xf>
    <xf numFmtId="0" fontId="42" fillId="23" borderId="14" xfId="0" applyFont="1" applyFill="1" applyBorder="1" applyAlignment="1">
      <alignment horizontal="center" vertical="center"/>
    </xf>
    <xf numFmtId="0" fontId="42" fillId="0" borderId="18" xfId="0" quotePrefix="1" applyFont="1" applyBorder="1" applyAlignment="1">
      <alignment horizontal="center" vertical="center"/>
    </xf>
    <xf numFmtId="0" fontId="49" fillId="0" borderId="24" xfId="0" applyFont="1" applyBorder="1" applyAlignment="1">
      <alignment horizontal="center" vertical="center"/>
    </xf>
    <xf numFmtId="0" fontId="49" fillId="0" borderId="14" xfId="0" applyFont="1" applyBorder="1" applyAlignment="1">
      <alignment horizontal="center" vertical="center"/>
    </xf>
    <xf numFmtId="0" fontId="47" fillId="23" borderId="24" xfId="0" quotePrefix="1" applyFont="1" applyFill="1" applyBorder="1" applyAlignment="1">
      <alignment horizontal="center" vertical="center"/>
    </xf>
    <xf numFmtId="0" fontId="47" fillId="23" borderId="14" xfId="0" quotePrefix="1" applyFont="1" applyFill="1" applyBorder="1" applyAlignment="1">
      <alignment horizontal="center" vertical="center"/>
    </xf>
    <xf numFmtId="0" fontId="42" fillId="23" borderId="18" xfId="0" applyFont="1" applyFill="1" applyBorder="1" applyAlignment="1">
      <alignment horizontal="center" vertical="center"/>
    </xf>
    <xf numFmtId="0" fontId="37" fillId="24" borderId="24" xfId="0" applyFont="1" applyFill="1" applyBorder="1" applyAlignment="1">
      <alignment horizontal="center" vertical="center" wrapText="1"/>
    </xf>
    <xf numFmtId="0" fontId="36" fillId="25" borderId="18" xfId="0" applyFont="1" applyFill="1" applyBorder="1" applyAlignment="1">
      <alignment horizontal="center" vertical="center" wrapText="1"/>
    </xf>
    <xf numFmtId="0" fontId="36" fillId="25" borderId="14" xfId="0" applyFont="1" applyFill="1" applyBorder="1" applyAlignment="1">
      <alignment horizontal="center" vertical="center" wrapText="1"/>
    </xf>
    <xf numFmtId="0" fontId="39" fillId="24" borderId="14" xfId="0" applyFont="1" applyFill="1" applyBorder="1" applyAlignment="1">
      <alignment horizontal="center" vertical="center" wrapText="1"/>
    </xf>
    <xf numFmtId="0" fontId="42" fillId="23" borderId="24" xfId="0" applyFont="1" applyFill="1" applyBorder="1" applyAlignment="1">
      <alignment horizontal="center" vertical="center" wrapText="1"/>
    </xf>
    <xf numFmtId="0" fontId="45" fillId="23" borderId="18" xfId="0" applyFont="1" applyFill="1" applyBorder="1" applyAlignment="1">
      <alignment horizontal="center" vertical="center"/>
    </xf>
    <xf numFmtId="0" fontId="45" fillId="23" borderId="24" xfId="0" applyFont="1" applyFill="1" applyBorder="1" applyAlignment="1">
      <alignment horizontal="center" vertical="center"/>
    </xf>
    <xf numFmtId="3" fontId="33" fillId="0" borderId="0" xfId="0" applyNumberFormat="1" applyFont="1" applyAlignment="1">
      <alignment horizontal="right"/>
    </xf>
    <xf numFmtId="0" fontId="37" fillId="29" borderId="0" xfId="0" applyFont="1" applyFill="1" applyBorder="1" applyAlignment="1">
      <alignment horizontal="center" vertical="center" wrapText="1"/>
    </xf>
  </cellXfs>
  <cellStyles count="210">
    <cellStyle name="20% - Accent1" xfId="1" builtinId="30" customBuiltin="1"/>
    <cellStyle name="20% - Accent1 2" xfId="104" xr:uid="{00000000-0005-0000-0000-000001000000}"/>
    <cellStyle name="20% - Accent2" xfId="2" builtinId="34" customBuiltin="1"/>
    <cellStyle name="20% - Accent2 2" xfId="105" xr:uid="{00000000-0005-0000-0000-000003000000}"/>
    <cellStyle name="20% - Accent3" xfId="3" builtinId="38" customBuiltin="1"/>
    <cellStyle name="20% - Accent3 2" xfId="106" xr:uid="{00000000-0005-0000-0000-000005000000}"/>
    <cellStyle name="20% - Accent4" xfId="4" builtinId="42" customBuiltin="1"/>
    <cellStyle name="20% - Accent4 2" xfId="107" xr:uid="{00000000-0005-0000-0000-000007000000}"/>
    <cellStyle name="20% - Accent5" xfId="5" builtinId="46" customBuiltin="1"/>
    <cellStyle name="20% - Accent5 2" xfId="108" xr:uid="{00000000-0005-0000-0000-000009000000}"/>
    <cellStyle name="20% - Accent6" xfId="6" builtinId="50" customBuiltin="1"/>
    <cellStyle name="20% - Accent6 2" xfId="109" xr:uid="{00000000-0005-0000-0000-00000B000000}"/>
    <cellStyle name="40% - Accent1" xfId="7" builtinId="31" customBuiltin="1"/>
    <cellStyle name="40% - Accent1 2" xfId="110" xr:uid="{00000000-0005-0000-0000-00000D000000}"/>
    <cellStyle name="40% - Accent2" xfId="8" builtinId="35" customBuiltin="1"/>
    <cellStyle name="40% - Accent2 2" xfId="111" xr:uid="{00000000-0005-0000-0000-00000F000000}"/>
    <cellStyle name="40% - Accent3" xfId="9" builtinId="39" customBuiltin="1"/>
    <cellStyle name="40% - Accent3 2" xfId="112" xr:uid="{00000000-0005-0000-0000-000011000000}"/>
    <cellStyle name="40% - Accent4" xfId="10" builtinId="43" customBuiltin="1"/>
    <cellStyle name="40% - Accent4 2" xfId="113" xr:uid="{00000000-0005-0000-0000-000013000000}"/>
    <cellStyle name="40% - Accent5" xfId="11" builtinId="47" customBuiltin="1"/>
    <cellStyle name="40% - Accent5 2" xfId="114" xr:uid="{00000000-0005-0000-0000-000015000000}"/>
    <cellStyle name="40% - Accent6" xfId="12" builtinId="51" customBuiltin="1"/>
    <cellStyle name="40% - Accent6 2" xfId="115" xr:uid="{00000000-0005-0000-0000-000017000000}"/>
    <cellStyle name="60% - Accent1" xfId="13" builtinId="32" customBuiltin="1"/>
    <cellStyle name="60% - Accent1 2" xfId="116" xr:uid="{00000000-0005-0000-0000-000019000000}"/>
    <cellStyle name="60% - Accent2" xfId="14" builtinId="36" customBuiltin="1"/>
    <cellStyle name="60% - Accent2 2" xfId="117" xr:uid="{00000000-0005-0000-0000-00001B000000}"/>
    <cellStyle name="60% - Accent3" xfId="15" builtinId="40" customBuiltin="1"/>
    <cellStyle name="60% - Accent3 2" xfId="118" xr:uid="{00000000-0005-0000-0000-00001D000000}"/>
    <cellStyle name="60% - Accent4" xfId="16" builtinId="44" customBuiltin="1"/>
    <cellStyle name="60% - Accent4 2" xfId="119" xr:uid="{00000000-0005-0000-0000-00001F000000}"/>
    <cellStyle name="60% - Accent5" xfId="17" builtinId="48" customBuiltin="1"/>
    <cellStyle name="60% - Accent5 2" xfId="120" xr:uid="{00000000-0005-0000-0000-000021000000}"/>
    <cellStyle name="60% - Accent6" xfId="18" builtinId="52" customBuiltin="1"/>
    <cellStyle name="60% - Accent6 2" xfId="121" xr:uid="{00000000-0005-0000-0000-000023000000}"/>
    <cellStyle name="Accent1" xfId="19" builtinId="29" customBuiltin="1"/>
    <cellStyle name="Accent1 2" xfId="122" xr:uid="{00000000-0005-0000-0000-000025000000}"/>
    <cellStyle name="Accent2" xfId="20" builtinId="33" customBuiltin="1"/>
    <cellStyle name="Accent2 2" xfId="123" xr:uid="{00000000-0005-0000-0000-000027000000}"/>
    <cellStyle name="Accent3" xfId="21" builtinId="37" customBuiltin="1"/>
    <cellStyle name="Accent3 2" xfId="124" xr:uid="{00000000-0005-0000-0000-000029000000}"/>
    <cellStyle name="Accent4" xfId="22" builtinId="41" customBuiltin="1"/>
    <cellStyle name="Accent4 2" xfId="125" xr:uid="{00000000-0005-0000-0000-00002B000000}"/>
    <cellStyle name="Accent5" xfId="23" builtinId="45" customBuiltin="1"/>
    <cellStyle name="Accent5 2" xfId="126" xr:uid="{00000000-0005-0000-0000-00002D000000}"/>
    <cellStyle name="Accent6" xfId="24" builtinId="49" customBuiltin="1"/>
    <cellStyle name="Accent6 2" xfId="127" xr:uid="{00000000-0005-0000-0000-00002F000000}"/>
    <cellStyle name="Bad" xfId="25" builtinId="27" customBuiltin="1"/>
    <cellStyle name="Bad 2" xfId="128" xr:uid="{00000000-0005-0000-0000-000031000000}"/>
    <cellStyle name="Calculation" xfId="26" builtinId="22" customBuiltin="1"/>
    <cellStyle name="Calculation 2" xfId="129" xr:uid="{00000000-0005-0000-0000-000033000000}"/>
    <cellStyle name="Check Cell" xfId="27" builtinId="23" customBuiltin="1"/>
    <cellStyle name="Check Cell 2" xfId="130" xr:uid="{00000000-0005-0000-0000-000035000000}"/>
    <cellStyle name="Comma" xfId="61" builtinId="3"/>
    <cellStyle name="Comma 10" xfId="206" xr:uid="{00000000-0005-0000-0000-000037000000}"/>
    <cellStyle name="Comma 2" xfId="66" xr:uid="{00000000-0005-0000-0000-000038000000}"/>
    <cellStyle name="Comma 2 2" xfId="72" xr:uid="{00000000-0005-0000-0000-000039000000}"/>
    <cellStyle name="Comma 2 2 2" xfId="152" xr:uid="{00000000-0005-0000-0000-00003A000000}"/>
    <cellStyle name="Comma 2 3" xfId="73" xr:uid="{00000000-0005-0000-0000-00003B000000}"/>
    <cellStyle name="Comma 2 4" xfId="71" xr:uid="{00000000-0005-0000-0000-00003C000000}"/>
    <cellStyle name="Comma 2 4 2" xfId="151" xr:uid="{00000000-0005-0000-0000-00003D000000}"/>
    <cellStyle name="Comma 2 5" xfId="101" xr:uid="{00000000-0005-0000-0000-00003E000000}"/>
    <cellStyle name="Comma 2 5 2" xfId="174" xr:uid="{00000000-0005-0000-0000-00003F000000}"/>
    <cellStyle name="Comma 3" xfId="74" xr:uid="{00000000-0005-0000-0000-000040000000}"/>
    <cellStyle name="Comma 3 2" xfId="153" xr:uid="{00000000-0005-0000-0000-000041000000}"/>
    <cellStyle name="Comma 4" xfId="75" xr:uid="{00000000-0005-0000-0000-000042000000}"/>
    <cellStyle name="Comma 5" xfId="70" xr:uid="{00000000-0005-0000-0000-000043000000}"/>
    <cellStyle name="Comma 5 2" xfId="150" xr:uid="{00000000-0005-0000-0000-000044000000}"/>
    <cellStyle name="Comma 6" xfId="93" xr:uid="{00000000-0005-0000-0000-000045000000}"/>
    <cellStyle name="Comma 6 2" xfId="167" xr:uid="{00000000-0005-0000-0000-000046000000}"/>
    <cellStyle name="Comma 6 2 2" xfId="199" xr:uid="{00000000-0005-0000-0000-000047000000}"/>
    <cellStyle name="Comma 6 3" xfId="184" xr:uid="{00000000-0005-0000-0000-000048000000}"/>
    <cellStyle name="Comma 7" xfId="98" xr:uid="{00000000-0005-0000-0000-000049000000}"/>
    <cellStyle name="Comma 7 2" xfId="172" xr:uid="{00000000-0005-0000-0000-00004A000000}"/>
    <cellStyle name="Comma 7 2 2" xfId="203" xr:uid="{00000000-0005-0000-0000-00004B000000}"/>
    <cellStyle name="Comma 7 3" xfId="188" xr:uid="{00000000-0005-0000-0000-00004C000000}"/>
    <cellStyle name="Comma 8" xfId="145" xr:uid="{00000000-0005-0000-0000-00004D000000}"/>
    <cellStyle name="Comma 9" xfId="62" xr:uid="{00000000-0005-0000-0000-00004E000000}"/>
    <cellStyle name="Comma_Draft 99-00 FAG Presentation" xfId="28" xr:uid="{00000000-0005-0000-0000-00004F000000}"/>
    <cellStyle name="Currency" xfId="204" builtinId="4"/>
    <cellStyle name="Currency 2" xfId="64" xr:uid="{00000000-0005-0000-0000-000051000000}"/>
    <cellStyle name="Currency 2 2" xfId="147" xr:uid="{00000000-0005-0000-0000-000052000000}"/>
    <cellStyle name="Currency 2 2 2" xfId="191" xr:uid="{00000000-0005-0000-0000-000053000000}"/>
    <cellStyle name="Currency 2 3" xfId="176" xr:uid="{00000000-0005-0000-0000-000054000000}"/>
    <cellStyle name="Currency 3" xfId="163" xr:uid="{00000000-0005-0000-0000-000055000000}"/>
    <cellStyle name="Currency 4" xfId="87" xr:uid="{00000000-0005-0000-0000-000056000000}"/>
    <cellStyle name="Explanatory Text" xfId="29" builtinId="53" customBuiltin="1"/>
    <cellStyle name="Explanatory Text 2" xfId="131" xr:uid="{00000000-0005-0000-0000-000058000000}"/>
    <cellStyle name="Good" xfId="30" builtinId="26" customBuiltin="1"/>
    <cellStyle name="Good 2" xfId="132" xr:uid="{00000000-0005-0000-0000-00005A000000}"/>
    <cellStyle name="Heading 1" xfId="31" builtinId="16" customBuiltin="1"/>
    <cellStyle name="Heading 1 2" xfId="133" xr:uid="{00000000-0005-0000-0000-00005C000000}"/>
    <cellStyle name="Heading 2" xfId="32" builtinId="17" customBuiltin="1"/>
    <cellStyle name="Heading 2 2" xfId="134" xr:uid="{00000000-0005-0000-0000-00005E000000}"/>
    <cellStyle name="Heading 3" xfId="33" builtinId="18" customBuiltin="1"/>
    <cellStyle name="Heading 3 2" xfId="135" xr:uid="{00000000-0005-0000-0000-000060000000}"/>
    <cellStyle name="Heading 4" xfId="34" builtinId="19" customBuiltin="1"/>
    <cellStyle name="Heading 4 2" xfId="136" xr:uid="{00000000-0005-0000-0000-000062000000}"/>
    <cellStyle name="Hyperlink" xfId="209" builtinId="8"/>
    <cellStyle name="Input" xfId="35" builtinId="20" customBuiltin="1"/>
    <cellStyle name="Input 2" xfId="137" xr:uid="{00000000-0005-0000-0000-000065000000}"/>
    <cellStyle name="Linked Cell" xfId="36" builtinId="24" customBuiltin="1"/>
    <cellStyle name="Linked Cell 2" xfId="138" xr:uid="{00000000-0005-0000-0000-000067000000}"/>
    <cellStyle name="Neutral" xfId="37" builtinId="28" customBuiltin="1"/>
    <cellStyle name="Neutral 2" xfId="139" xr:uid="{00000000-0005-0000-0000-000069000000}"/>
    <cellStyle name="Normal" xfId="0" builtinId="0"/>
    <cellStyle name="Normal 10" xfId="94" xr:uid="{00000000-0005-0000-0000-00006B000000}"/>
    <cellStyle name="Normal 10 2" xfId="168" xr:uid="{00000000-0005-0000-0000-00006C000000}"/>
    <cellStyle name="Normal 11" xfId="97" xr:uid="{00000000-0005-0000-0000-00006D000000}"/>
    <cellStyle name="Normal 11 2" xfId="171" xr:uid="{00000000-0005-0000-0000-00006E000000}"/>
    <cellStyle name="Normal 11 2 2" xfId="202" xr:uid="{00000000-0005-0000-0000-00006F000000}"/>
    <cellStyle name="Normal 11 3" xfId="187" xr:uid="{00000000-0005-0000-0000-000070000000}"/>
    <cellStyle name="Normal 12" xfId="103" xr:uid="{00000000-0005-0000-0000-000071000000}"/>
    <cellStyle name="Normal 13" xfId="38" xr:uid="{00000000-0005-0000-0000-000072000000}"/>
    <cellStyle name="Normal 14" xfId="102" xr:uid="{00000000-0005-0000-0000-000073000000}"/>
    <cellStyle name="Normal 14 2" xfId="189" xr:uid="{00000000-0005-0000-0000-000074000000}"/>
    <cellStyle name="Normal 15" xfId="39" xr:uid="{00000000-0005-0000-0000-000075000000}"/>
    <cellStyle name="Normal 16" xfId="40" xr:uid="{00000000-0005-0000-0000-000076000000}"/>
    <cellStyle name="Normal 17" xfId="41" xr:uid="{00000000-0005-0000-0000-000077000000}"/>
    <cellStyle name="Normal 18" xfId="42" xr:uid="{00000000-0005-0000-0000-000078000000}"/>
    <cellStyle name="Normal 19" xfId="43" xr:uid="{00000000-0005-0000-0000-000079000000}"/>
    <cellStyle name="Normal 2" xfId="44" xr:uid="{00000000-0005-0000-0000-00007A000000}"/>
    <cellStyle name="Normal 2 2" xfId="65" xr:uid="{00000000-0005-0000-0000-00007B000000}"/>
    <cellStyle name="Normal 2 2 2" xfId="78" xr:uid="{00000000-0005-0000-0000-00007C000000}"/>
    <cellStyle name="Normal 2 2 2 2" xfId="156" xr:uid="{00000000-0005-0000-0000-00007D000000}"/>
    <cellStyle name="Normal 2 2 2 2 2" xfId="193" xr:uid="{00000000-0005-0000-0000-00007E000000}"/>
    <cellStyle name="Normal 2 2 2 3" xfId="178" xr:uid="{00000000-0005-0000-0000-00007F000000}"/>
    <cellStyle name="Normal 2 2 3" xfId="77" xr:uid="{00000000-0005-0000-0000-000080000000}"/>
    <cellStyle name="Normal 2 2 3 2" xfId="155" xr:uid="{00000000-0005-0000-0000-000081000000}"/>
    <cellStyle name="Normal 2 2 4" xfId="90" xr:uid="{00000000-0005-0000-0000-000082000000}"/>
    <cellStyle name="Normal 2 3" xfId="79" xr:uid="{00000000-0005-0000-0000-000083000000}"/>
    <cellStyle name="Normal 2 4" xfId="76" xr:uid="{00000000-0005-0000-0000-000084000000}"/>
    <cellStyle name="Normal 2 4 2" xfId="154" xr:uid="{00000000-0005-0000-0000-000085000000}"/>
    <cellStyle name="Normal 2 5" xfId="86" xr:uid="{00000000-0005-0000-0000-000086000000}"/>
    <cellStyle name="Normal 2 5 2" xfId="162" xr:uid="{00000000-0005-0000-0000-000087000000}"/>
    <cellStyle name="Normal 2 5 2 2" xfId="195" xr:uid="{00000000-0005-0000-0000-000088000000}"/>
    <cellStyle name="Normal 2 5 3" xfId="180" xr:uid="{00000000-0005-0000-0000-000089000000}"/>
    <cellStyle name="Normal 2 6" xfId="89" xr:uid="{00000000-0005-0000-0000-00008A000000}"/>
    <cellStyle name="Normal 2 6 2" xfId="164" xr:uid="{00000000-0005-0000-0000-00008B000000}"/>
    <cellStyle name="Normal 2 6 2 2" xfId="196" xr:uid="{00000000-0005-0000-0000-00008C000000}"/>
    <cellStyle name="Normal 2 6 3" xfId="181" xr:uid="{00000000-0005-0000-0000-00008D000000}"/>
    <cellStyle name="Normal 2 7" xfId="95" xr:uid="{00000000-0005-0000-0000-00008E000000}"/>
    <cellStyle name="Normal 2 7 2" xfId="169" xr:uid="{00000000-0005-0000-0000-00008F000000}"/>
    <cellStyle name="Normal 2 7 2 2" xfId="200" xr:uid="{00000000-0005-0000-0000-000090000000}"/>
    <cellStyle name="Normal 2 7 3" xfId="185" xr:uid="{00000000-0005-0000-0000-000091000000}"/>
    <cellStyle name="Normal 2 8" xfId="100" xr:uid="{00000000-0005-0000-0000-000092000000}"/>
    <cellStyle name="Normal 20" xfId="45" xr:uid="{00000000-0005-0000-0000-000093000000}"/>
    <cellStyle name="Normal 21" xfId="46" xr:uid="{00000000-0005-0000-0000-000094000000}"/>
    <cellStyle name="Normal 22" xfId="47" xr:uid="{00000000-0005-0000-0000-000095000000}"/>
    <cellStyle name="Normal 23" xfId="48" xr:uid="{00000000-0005-0000-0000-000096000000}"/>
    <cellStyle name="Normal 24" xfId="205" xr:uid="{00000000-0005-0000-0000-000097000000}"/>
    <cellStyle name="Normal 25" xfId="208" xr:uid="{1934D516-12F2-4ACA-B73A-1AB5618B1E8E}"/>
    <cellStyle name="Normal 26" xfId="49" xr:uid="{00000000-0005-0000-0000-000098000000}"/>
    <cellStyle name="Normal 27" xfId="50" xr:uid="{00000000-0005-0000-0000-000099000000}"/>
    <cellStyle name="Normal 3" xfId="59" xr:uid="{00000000-0005-0000-0000-00009A000000}"/>
    <cellStyle name="Normal 3 2" xfId="80" xr:uid="{00000000-0005-0000-0000-00009B000000}"/>
    <cellStyle name="Normal 3 2 2" xfId="157" xr:uid="{00000000-0005-0000-0000-00009C000000}"/>
    <cellStyle name="Normal 3 3" xfId="91" xr:uid="{00000000-0005-0000-0000-00009D000000}"/>
    <cellStyle name="Normal 3 3 2" xfId="165" xr:uid="{00000000-0005-0000-0000-00009E000000}"/>
    <cellStyle name="Normal 3 3 2 2" xfId="197" xr:uid="{00000000-0005-0000-0000-00009F000000}"/>
    <cellStyle name="Normal 3 3 3" xfId="182" xr:uid="{00000000-0005-0000-0000-0000A0000000}"/>
    <cellStyle name="Normal 3 4" xfId="96" xr:uid="{00000000-0005-0000-0000-0000A1000000}"/>
    <cellStyle name="Normal 3 4 2" xfId="170" xr:uid="{00000000-0005-0000-0000-0000A2000000}"/>
    <cellStyle name="Normal 3 4 2 2" xfId="201" xr:uid="{00000000-0005-0000-0000-0000A3000000}"/>
    <cellStyle name="Normal 3 4 3" xfId="186" xr:uid="{00000000-0005-0000-0000-0000A4000000}"/>
    <cellStyle name="Normal 3 5" xfId="99" xr:uid="{00000000-0005-0000-0000-0000A5000000}"/>
    <cellStyle name="Normal 3 5 2" xfId="173" xr:uid="{00000000-0005-0000-0000-0000A6000000}"/>
    <cellStyle name="Normal 4" xfId="63" xr:uid="{00000000-0005-0000-0000-0000A7000000}"/>
    <cellStyle name="Normal 4 2" xfId="81" xr:uid="{00000000-0005-0000-0000-0000A8000000}"/>
    <cellStyle name="Normal 4 2 2" xfId="158" xr:uid="{00000000-0005-0000-0000-0000A9000000}"/>
    <cellStyle name="Normal 4 2 2 2" xfId="194" xr:uid="{00000000-0005-0000-0000-0000AA000000}"/>
    <cellStyle name="Normal 4 2 3" xfId="179" xr:uid="{00000000-0005-0000-0000-0000AB000000}"/>
    <cellStyle name="Normal 4 3" xfId="146" xr:uid="{00000000-0005-0000-0000-0000AC000000}"/>
    <cellStyle name="Normal 4 3 2" xfId="190" xr:uid="{00000000-0005-0000-0000-0000AD000000}"/>
    <cellStyle name="Normal 4 4" xfId="175" xr:uid="{00000000-0005-0000-0000-0000AE000000}"/>
    <cellStyle name="Normal 5" xfId="69" xr:uid="{00000000-0005-0000-0000-0000AF000000}"/>
    <cellStyle name="Normal 6" xfId="68" xr:uid="{00000000-0005-0000-0000-0000B0000000}"/>
    <cellStyle name="Normal 6 2" xfId="149" xr:uid="{00000000-0005-0000-0000-0000B1000000}"/>
    <cellStyle name="Normal 6 2 2" xfId="192" xr:uid="{00000000-0005-0000-0000-0000B2000000}"/>
    <cellStyle name="Normal 6 3" xfId="177" xr:uid="{00000000-0005-0000-0000-0000B3000000}"/>
    <cellStyle name="Normal 7" xfId="85" xr:uid="{00000000-0005-0000-0000-0000B4000000}"/>
    <cellStyle name="Normal 7 2" xfId="161" xr:uid="{00000000-0005-0000-0000-0000B5000000}"/>
    <cellStyle name="Normal 8" xfId="88" xr:uid="{00000000-0005-0000-0000-0000B6000000}"/>
    <cellStyle name="Normal 9" xfId="92" xr:uid="{00000000-0005-0000-0000-0000B7000000}"/>
    <cellStyle name="Normal 9 2" xfId="166" xr:uid="{00000000-0005-0000-0000-0000B8000000}"/>
    <cellStyle name="Normal 9 2 2" xfId="198" xr:uid="{00000000-0005-0000-0000-0000B9000000}"/>
    <cellStyle name="Normal 9 3" xfId="183" xr:uid="{00000000-0005-0000-0000-0000BA000000}"/>
    <cellStyle name="Normal_Section 6 - Finret 978" xfId="51" xr:uid="{00000000-0005-0000-0000-0000BB000000}"/>
    <cellStyle name="Normal_Sheet1" xfId="52" xr:uid="{00000000-0005-0000-0000-0000BC000000}"/>
    <cellStyle name="Note" xfId="53" builtinId="10" customBuiltin="1"/>
    <cellStyle name="Note 2" xfId="140" xr:uid="{00000000-0005-0000-0000-0000BE000000}"/>
    <cellStyle name="Output" xfId="54" builtinId="21" customBuiltin="1"/>
    <cellStyle name="Output 2" xfId="141" xr:uid="{00000000-0005-0000-0000-0000C0000000}"/>
    <cellStyle name="Percent" xfId="60" builtinId="5"/>
    <cellStyle name="Percent 2" xfId="83" xr:uid="{00000000-0005-0000-0000-0000C2000000}"/>
    <cellStyle name="Percent 2 2" xfId="84" xr:uid="{00000000-0005-0000-0000-0000C3000000}"/>
    <cellStyle name="Percent 2 3" xfId="160" xr:uid="{00000000-0005-0000-0000-0000C4000000}"/>
    <cellStyle name="Percent 3" xfId="82" xr:uid="{00000000-0005-0000-0000-0000C5000000}"/>
    <cellStyle name="Percent 3 2" xfId="159" xr:uid="{00000000-0005-0000-0000-0000C6000000}"/>
    <cellStyle name="Percent 4" xfId="148" xr:uid="{00000000-0005-0000-0000-0000C7000000}"/>
    <cellStyle name="Percent 5" xfId="67" xr:uid="{00000000-0005-0000-0000-0000C8000000}"/>
    <cellStyle name="Percent 6" xfId="207" xr:uid="{00000000-0005-0000-0000-0000C9000000}"/>
    <cellStyle name="Title" xfId="55" builtinId="15" customBuiltin="1"/>
    <cellStyle name="Title 2" xfId="142" xr:uid="{00000000-0005-0000-0000-0000CB000000}"/>
    <cellStyle name="Total" xfId="56" builtinId="25" customBuiltin="1"/>
    <cellStyle name="Total 2" xfId="58" xr:uid="{00000000-0005-0000-0000-0000CD000000}"/>
    <cellStyle name="Total 3" xfId="143" xr:uid="{00000000-0005-0000-0000-0000CE000000}"/>
    <cellStyle name="Warning Text" xfId="57" builtinId="11" customBuiltin="1"/>
    <cellStyle name="Warning Text 2" xfId="144" xr:uid="{00000000-0005-0000-0000-0000D0000000}"/>
  </cellStyles>
  <dxfs count="0"/>
  <tableStyles count="0" defaultTableStyle="TableStyleMedium2" defaultPivotStyle="PivotStyleLight16"/>
  <colors>
    <mruColors>
      <color rgb="FF00FF00"/>
      <color rgb="FFE1F4FD"/>
      <color rgb="FF007DBA"/>
      <color rgb="FF005F86"/>
      <color rgb="FFFEE7DC"/>
      <color rgb="FFE4F2E7"/>
      <color rgb="FF965014"/>
      <color rgb="FF3C3C3C"/>
      <color rgb="FF36573B"/>
      <color rgb="FFE6E6E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tyles" Target="styles.xml"/><Relationship Id="rId38"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theme" Target="theme/theme1.xml"/><Relationship Id="rId37"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calcChain" Target="calcChain.xml"/><Relationship Id="rId8" Type="http://schemas.openxmlformats.org/officeDocument/2006/relationships/worksheet" Target="worksheets/sheet8.xml"/><Relationship Id="rId3" Type="http://schemas.openxmlformats.org/officeDocument/2006/relationships/worksheet" Target="worksheets/sheet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hyperlink" Target="#Contents!A1"/></Relationships>
</file>

<file path=xl/drawings/_rels/drawing11.xml.rels><?xml version="1.0" encoding="UTF-8" standalone="yes"?>
<Relationships xmlns="http://schemas.openxmlformats.org/package/2006/relationships"><Relationship Id="rId1" Type="http://schemas.openxmlformats.org/officeDocument/2006/relationships/hyperlink" Target="#Contents!A1"/></Relationships>
</file>

<file path=xl/drawings/_rels/drawing12.xml.rels><?xml version="1.0" encoding="UTF-8" standalone="yes"?>
<Relationships xmlns="http://schemas.openxmlformats.org/package/2006/relationships"><Relationship Id="rId1" Type="http://schemas.openxmlformats.org/officeDocument/2006/relationships/hyperlink" Target="#Contents!A1"/></Relationships>
</file>

<file path=xl/drawings/_rels/drawing13.xml.rels><?xml version="1.0" encoding="UTF-8" standalone="yes"?>
<Relationships xmlns="http://schemas.openxmlformats.org/package/2006/relationships"><Relationship Id="rId1" Type="http://schemas.openxmlformats.org/officeDocument/2006/relationships/hyperlink" Target="#Contents!A1"/></Relationships>
</file>

<file path=xl/drawings/_rels/drawing14.xml.rels><?xml version="1.0" encoding="UTF-8" standalone="yes"?>
<Relationships xmlns="http://schemas.openxmlformats.org/package/2006/relationships"><Relationship Id="rId1" Type="http://schemas.openxmlformats.org/officeDocument/2006/relationships/hyperlink" Target="#Contents!A1"/></Relationships>
</file>

<file path=xl/drawings/_rels/drawing15.xml.rels><?xml version="1.0" encoding="UTF-8" standalone="yes"?>
<Relationships xmlns="http://schemas.openxmlformats.org/package/2006/relationships"><Relationship Id="rId1" Type="http://schemas.openxmlformats.org/officeDocument/2006/relationships/hyperlink" Target="#Contents!A1"/></Relationships>
</file>

<file path=xl/drawings/_rels/drawing16.xml.rels><?xml version="1.0" encoding="UTF-8" standalone="yes"?>
<Relationships xmlns="http://schemas.openxmlformats.org/package/2006/relationships"><Relationship Id="rId1" Type="http://schemas.openxmlformats.org/officeDocument/2006/relationships/hyperlink" Target="#Contents!A1"/></Relationships>
</file>

<file path=xl/drawings/_rels/drawing17.xml.rels><?xml version="1.0" encoding="UTF-8" standalone="yes"?>
<Relationships xmlns="http://schemas.openxmlformats.org/package/2006/relationships"><Relationship Id="rId1" Type="http://schemas.openxmlformats.org/officeDocument/2006/relationships/image" Target="../media/image2.png"/></Relationships>
</file>

<file path=xl/drawings/_rels/drawing18.xml.rels><?xml version="1.0" encoding="UTF-8" standalone="yes"?>
<Relationships xmlns="http://schemas.openxmlformats.org/package/2006/relationships"><Relationship Id="rId1" Type="http://schemas.openxmlformats.org/officeDocument/2006/relationships/hyperlink" Target="#Contents!A1"/></Relationships>
</file>

<file path=xl/drawings/_rels/drawing19.xml.rels><?xml version="1.0" encoding="UTF-8" standalone="yes"?>
<Relationships xmlns="http://schemas.openxmlformats.org/package/2006/relationships"><Relationship Id="rId1" Type="http://schemas.openxmlformats.org/officeDocument/2006/relationships/hyperlink" Target="#Contents!A1"/></Relationships>
</file>

<file path=xl/drawings/_rels/drawing2.xml.rels><?xml version="1.0" encoding="UTF-8" standalone="yes"?>
<Relationships xmlns="http://schemas.openxmlformats.org/package/2006/relationships"><Relationship Id="rId1" Type="http://schemas.openxmlformats.org/officeDocument/2006/relationships/hyperlink" Target="#Contents!A1"/></Relationships>
</file>

<file path=xl/drawings/_rels/drawing20.xml.rels><?xml version="1.0" encoding="UTF-8" standalone="yes"?>
<Relationships xmlns="http://schemas.openxmlformats.org/package/2006/relationships"><Relationship Id="rId1" Type="http://schemas.openxmlformats.org/officeDocument/2006/relationships/hyperlink" Target="#Contents!A1"/></Relationships>
</file>

<file path=xl/drawings/_rels/drawing21.xml.rels><?xml version="1.0" encoding="UTF-8" standalone="yes"?>
<Relationships xmlns="http://schemas.openxmlformats.org/package/2006/relationships"><Relationship Id="rId1" Type="http://schemas.openxmlformats.org/officeDocument/2006/relationships/hyperlink" Target="#Contents!A1"/></Relationships>
</file>

<file path=xl/drawings/_rels/drawing22.xml.rels><?xml version="1.0" encoding="UTF-8" standalone="yes"?>
<Relationships xmlns="http://schemas.openxmlformats.org/package/2006/relationships"><Relationship Id="rId1" Type="http://schemas.openxmlformats.org/officeDocument/2006/relationships/hyperlink" Target="#Contents!A1"/></Relationships>
</file>

<file path=xl/drawings/_rels/drawing23.xml.rels><?xml version="1.0" encoding="UTF-8" standalone="yes"?>
<Relationships xmlns="http://schemas.openxmlformats.org/package/2006/relationships"><Relationship Id="rId1" Type="http://schemas.openxmlformats.org/officeDocument/2006/relationships/hyperlink" Target="#Contents!A1"/></Relationships>
</file>

<file path=xl/drawings/_rels/drawing24.xml.rels><?xml version="1.0" encoding="UTF-8" standalone="yes"?>
<Relationships xmlns="http://schemas.openxmlformats.org/package/2006/relationships"><Relationship Id="rId1" Type="http://schemas.openxmlformats.org/officeDocument/2006/relationships/hyperlink" Target="#Contents!A1"/></Relationships>
</file>

<file path=xl/drawings/_rels/drawing25.xml.rels><?xml version="1.0" encoding="UTF-8" standalone="yes"?>
<Relationships xmlns="http://schemas.openxmlformats.org/package/2006/relationships"><Relationship Id="rId1" Type="http://schemas.openxmlformats.org/officeDocument/2006/relationships/hyperlink" Target="#Contents!A1"/></Relationships>
</file>

<file path=xl/drawings/_rels/drawing26.xml.rels><?xml version="1.0" encoding="UTF-8" standalone="yes"?>
<Relationships xmlns="http://schemas.openxmlformats.org/package/2006/relationships"><Relationship Id="rId1" Type="http://schemas.openxmlformats.org/officeDocument/2006/relationships/hyperlink" Target="#Contents!A1"/></Relationships>
</file>

<file path=xl/drawings/_rels/drawing27.xml.rels><?xml version="1.0" encoding="UTF-8" standalone="yes"?>
<Relationships xmlns="http://schemas.openxmlformats.org/package/2006/relationships"><Relationship Id="rId1" Type="http://schemas.openxmlformats.org/officeDocument/2006/relationships/hyperlink" Target="#Contents!A1"/></Relationships>
</file>

<file path=xl/drawings/_rels/drawing28.xml.rels><?xml version="1.0" encoding="UTF-8" standalone="yes"?>
<Relationships xmlns="http://schemas.openxmlformats.org/package/2006/relationships"><Relationship Id="rId1" Type="http://schemas.openxmlformats.org/officeDocument/2006/relationships/hyperlink" Target="#Contents!A1"/></Relationships>
</file>

<file path=xl/drawings/_rels/drawing29.xml.rels><?xml version="1.0" encoding="UTF-8" standalone="yes"?>
<Relationships xmlns="http://schemas.openxmlformats.org/package/2006/relationships"><Relationship Id="rId1" Type="http://schemas.openxmlformats.org/officeDocument/2006/relationships/hyperlink" Target="#Contents!A1"/></Relationships>
</file>

<file path=xl/drawings/_rels/drawing3.xml.rels><?xml version="1.0" encoding="UTF-8" standalone="yes"?>
<Relationships xmlns="http://schemas.openxmlformats.org/package/2006/relationships"><Relationship Id="rId1" Type="http://schemas.openxmlformats.org/officeDocument/2006/relationships/hyperlink" Target="#Contents!A1"/></Relationships>
</file>

<file path=xl/drawings/_rels/drawing30.xml.rels><?xml version="1.0" encoding="UTF-8" standalone="yes"?>
<Relationships xmlns="http://schemas.openxmlformats.org/package/2006/relationships"><Relationship Id="rId1" Type="http://schemas.openxmlformats.org/officeDocument/2006/relationships/hyperlink" Target="#Contents!A1"/></Relationships>
</file>

<file path=xl/drawings/_rels/drawing4.xml.rels><?xml version="1.0" encoding="UTF-8" standalone="yes"?>
<Relationships xmlns="http://schemas.openxmlformats.org/package/2006/relationships"><Relationship Id="rId1" Type="http://schemas.openxmlformats.org/officeDocument/2006/relationships/hyperlink" Target="#Contents!A1"/></Relationships>
</file>

<file path=xl/drawings/_rels/drawing5.xml.rels><?xml version="1.0" encoding="UTF-8" standalone="yes"?>
<Relationships xmlns="http://schemas.openxmlformats.org/package/2006/relationships"><Relationship Id="rId1" Type="http://schemas.openxmlformats.org/officeDocument/2006/relationships/hyperlink" Target="#Contents!A1"/></Relationships>
</file>

<file path=xl/drawings/_rels/drawing6.xml.rels><?xml version="1.0" encoding="UTF-8" standalone="yes"?>
<Relationships xmlns="http://schemas.openxmlformats.org/package/2006/relationships"><Relationship Id="rId1" Type="http://schemas.openxmlformats.org/officeDocument/2006/relationships/hyperlink" Target="#Contents!A1"/></Relationships>
</file>

<file path=xl/drawings/_rels/drawing7.xml.rels><?xml version="1.0" encoding="UTF-8" standalone="yes"?>
<Relationships xmlns="http://schemas.openxmlformats.org/package/2006/relationships"><Relationship Id="rId1" Type="http://schemas.openxmlformats.org/officeDocument/2006/relationships/hyperlink" Target="#Contents!A1"/></Relationships>
</file>

<file path=xl/drawings/_rels/drawing8.xml.rels><?xml version="1.0" encoding="UTF-8" standalone="yes"?>
<Relationships xmlns="http://schemas.openxmlformats.org/package/2006/relationships"><Relationship Id="rId1" Type="http://schemas.openxmlformats.org/officeDocument/2006/relationships/hyperlink" Target="#Contents!A1"/></Relationships>
</file>

<file path=xl/drawings/_rels/drawing9.xml.rels><?xml version="1.0" encoding="UTF-8" standalone="yes"?>
<Relationships xmlns="http://schemas.openxmlformats.org/package/2006/relationships"><Relationship Id="rId1" Type="http://schemas.openxmlformats.org/officeDocument/2006/relationships/hyperlink" Target="#Contents!A1"/></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20</xdr:col>
      <xdr:colOff>238125</xdr:colOff>
      <xdr:row>55</xdr:row>
      <xdr:rowOff>123825</xdr:rowOff>
    </xdr:to>
    <xdr:sp macro="" textlink="">
      <xdr:nvSpPr>
        <xdr:cNvPr id="2" name="Rectangle 1">
          <a:extLst>
            <a:ext uri="{FF2B5EF4-FFF2-40B4-BE49-F238E27FC236}">
              <a16:creationId xmlns:a16="http://schemas.microsoft.com/office/drawing/2014/main" id="{00000000-0008-0000-0000-000002000000}"/>
            </a:ext>
          </a:extLst>
        </xdr:cNvPr>
        <xdr:cNvSpPr/>
      </xdr:nvSpPr>
      <xdr:spPr>
        <a:xfrm>
          <a:off x="0" y="0"/>
          <a:ext cx="12340478" cy="8752354"/>
        </a:xfrm>
        <a:prstGeom prst="rect">
          <a:avLst/>
        </a:prstGeom>
        <a:solidFill>
          <a:srgbClr val="005F86"/>
        </a:solidFill>
      </xdr:spPr>
    </xdr:sp>
    <xdr:clientData/>
  </xdr:twoCellAnchor>
  <xdr:twoCellAnchor>
    <xdr:from>
      <xdr:col>6</xdr:col>
      <xdr:colOff>292142</xdr:colOff>
      <xdr:row>18</xdr:row>
      <xdr:rowOff>45243</xdr:rowOff>
    </xdr:from>
    <xdr:to>
      <xdr:col>10</xdr:col>
      <xdr:colOff>47904</xdr:colOff>
      <xdr:row>34</xdr:row>
      <xdr:rowOff>62082</xdr:rowOff>
    </xdr:to>
    <xdr:sp macro="" textlink="">
      <xdr:nvSpPr>
        <xdr:cNvPr id="3" name="Freeform 2">
          <a:extLst>
            <a:ext uri="{FF2B5EF4-FFF2-40B4-BE49-F238E27FC236}">
              <a16:creationId xmlns:a16="http://schemas.microsoft.com/office/drawing/2014/main" id="{00000000-0008-0000-0000-000003000000}"/>
            </a:ext>
          </a:extLst>
        </xdr:cNvPr>
        <xdr:cNvSpPr/>
      </xdr:nvSpPr>
      <xdr:spPr>
        <a:xfrm>
          <a:off x="3949742" y="2959893"/>
          <a:ext cx="2194162" cy="2607639"/>
        </a:xfrm>
        <a:custGeom>
          <a:avLst/>
          <a:gdLst>
            <a:gd name="connsiteX0" fmla="*/ 0 w 2194162"/>
            <a:gd name="connsiteY0" fmla="*/ 0 h 2607639"/>
            <a:gd name="connsiteX1" fmla="*/ 1097081 w 2194162"/>
            <a:gd name="connsiteY1" fmla="*/ 0 h 2607639"/>
            <a:gd name="connsiteX2" fmla="*/ 1097081 w 2194162"/>
            <a:gd name="connsiteY2" fmla="*/ 2607639 h 2607639"/>
            <a:gd name="connsiteX3" fmla="*/ 2194162 w 2194162"/>
            <a:gd name="connsiteY3" fmla="*/ 2607639 h 2607639"/>
          </a:gdLst>
          <a:ahLst/>
          <a:cxnLst>
            <a:cxn ang="0">
              <a:pos x="connsiteX0" y="connsiteY0"/>
            </a:cxn>
            <a:cxn ang="0">
              <a:pos x="connsiteX1" y="connsiteY1"/>
            </a:cxn>
            <a:cxn ang="0">
              <a:pos x="connsiteX2" y="connsiteY2"/>
            </a:cxn>
            <a:cxn ang="0">
              <a:pos x="connsiteX3" y="connsiteY3"/>
            </a:cxn>
          </a:cxnLst>
          <a:rect l="l" t="t" r="r" b="b"/>
          <a:pathLst>
            <a:path w="2194162" h="2607639">
              <a:moveTo>
                <a:pt x="0" y="0"/>
              </a:moveTo>
              <a:lnTo>
                <a:pt x="1097081" y="0"/>
              </a:lnTo>
              <a:lnTo>
                <a:pt x="1097081" y="2607639"/>
              </a:lnTo>
              <a:lnTo>
                <a:pt x="2194162" y="2607639"/>
              </a:lnTo>
            </a:path>
          </a:pathLst>
        </a:custGeom>
        <a:noFill/>
        <a:ln>
          <a:solidFill>
            <a:schemeClr val="bg1"/>
          </a:solidFill>
        </a:ln>
      </xdr:spPr>
      <xdr:style>
        <a:lnRef idx="2">
          <a:schemeClr val="accent1">
            <a:shade val="60000"/>
            <a:hueOff val="0"/>
            <a:satOff val="0"/>
            <a:lumOff val="0"/>
            <a:alphaOff val="0"/>
          </a:schemeClr>
        </a:lnRef>
        <a:fillRef idx="0">
          <a:scrgbClr r="0" g="0" b="0"/>
        </a:fillRef>
        <a:effectRef idx="0">
          <a:schemeClr val="accent1">
            <a:hueOff val="0"/>
            <a:satOff val="0"/>
            <a:lumOff val="0"/>
            <a:alphaOff val="0"/>
          </a:schemeClr>
        </a:effectRef>
        <a:fontRef idx="minor">
          <a:schemeClr val="tx1">
            <a:hueOff val="0"/>
            <a:satOff val="0"/>
            <a:lumOff val="0"/>
            <a:alphaOff val="0"/>
          </a:schemeClr>
        </a:fontRef>
      </xdr:style>
      <xdr:txBody>
        <a:bodyPr spcFirstLastPara="0" vert="horz" wrap="square" lIns="1024582" tIns="1218621" rIns="1024583" bIns="1218621" numCol="1" spcCol="1270" anchor="ctr" anchorCtr="0">
          <a:noAutofit/>
        </a:bodyPr>
        <a:lstStyle/>
        <a:p>
          <a:pPr lvl="0" algn="ctr" defTabSz="533400">
            <a:lnSpc>
              <a:spcPct val="90000"/>
            </a:lnSpc>
            <a:spcBef>
              <a:spcPct val="0"/>
            </a:spcBef>
            <a:spcAft>
              <a:spcPct val="35000"/>
            </a:spcAft>
          </a:pPr>
          <a:endParaRPr lang="en-AU" sz="1200" kern="1200"/>
        </a:p>
      </xdr:txBody>
    </xdr:sp>
    <xdr:clientData/>
  </xdr:twoCellAnchor>
  <xdr:twoCellAnchor>
    <xdr:from>
      <xdr:col>6</xdr:col>
      <xdr:colOff>320717</xdr:colOff>
      <xdr:row>8</xdr:row>
      <xdr:rowOff>142699</xdr:rowOff>
    </xdr:from>
    <xdr:to>
      <xdr:col>10</xdr:col>
      <xdr:colOff>28866</xdr:colOff>
      <xdr:row>19</xdr:row>
      <xdr:rowOff>150017</xdr:rowOff>
    </xdr:to>
    <xdr:sp macro="" textlink="">
      <xdr:nvSpPr>
        <xdr:cNvPr id="4" name="Freeform 3">
          <a:extLst>
            <a:ext uri="{FF2B5EF4-FFF2-40B4-BE49-F238E27FC236}">
              <a16:creationId xmlns:a16="http://schemas.microsoft.com/office/drawing/2014/main" id="{00000000-0008-0000-0000-000004000000}"/>
            </a:ext>
          </a:extLst>
        </xdr:cNvPr>
        <xdr:cNvSpPr/>
      </xdr:nvSpPr>
      <xdr:spPr>
        <a:xfrm>
          <a:off x="3978317" y="1438099"/>
          <a:ext cx="2146549" cy="1788493"/>
        </a:xfrm>
        <a:custGeom>
          <a:avLst/>
          <a:gdLst>
            <a:gd name="connsiteX0" fmla="*/ 0 w 2146549"/>
            <a:gd name="connsiteY0" fmla="*/ 1788493 h 1788493"/>
            <a:gd name="connsiteX1" fmla="*/ 1073274 w 2146549"/>
            <a:gd name="connsiteY1" fmla="*/ 1788493 h 1788493"/>
            <a:gd name="connsiteX2" fmla="*/ 1073274 w 2146549"/>
            <a:gd name="connsiteY2" fmla="*/ 0 h 1788493"/>
            <a:gd name="connsiteX3" fmla="*/ 2146549 w 2146549"/>
            <a:gd name="connsiteY3" fmla="*/ 0 h 1788493"/>
          </a:gdLst>
          <a:ahLst/>
          <a:cxnLst>
            <a:cxn ang="0">
              <a:pos x="connsiteX0" y="connsiteY0"/>
            </a:cxn>
            <a:cxn ang="0">
              <a:pos x="connsiteX1" y="connsiteY1"/>
            </a:cxn>
            <a:cxn ang="0">
              <a:pos x="connsiteX2" y="connsiteY2"/>
            </a:cxn>
            <a:cxn ang="0">
              <a:pos x="connsiteX3" y="connsiteY3"/>
            </a:cxn>
          </a:cxnLst>
          <a:rect l="l" t="t" r="r" b="b"/>
          <a:pathLst>
            <a:path w="2146549" h="1788493">
              <a:moveTo>
                <a:pt x="0" y="1788493"/>
              </a:moveTo>
              <a:lnTo>
                <a:pt x="1073274" y="1788493"/>
              </a:lnTo>
              <a:lnTo>
                <a:pt x="1073274" y="0"/>
              </a:lnTo>
              <a:lnTo>
                <a:pt x="2146549" y="0"/>
              </a:lnTo>
            </a:path>
          </a:pathLst>
        </a:custGeom>
        <a:noFill/>
        <a:ln>
          <a:solidFill>
            <a:schemeClr val="bg1"/>
          </a:solidFill>
        </a:ln>
      </xdr:spPr>
      <xdr:style>
        <a:lnRef idx="2">
          <a:schemeClr val="accent1">
            <a:shade val="60000"/>
            <a:hueOff val="0"/>
            <a:satOff val="0"/>
            <a:lumOff val="0"/>
            <a:alphaOff val="0"/>
          </a:schemeClr>
        </a:lnRef>
        <a:fillRef idx="0">
          <a:scrgbClr r="0" g="0" b="0"/>
        </a:fillRef>
        <a:effectRef idx="0">
          <a:schemeClr val="accent1">
            <a:hueOff val="0"/>
            <a:satOff val="0"/>
            <a:lumOff val="0"/>
            <a:alphaOff val="0"/>
          </a:schemeClr>
        </a:effectRef>
        <a:fontRef idx="minor">
          <a:schemeClr val="tx1">
            <a:hueOff val="0"/>
            <a:satOff val="0"/>
            <a:lumOff val="0"/>
            <a:alphaOff val="0"/>
          </a:schemeClr>
        </a:fontRef>
      </xdr:style>
      <xdr:txBody>
        <a:bodyPr spcFirstLastPara="0" vert="horz" wrap="square" lIns="1016124" tIns="824397" rIns="1016126" bIns="824397" numCol="1" spcCol="1270" anchor="ctr" anchorCtr="0">
          <a:noAutofit/>
        </a:bodyPr>
        <a:lstStyle/>
        <a:p>
          <a:pPr lvl="0" algn="ctr" defTabSz="444500">
            <a:lnSpc>
              <a:spcPct val="90000"/>
            </a:lnSpc>
            <a:spcBef>
              <a:spcPct val="0"/>
            </a:spcBef>
            <a:spcAft>
              <a:spcPct val="35000"/>
            </a:spcAft>
          </a:pPr>
          <a:endParaRPr lang="en-AU" sz="1000" kern="1200"/>
        </a:p>
      </xdr:txBody>
    </xdr:sp>
    <xdr:clientData/>
  </xdr:twoCellAnchor>
  <xdr:twoCellAnchor>
    <xdr:from>
      <xdr:col>1</xdr:col>
      <xdr:colOff>149064</xdr:colOff>
      <xdr:row>17</xdr:row>
      <xdr:rowOff>14285</xdr:rowOff>
    </xdr:from>
    <xdr:to>
      <xdr:col>10</xdr:col>
      <xdr:colOff>430453</xdr:colOff>
      <xdr:row>26</xdr:row>
      <xdr:rowOff>66675</xdr:rowOff>
    </xdr:to>
    <xdr:sp macro="" textlink="">
      <xdr:nvSpPr>
        <xdr:cNvPr id="5" name="Freeform 4">
          <a:extLst>
            <a:ext uri="{FF2B5EF4-FFF2-40B4-BE49-F238E27FC236}">
              <a16:creationId xmlns:a16="http://schemas.microsoft.com/office/drawing/2014/main" id="{00000000-0008-0000-0000-000005000000}"/>
            </a:ext>
          </a:extLst>
        </xdr:cNvPr>
        <xdr:cNvSpPr/>
      </xdr:nvSpPr>
      <xdr:spPr>
        <a:xfrm>
          <a:off x="758664" y="2767010"/>
          <a:ext cx="5767789" cy="1509715"/>
        </a:xfrm>
        <a:custGeom>
          <a:avLst/>
          <a:gdLst>
            <a:gd name="connsiteX0" fmla="*/ 0 w 5767789"/>
            <a:gd name="connsiteY0" fmla="*/ 251624 h 1509715"/>
            <a:gd name="connsiteX1" fmla="*/ 251624 w 5767789"/>
            <a:gd name="connsiteY1" fmla="*/ 0 h 1509715"/>
            <a:gd name="connsiteX2" fmla="*/ 5516165 w 5767789"/>
            <a:gd name="connsiteY2" fmla="*/ 0 h 1509715"/>
            <a:gd name="connsiteX3" fmla="*/ 5767789 w 5767789"/>
            <a:gd name="connsiteY3" fmla="*/ 251624 h 1509715"/>
            <a:gd name="connsiteX4" fmla="*/ 5767789 w 5767789"/>
            <a:gd name="connsiteY4" fmla="*/ 1258091 h 1509715"/>
            <a:gd name="connsiteX5" fmla="*/ 5516165 w 5767789"/>
            <a:gd name="connsiteY5" fmla="*/ 1509715 h 1509715"/>
            <a:gd name="connsiteX6" fmla="*/ 251624 w 5767789"/>
            <a:gd name="connsiteY6" fmla="*/ 1509715 h 1509715"/>
            <a:gd name="connsiteX7" fmla="*/ 0 w 5767789"/>
            <a:gd name="connsiteY7" fmla="*/ 1258091 h 1509715"/>
            <a:gd name="connsiteX8" fmla="*/ 0 w 5767789"/>
            <a:gd name="connsiteY8" fmla="*/ 251624 h 150971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5767789" h="1509715">
              <a:moveTo>
                <a:pt x="0" y="251624"/>
              </a:moveTo>
              <a:cubicBezTo>
                <a:pt x="0" y="112656"/>
                <a:pt x="112656" y="0"/>
                <a:pt x="251624" y="0"/>
              </a:cubicBezTo>
              <a:lnTo>
                <a:pt x="5516165" y="0"/>
              </a:lnTo>
              <a:cubicBezTo>
                <a:pt x="5655133" y="0"/>
                <a:pt x="5767789" y="112656"/>
                <a:pt x="5767789" y="251624"/>
              </a:cubicBezTo>
              <a:lnTo>
                <a:pt x="5767789" y="1258091"/>
              </a:lnTo>
              <a:cubicBezTo>
                <a:pt x="5767789" y="1397059"/>
                <a:pt x="5655133" y="1509715"/>
                <a:pt x="5516165" y="1509715"/>
              </a:cubicBezTo>
              <a:lnTo>
                <a:pt x="251624" y="1509715"/>
              </a:lnTo>
              <a:cubicBezTo>
                <a:pt x="112656" y="1509715"/>
                <a:pt x="0" y="1397059"/>
                <a:pt x="0" y="1258091"/>
              </a:cubicBezTo>
              <a:lnTo>
                <a:pt x="0" y="251624"/>
              </a:lnTo>
              <a:close/>
            </a:path>
          </a:pathLst>
        </a:custGeom>
        <a:solidFill>
          <a:schemeClr val="bg1"/>
        </a:solidFill>
      </xdr:spPr>
      <xdr:style>
        <a:lnRef idx="2">
          <a:schemeClr val="lt1">
            <a:hueOff val="0"/>
            <a:satOff val="0"/>
            <a:lumOff val="0"/>
            <a:alphaOff val="0"/>
          </a:schemeClr>
        </a:lnRef>
        <a:fillRef idx="1">
          <a:scrgbClr r="0" g="0" b="0"/>
        </a:fillRef>
        <a:effectRef idx="0">
          <a:schemeClr val="accent1">
            <a:hueOff val="0"/>
            <a:satOff val="0"/>
            <a:lumOff val="0"/>
            <a:alphaOff val="0"/>
          </a:schemeClr>
        </a:effectRef>
        <a:fontRef idx="minor">
          <a:schemeClr val="lt1"/>
        </a:fontRef>
      </xdr:style>
      <xdr:txBody>
        <a:bodyPr spcFirstLastPara="0" vert="horz" wrap="square" lIns="96558" tIns="96558" rIns="96558" bIns="96558" numCol="1" spcCol="1270" anchor="ctr" anchorCtr="0">
          <a:noAutofit/>
        </a:bodyPr>
        <a:lstStyle/>
        <a:p>
          <a:pPr lvl="0" algn="ctr" defTabSz="1600200">
            <a:lnSpc>
              <a:spcPct val="90000"/>
            </a:lnSpc>
            <a:spcBef>
              <a:spcPct val="0"/>
            </a:spcBef>
            <a:spcAft>
              <a:spcPct val="35000"/>
            </a:spcAft>
          </a:pPr>
          <a:r>
            <a:rPr lang="en-AU" sz="3600" kern="1200" cap="none" baseline="0">
              <a:solidFill>
                <a:srgbClr val="007DBA"/>
              </a:solidFill>
            </a:rPr>
            <a:t>Financial Assistance Grants </a:t>
          </a:r>
          <a:r>
            <a:rPr lang="en-AU" sz="3600" kern="1200" cap="none">
              <a:solidFill>
                <a:srgbClr val="007DBA"/>
              </a:solidFill>
            </a:rPr>
            <a:t>2024-25</a:t>
          </a:r>
        </a:p>
      </xdr:txBody>
    </xdr:sp>
    <xdr:clientData/>
  </xdr:twoCellAnchor>
  <xdr:twoCellAnchor>
    <xdr:from>
      <xdr:col>9</xdr:col>
      <xdr:colOff>290</xdr:colOff>
      <xdr:row>5</xdr:row>
      <xdr:rowOff>34137</xdr:rowOff>
    </xdr:from>
    <xdr:to>
      <xdr:col>15</xdr:col>
      <xdr:colOff>104775</xdr:colOff>
      <xdr:row>12</xdr:row>
      <xdr:rowOff>95250</xdr:rowOff>
    </xdr:to>
    <xdr:sp macro="" textlink="">
      <xdr:nvSpPr>
        <xdr:cNvPr id="6" name="Freeform 5">
          <a:extLst>
            <a:ext uri="{FF2B5EF4-FFF2-40B4-BE49-F238E27FC236}">
              <a16:creationId xmlns:a16="http://schemas.microsoft.com/office/drawing/2014/main" id="{00000000-0008-0000-0000-000006000000}"/>
            </a:ext>
          </a:extLst>
        </xdr:cNvPr>
        <xdr:cNvSpPr/>
      </xdr:nvSpPr>
      <xdr:spPr>
        <a:xfrm>
          <a:off x="5486690" y="843762"/>
          <a:ext cx="3762085" cy="1194588"/>
        </a:xfrm>
        <a:custGeom>
          <a:avLst/>
          <a:gdLst>
            <a:gd name="connsiteX0" fmla="*/ 0 w 2522330"/>
            <a:gd name="connsiteY0" fmla="*/ 194941 h 1169623"/>
            <a:gd name="connsiteX1" fmla="*/ 194941 w 2522330"/>
            <a:gd name="connsiteY1" fmla="*/ 0 h 1169623"/>
            <a:gd name="connsiteX2" fmla="*/ 2327389 w 2522330"/>
            <a:gd name="connsiteY2" fmla="*/ 0 h 1169623"/>
            <a:gd name="connsiteX3" fmla="*/ 2522330 w 2522330"/>
            <a:gd name="connsiteY3" fmla="*/ 194941 h 1169623"/>
            <a:gd name="connsiteX4" fmla="*/ 2522330 w 2522330"/>
            <a:gd name="connsiteY4" fmla="*/ 974682 h 1169623"/>
            <a:gd name="connsiteX5" fmla="*/ 2327389 w 2522330"/>
            <a:gd name="connsiteY5" fmla="*/ 1169623 h 1169623"/>
            <a:gd name="connsiteX6" fmla="*/ 194941 w 2522330"/>
            <a:gd name="connsiteY6" fmla="*/ 1169623 h 1169623"/>
            <a:gd name="connsiteX7" fmla="*/ 0 w 2522330"/>
            <a:gd name="connsiteY7" fmla="*/ 974682 h 1169623"/>
            <a:gd name="connsiteX8" fmla="*/ 0 w 2522330"/>
            <a:gd name="connsiteY8" fmla="*/ 194941 h 116962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522330" h="1169623">
              <a:moveTo>
                <a:pt x="0" y="194941"/>
              </a:moveTo>
              <a:cubicBezTo>
                <a:pt x="0" y="87278"/>
                <a:pt x="87278" y="0"/>
                <a:pt x="194941" y="0"/>
              </a:cubicBezTo>
              <a:lnTo>
                <a:pt x="2327389" y="0"/>
              </a:lnTo>
              <a:cubicBezTo>
                <a:pt x="2435052" y="0"/>
                <a:pt x="2522330" y="87278"/>
                <a:pt x="2522330" y="194941"/>
              </a:cubicBezTo>
              <a:lnTo>
                <a:pt x="2522330" y="974682"/>
              </a:lnTo>
              <a:cubicBezTo>
                <a:pt x="2522330" y="1082345"/>
                <a:pt x="2435052" y="1169623"/>
                <a:pt x="2327389" y="1169623"/>
              </a:cubicBezTo>
              <a:lnTo>
                <a:pt x="194941" y="1169623"/>
              </a:lnTo>
              <a:cubicBezTo>
                <a:pt x="87278" y="1169623"/>
                <a:pt x="0" y="1082345"/>
                <a:pt x="0" y="974682"/>
              </a:cubicBezTo>
              <a:lnTo>
                <a:pt x="0" y="194941"/>
              </a:lnTo>
              <a:close/>
            </a:path>
          </a:pathLst>
        </a:custGeom>
        <a:solidFill>
          <a:schemeClr val="bg1"/>
        </a:solidFill>
      </xdr:spPr>
      <xdr:style>
        <a:lnRef idx="2">
          <a:schemeClr val="lt1">
            <a:hueOff val="0"/>
            <a:satOff val="0"/>
            <a:lumOff val="0"/>
            <a:alphaOff val="0"/>
          </a:schemeClr>
        </a:lnRef>
        <a:fillRef idx="1">
          <a:schemeClr val="accent1">
            <a:hueOff val="0"/>
            <a:satOff val="0"/>
            <a:lumOff val="0"/>
            <a:alphaOff val="0"/>
          </a:schemeClr>
        </a:fillRef>
        <a:effectRef idx="0">
          <a:schemeClr val="accent1">
            <a:hueOff val="0"/>
            <a:satOff val="0"/>
            <a:lumOff val="0"/>
            <a:alphaOff val="0"/>
          </a:schemeClr>
        </a:effectRef>
        <a:fontRef idx="minor">
          <a:schemeClr val="lt1"/>
        </a:fontRef>
      </xdr:style>
      <xdr:txBody>
        <a:bodyPr spcFirstLastPara="0" vert="horz" wrap="square" lIns="68526" tIns="68526" rIns="68526" bIns="68526" numCol="1" spcCol="1270" anchor="ctr" anchorCtr="0">
          <a:noAutofit/>
        </a:bodyPr>
        <a:lstStyle/>
        <a:p>
          <a:pPr lvl="0" algn="ctr" defTabSz="800100">
            <a:lnSpc>
              <a:spcPct val="90000"/>
            </a:lnSpc>
            <a:spcBef>
              <a:spcPct val="0"/>
            </a:spcBef>
            <a:spcAft>
              <a:spcPct val="35000"/>
            </a:spcAft>
          </a:pPr>
          <a:r>
            <a:rPr lang="en-AU" sz="2400" kern="1200">
              <a:solidFill>
                <a:srgbClr val="007DBA"/>
              </a:solidFill>
            </a:rPr>
            <a:t>General Purpose Grants</a:t>
          </a:r>
        </a:p>
        <a:p>
          <a:pPr lvl="0" algn="ctr" defTabSz="800100">
            <a:lnSpc>
              <a:spcPct val="90000"/>
            </a:lnSpc>
            <a:spcBef>
              <a:spcPct val="0"/>
            </a:spcBef>
            <a:spcAft>
              <a:spcPct val="35000"/>
            </a:spcAft>
          </a:pPr>
          <a:r>
            <a:rPr lang="en-AU" sz="2400" kern="1200">
              <a:solidFill>
                <a:srgbClr val="007DBA"/>
              </a:solidFill>
            </a:rPr>
            <a:t>Balanced Budget</a:t>
          </a:r>
        </a:p>
      </xdr:txBody>
    </xdr:sp>
    <xdr:clientData/>
  </xdr:twoCellAnchor>
  <xdr:twoCellAnchor>
    <xdr:from>
      <xdr:col>9</xdr:col>
      <xdr:colOff>47904</xdr:colOff>
      <xdr:row>31</xdr:row>
      <xdr:rowOff>96395</xdr:rowOff>
    </xdr:from>
    <xdr:to>
      <xdr:col>15</xdr:col>
      <xdr:colOff>133350</xdr:colOff>
      <xdr:row>38</xdr:row>
      <xdr:rowOff>132543</xdr:rowOff>
    </xdr:to>
    <xdr:sp macro="" textlink="">
      <xdr:nvSpPr>
        <xdr:cNvPr id="7" name="Freeform 6">
          <a:extLst>
            <a:ext uri="{FF2B5EF4-FFF2-40B4-BE49-F238E27FC236}">
              <a16:creationId xmlns:a16="http://schemas.microsoft.com/office/drawing/2014/main" id="{00000000-0008-0000-0000-000007000000}"/>
            </a:ext>
          </a:extLst>
        </xdr:cNvPr>
        <xdr:cNvSpPr/>
      </xdr:nvSpPr>
      <xdr:spPr>
        <a:xfrm>
          <a:off x="5534304" y="5116070"/>
          <a:ext cx="3743046" cy="1169623"/>
        </a:xfrm>
        <a:custGeom>
          <a:avLst/>
          <a:gdLst>
            <a:gd name="connsiteX0" fmla="*/ 0 w 2517417"/>
            <a:gd name="connsiteY0" fmla="*/ 194941 h 1169623"/>
            <a:gd name="connsiteX1" fmla="*/ 194941 w 2517417"/>
            <a:gd name="connsiteY1" fmla="*/ 0 h 1169623"/>
            <a:gd name="connsiteX2" fmla="*/ 2322476 w 2517417"/>
            <a:gd name="connsiteY2" fmla="*/ 0 h 1169623"/>
            <a:gd name="connsiteX3" fmla="*/ 2517417 w 2517417"/>
            <a:gd name="connsiteY3" fmla="*/ 194941 h 1169623"/>
            <a:gd name="connsiteX4" fmla="*/ 2517417 w 2517417"/>
            <a:gd name="connsiteY4" fmla="*/ 974682 h 1169623"/>
            <a:gd name="connsiteX5" fmla="*/ 2322476 w 2517417"/>
            <a:gd name="connsiteY5" fmla="*/ 1169623 h 1169623"/>
            <a:gd name="connsiteX6" fmla="*/ 194941 w 2517417"/>
            <a:gd name="connsiteY6" fmla="*/ 1169623 h 1169623"/>
            <a:gd name="connsiteX7" fmla="*/ 0 w 2517417"/>
            <a:gd name="connsiteY7" fmla="*/ 974682 h 1169623"/>
            <a:gd name="connsiteX8" fmla="*/ 0 w 2517417"/>
            <a:gd name="connsiteY8" fmla="*/ 194941 h 116962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517417" h="1169623">
              <a:moveTo>
                <a:pt x="0" y="194941"/>
              </a:moveTo>
              <a:cubicBezTo>
                <a:pt x="0" y="87278"/>
                <a:pt x="87278" y="0"/>
                <a:pt x="194941" y="0"/>
              </a:cubicBezTo>
              <a:lnTo>
                <a:pt x="2322476" y="0"/>
              </a:lnTo>
              <a:cubicBezTo>
                <a:pt x="2430139" y="0"/>
                <a:pt x="2517417" y="87278"/>
                <a:pt x="2517417" y="194941"/>
              </a:cubicBezTo>
              <a:lnTo>
                <a:pt x="2517417" y="974682"/>
              </a:lnTo>
              <a:cubicBezTo>
                <a:pt x="2517417" y="1082345"/>
                <a:pt x="2430139" y="1169623"/>
                <a:pt x="2322476" y="1169623"/>
              </a:cubicBezTo>
              <a:lnTo>
                <a:pt x="194941" y="1169623"/>
              </a:lnTo>
              <a:cubicBezTo>
                <a:pt x="87278" y="1169623"/>
                <a:pt x="0" y="1082345"/>
                <a:pt x="0" y="974682"/>
              </a:cubicBezTo>
              <a:lnTo>
                <a:pt x="0" y="194941"/>
              </a:lnTo>
              <a:close/>
            </a:path>
          </a:pathLst>
        </a:custGeom>
        <a:solidFill>
          <a:schemeClr val="bg1"/>
        </a:solidFill>
      </xdr:spPr>
      <xdr:style>
        <a:lnRef idx="2">
          <a:schemeClr val="lt1">
            <a:hueOff val="0"/>
            <a:satOff val="0"/>
            <a:lumOff val="0"/>
            <a:alphaOff val="0"/>
          </a:schemeClr>
        </a:lnRef>
        <a:fillRef idx="1">
          <a:scrgbClr r="0" g="0" b="0"/>
        </a:fillRef>
        <a:effectRef idx="0">
          <a:schemeClr val="accent1">
            <a:hueOff val="0"/>
            <a:satOff val="0"/>
            <a:lumOff val="0"/>
            <a:alphaOff val="0"/>
          </a:schemeClr>
        </a:effectRef>
        <a:fontRef idx="minor">
          <a:schemeClr val="lt1"/>
        </a:fontRef>
      </xdr:style>
      <xdr:txBody>
        <a:bodyPr spcFirstLastPara="0" vert="horz" wrap="square" lIns="68526" tIns="68526" rIns="68526" bIns="68526" numCol="1" spcCol="1270" anchor="ctr" anchorCtr="0">
          <a:noAutofit/>
        </a:bodyPr>
        <a:lstStyle/>
        <a:p>
          <a:pPr lvl="0" algn="ctr" defTabSz="800100">
            <a:lnSpc>
              <a:spcPct val="90000"/>
            </a:lnSpc>
            <a:spcBef>
              <a:spcPct val="0"/>
            </a:spcBef>
            <a:spcAft>
              <a:spcPct val="35000"/>
            </a:spcAft>
          </a:pPr>
          <a:r>
            <a:rPr lang="en-AU" sz="2400" kern="1200">
              <a:solidFill>
                <a:srgbClr val="005F86"/>
              </a:solidFill>
            </a:rPr>
            <a:t>Road Grants</a:t>
          </a:r>
        </a:p>
      </xdr:txBody>
    </xdr:sp>
    <xdr:clientData/>
  </xdr:twoCellAnchor>
  <xdr:twoCellAnchor editAs="oneCell">
    <xdr:from>
      <xdr:col>0</xdr:col>
      <xdr:colOff>419100</xdr:colOff>
      <xdr:row>1</xdr:row>
      <xdr:rowOff>157162</xdr:rowOff>
    </xdr:from>
    <xdr:to>
      <xdr:col>6</xdr:col>
      <xdr:colOff>371475</xdr:colOff>
      <xdr:row>5</xdr:row>
      <xdr:rowOff>73343</xdr:rowOff>
    </xdr:to>
    <xdr:pic>
      <xdr:nvPicPr>
        <xdr:cNvPr id="8" name="Picture 7">
          <a:extLst>
            <a:ext uri="{FF2B5EF4-FFF2-40B4-BE49-F238E27FC236}">
              <a16:creationId xmlns:a16="http://schemas.microsoft.com/office/drawing/2014/main" id="{00000000-0008-0000-0000-000008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19100" y="319087"/>
          <a:ext cx="3609975" cy="563881"/>
        </a:xfrm>
        <a:prstGeom prst="rect">
          <a:avLst/>
        </a:prstGeom>
      </xdr:spPr>
    </xdr:pic>
    <xdr:clientData/>
  </xdr:twoCellAnchor>
  <xdr:oneCellAnchor>
    <xdr:from>
      <xdr:col>20</xdr:col>
      <xdr:colOff>419100</xdr:colOff>
      <xdr:row>12</xdr:row>
      <xdr:rowOff>95249</xdr:rowOff>
    </xdr:from>
    <xdr:ext cx="3600000" cy="2974532"/>
    <xdr:sp macro="" textlink="">
      <xdr:nvSpPr>
        <xdr:cNvPr id="9" name="TextBox 8">
          <a:extLst>
            <a:ext uri="{FF2B5EF4-FFF2-40B4-BE49-F238E27FC236}">
              <a16:creationId xmlns:a16="http://schemas.microsoft.com/office/drawing/2014/main" id="{00000000-0008-0000-0000-000009000000}"/>
            </a:ext>
          </a:extLst>
        </xdr:cNvPr>
        <xdr:cNvSpPr txBox="1"/>
      </xdr:nvSpPr>
      <xdr:spPr>
        <a:xfrm>
          <a:off x="12521453" y="1977837"/>
          <a:ext cx="3600000" cy="2974532"/>
        </a:xfrm>
        <a:prstGeom prst="rect">
          <a:avLst/>
        </a:prstGeom>
        <a:solidFill>
          <a:srgbClr val="E7EFF9"/>
        </a:solidFill>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spAutoFit/>
        </a:bodyPr>
        <a:lstStyle/>
        <a:p>
          <a:pPr algn="ctr"/>
          <a:r>
            <a:rPr lang="en-AU" sz="1400">
              <a:solidFill>
                <a:schemeClr val="tx2"/>
              </a:solidFill>
              <a:latin typeface="Arial" pitchFamily="34" charset="0"/>
              <a:cs typeface="Arial" pitchFamily="34" charset="0"/>
            </a:rPr>
            <a:t>Welcome to the </a:t>
          </a:r>
        </a:p>
        <a:p>
          <a:pPr algn="ctr"/>
          <a:r>
            <a:rPr lang="en-AU" sz="1400" baseline="0">
              <a:solidFill>
                <a:schemeClr val="tx2"/>
              </a:solidFill>
              <a:latin typeface="Arial" pitchFamily="34" charset="0"/>
              <a:cs typeface="Arial" pitchFamily="34" charset="0"/>
            </a:rPr>
            <a:t>Financial Assistance Grants (FA Grants) Calculations 2024-25</a:t>
          </a:r>
        </a:p>
        <a:p>
          <a:endParaRPr lang="en-AU" sz="1100" baseline="0">
            <a:solidFill>
              <a:schemeClr val="tx2"/>
            </a:solidFill>
            <a:latin typeface="Arial" pitchFamily="34" charset="0"/>
            <a:cs typeface="Arial" pitchFamily="34" charset="0"/>
          </a:endParaRPr>
        </a:p>
        <a:p>
          <a:pPr>
            <a:spcAft>
              <a:spcPts val="600"/>
            </a:spcAft>
          </a:pPr>
          <a:r>
            <a:rPr lang="en-AU" sz="1100" baseline="0">
              <a:solidFill>
                <a:schemeClr val="tx2"/>
              </a:solidFill>
              <a:latin typeface="Arial" pitchFamily="34" charset="0"/>
              <a:cs typeface="Arial" pitchFamily="34" charset="0"/>
            </a:rPr>
            <a:t>The FA Grants are made up of two separate components -</a:t>
          </a:r>
        </a:p>
        <a:p>
          <a:pPr>
            <a:spcAft>
              <a:spcPts val="600"/>
            </a:spcAft>
          </a:pPr>
          <a:r>
            <a:rPr lang="en-AU" sz="1100" baseline="0">
              <a:solidFill>
                <a:schemeClr val="tx2"/>
              </a:solidFill>
              <a:latin typeface="Arial" pitchFamily="34" charset="0"/>
              <a:cs typeface="Arial" pitchFamily="34" charset="0"/>
            </a:rPr>
            <a:t>1) General Purpose Grants (Cost Adjustors, Expenditure Standards and Revenue Standards)</a:t>
          </a:r>
        </a:p>
        <a:p>
          <a:r>
            <a:rPr lang="en-AU" sz="1100" baseline="0">
              <a:solidFill>
                <a:schemeClr val="tx2"/>
              </a:solidFill>
              <a:latin typeface="Arial" pitchFamily="34" charset="0"/>
              <a:cs typeface="Arial" pitchFamily="34" charset="0"/>
            </a:rPr>
            <a:t>2) Road Grants</a:t>
          </a:r>
        </a:p>
        <a:p>
          <a:endParaRPr lang="en-AU" sz="1100" baseline="0">
            <a:solidFill>
              <a:schemeClr val="tx2"/>
            </a:solidFill>
            <a:latin typeface="Arial" pitchFamily="34" charset="0"/>
            <a:cs typeface="Arial" pitchFamily="34" charset="0"/>
          </a:endParaRPr>
        </a:p>
        <a:p>
          <a:r>
            <a:rPr lang="en-AU" sz="1100" baseline="0">
              <a:solidFill>
                <a:schemeClr val="tx2"/>
              </a:solidFill>
              <a:latin typeface="Arial" pitchFamily="34" charset="0"/>
              <a:cs typeface="Arial" pitchFamily="34" charset="0"/>
            </a:rPr>
            <a:t>The Balanced Budget is a term used to describe the methodology used to calculate the General Purpose Grants.</a:t>
          </a:r>
        </a:p>
        <a:p>
          <a:endParaRPr lang="en-AU" sz="1100" baseline="0">
            <a:solidFill>
              <a:schemeClr val="tx2"/>
            </a:solidFill>
            <a:latin typeface="Arial" pitchFamily="34" charset="0"/>
            <a:cs typeface="Arial" pitchFamily="34" charset="0"/>
          </a:endParaRPr>
        </a:p>
        <a:p>
          <a:r>
            <a:rPr lang="en-AU" sz="1100" baseline="0">
              <a:solidFill>
                <a:schemeClr val="tx2"/>
              </a:solidFill>
              <a:latin typeface="Arial" pitchFamily="34" charset="0"/>
              <a:cs typeface="Arial" pitchFamily="34" charset="0"/>
            </a:rPr>
            <a:t>The Road Grants are calculated using the Asset Preservation Model.</a:t>
          </a:r>
        </a:p>
      </xdr:txBody>
    </xdr:sp>
    <xdr:clientData/>
  </xdr:oneCellAnchor>
</xdr:wsDr>
</file>

<file path=xl/drawings/drawing10.xml><?xml version="1.0" encoding="utf-8"?>
<xdr:wsDr xmlns:xdr="http://schemas.openxmlformats.org/drawingml/2006/spreadsheetDrawing" xmlns:a="http://schemas.openxmlformats.org/drawingml/2006/main">
  <xdr:twoCellAnchor>
    <xdr:from>
      <xdr:col>6</xdr:col>
      <xdr:colOff>302559</xdr:colOff>
      <xdr:row>0</xdr:row>
      <xdr:rowOff>112059</xdr:rowOff>
    </xdr:from>
    <xdr:to>
      <xdr:col>10</xdr:col>
      <xdr:colOff>22412</xdr:colOff>
      <xdr:row>2</xdr:row>
      <xdr:rowOff>0</xdr:rowOff>
    </xdr:to>
    <xdr:sp macro="" textlink="">
      <xdr:nvSpPr>
        <xdr:cNvPr id="3" name="Left Arrow 2">
          <a:hlinkClick xmlns:r="http://schemas.openxmlformats.org/officeDocument/2006/relationships" r:id="rId1"/>
          <a:extLst>
            <a:ext uri="{FF2B5EF4-FFF2-40B4-BE49-F238E27FC236}">
              <a16:creationId xmlns:a16="http://schemas.microsoft.com/office/drawing/2014/main" id="{00000000-0008-0000-0A00-000003000000}"/>
            </a:ext>
          </a:extLst>
        </xdr:cNvPr>
        <xdr:cNvSpPr/>
      </xdr:nvSpPr>
      <xdr:spPr>
        <a:xfrm>
          <a:off x="8763000" y="112059"/>
          <a:ext cx="2140324" cy="773206"/>
        </a:xfrm>
        <a:prstGeom prst="leftArrow">
          <a:avLst/>
        </a:prstGeom>
        <a:solidFill>
          <a:srgbClr val="005F86"/>
        </a:solidFill>
        <a:ln>
          <a:solidFill>
            <a:schemeClr val="bg1"/>
          </a:solidFill>
        </a:ln>
        <a:effectLst/>
        <a:scene3d>
          <a:camera prst="orthographicFront"/>
          <a:lightRig rig="threePt" dir="t">
            <a:rot lat="0" lon="0" rev="7500000"/>
          </a:lightRig>
        </a:scene3d>
        <a:sp3d prstMaterial="plastic"/>
      </xdr:spPr>
      <xdr:style>
        <a:lnRef idx="0">
          <a:scrgbClr r="0" g="0" b="0"/>
        </a:lnRef>
        <a:fillRef idx="3">
          <a:scrgbClr r="0" g="0" b="0"/>
        </a:fillRef>
        <a:effectRef idx="2">
          <a:scrgbClr r="0" g="0" b="0"/>
        </a:effectRef>
        <a:fontRef idx="minor">
          <a:schemeClr val="lt1"/>
        </a:fontRef>
      </xdr:style>
      <xdr:txBody>
        <a:bodyPr spcFirstLastPara="0" vertOverflow="clip" horzOverflow="clip" vert="horz" wrap="square" lIns="103155" tIns="103155" rIns="103155" bIns="103155" numCol="1" spcCol="1270" rtlCol="0" anchor="t" anchorCtr="0">
          <a:noAutofit/>
        </a:bodyPr>
        <a:lstStyle/>
        <a:p>
          <a:pPr algn="l" defTabSz="1022350">
            <a:lnSpc>
              <a:spcPct val="90000"/>
            </a:lnSpc>
            <a:spcBef>
              <a:spcPct val="0"/>
            </a:spcBef>
            <a:spcAft>
              <a:spcPct val="35000"/>
            </a:spcAft>
          </a:pPr>
          <a:r>
            <a:rPr lang="en-AU" sz="1600" kern="1200"/>
            <a:t>Return to Contents</a:t>
          </a:r>
          <a:endParaRPr lang="en-AU" sz="2300" kern="1200"/>
        </a:p>
      </xdr:txBody>
    </xdr:sp>
    <xdr:clientData/>
  </xdr:twoCellAnchor>
  <xdr:oneCellAnchor>
    <xdr:from>
      <xdr:col>6</xdr:col>
      <xdr:colOff>336177</xdr:colOff>
      <xdr:row>3</xdr:row>
      <xdr:rowOff>134471</xdr:rowOff>
    </xdr:from>
    <xdr:ext cx="3600000" cy="7763824"/>
    <xdr:sp macro="" textlink="">
      <xdr:nvSpPr>
        <xdr:cNvPr id="4" name="TextBox 3">
          <a:extLst>
            <a:ext uri="{FF2B5EF4-FFF2-40B4-BE49-F238E27FC236}">
              <a16:creationId xmlns:a16="http://schemas.microsoft.com/office/drawing/2014/main" id="{1A3FF7EB-5296-44CA-BC10-5CCA6B65D2CD}"/>
            </a:ext>
          </a:extLst>
        </xdr:cNvPr>
        <xdr:cNvSpPr txBox="1"/>
      </xdr:nvSpPr>
      <xdr:spPr>
        <a:xfrm>
          <a:off x="9177618" y="1232647"/>
          <a:ext cx="3600000" cy="7763824"/>
        </a:xfrm>
        <a:prstGeom prst="rect">
          <a:avLst/>
        </a:prstGeom>
        <a:solidFill>
          <a:srgbClr val="E1F4FD"/>
        </a:solidFill>
        <a:ln>
          <a:solidFill>
            <a:schemeClr val="accent1"/>
          </a:solidFill>
        </a:ln>
      </xdr:spPr>
      <xdr:style>
        <a:lnRef idx="2">
          <a:schemeClr val="accent4"/>
        </a:lnRef>
        <a:fillRef idx="1">
          <a:schemeClr val="lt1"/>
        </a:fillRef>
        <a:effectRef idx="0">
          <a:schemeClr val="accent4"/>
        </a:effectRef>
        <a:fontRef idx="minor">
          <a:schemeClr val="dk1"/>
        </a:fontRef>
      </xdr:style>
      <xdr:txBody>
        <a:bodyPr vertOverflow="clip" horzOverflow="clip" wrap="square" rtlCol="0" anchor="t">
          <a:noAutofit/>
        </a:bodyPr>
        <a:lstStyle/>
        <a:p>
          <a:pPr algn="l"/>
          <a:r>
            <a:rPr lang="en-AU" sz="1400" b="1">
              <a:solidFill>
                <a:schemeClr val="tx2"/>
              </a:solidFill>
              <a:latin typeface="Arial" pitchFamily="34" charset="0"/>
              <a:cs typeface="Arial" pitchFamily="34" charset="0"/>
            </a:rPr>
            <a:t>Notes:</a:t>
          </a:r>
        </a:p>
        <a:p>
          <a:pPr algn="l"/>
          <a:endParaRPr lang="en-AU" sz="1100" baseline="0">
            <a:solidFill>
              <a:schemeClr val="tx2"/>
            </a:solidFill>
            <a:latin typeface="Arial" pitchFamily="34" charset="0"/>
            <a:cs typeface="Arial" pitchFamily="34" charset="0"/>
          </a:endParaRPr>
        </a:p>
        <a:p>
          <a:pPr algn="l"/>
          <a:r>
            <a:rPr lang="en-AU" sz="1100" baseline="0">
              <a:solidFill>
                <a:schemeClr val="tx2"/>
              </a:solidFill>
              <a:latin typeface="Arial" pitchFamily="34" charset="0"/>
              <a:cs typeface="Arial" pitchFamily="34" charset="0"/>
            </a:rPr>
            <a:t>The Commission has allocated $20,603,431 for the fire mitigation (formerly terrain) cost adjustor for the </a:t>
          </a:r>
        </a:p>
        <a:p>
          <a:pPr algn="l"/>
          <a:r>
            <a:rPr lang="en-AU" sz="1100" baseline="0">
              <a:solidFill>
                <a:schemeClr val="tx2"/>
              </a:solidFill>
              <a:latin typeface="Arial" pitchFamily="34" charset="0"/>
              <a:cs typeface="Arial" pitchFamily="34" charset="0"/>
            </a:rPr>
            <a:t>2024-25 grant determinations.</a:t>
          </a:r>
        </a:p>
        <a:p>
          <a:pPr algn="l"/>
          <a:endParaRPr lang="en-AU" sz="1100" baseline="0">
            <a:solidFill>
              <a:schemeClr val="tx2"/>
            </a:solidFill>
            <a:effectLst/>
            <a:latin typeface="Arial" pitchFamily="34" charset="0"/>
            <a:ea typeface="+mn-ea"/>
            <a:cs typeface="Arial" pitchFamily="34" charset="0"/>
          </a:endParaRPr>
        </a:p>
        <a:p>
          <a:r>
            <a:rPr lang="en-AU" sz="1100" baseline="0">
              <a:solidFill>
                <a:schemeClr val="tx2"/>
              </a:solidFill>
              <a:effectLst/>
              <a:latin typeface="Arial" pitchFamily="34" charset="0"/>
              <a:ea typeface="+mn-ea"/>
              <a:cs typeface="Arial" pitchFamily="34" charset="0"/>
            </a:rPr>
            <a:t>Data is sourced from the "</a:t>
          </a:r>
          <a:r>
            <a:rPr lang="en-AU" sz="1100" b="0" i="0" u="none" strike="noStrike" baseline="0">
              <a:solidFill>
                <a:schemeClr val="tx2"/>
              </a:solidFill>
              <a:latin typeface="Arial" pitchFamily="34" charset="0"/>
              <a:ea typeface="+mn-ea"/>
              <a:cs typeface="Arial" pitchFamily="34" charset="0"/>
            </a:rPr>
            <a:t>Biophysical Attributes of Local Government" produced by the Department of Home Affairs and Environment</a:t>
          </a:r>
        </a:p>
        <a:p>
          <a:endParaRPr lang="en-AU" sz="1100" b="0" i="0" u="none" strike="noStrike" baseline="0">
            <a:solidFill>
              <a:schemeClr val="tx2"/>
            </a:solidFill>
            <a:latin typeface="Arial" pitchFamily="34" charset="0"/>
            <a:ea typeface="+mn-ea"/>
            <a:cs typeface="Arial" pitchFamily="34" charset="0"/>
          </a:endParaRPr>
        </a:p>
        <a:p>
          <a:r>
            <a:rPr lang="en-AU" sz="1100" b="0" i="0" u="none" strike="noStrike" baseline="0">
              <a:solidFill>
                <a:schemeClr val="tx2"/>
              </a:solidFill>
              <a:latin typeface="Arial" pitchFamily="34" charset="0"/>
              <a:ea typeface="+mn-ea"/>
              <a:cs typeface="Arial" pitchFamily="34" charset="0"/>
            </a:rPr>
            <a:t>Each local government is profiled and categorised as follows:</a:t>
          </a:r>
        </a:p>
        <a:p>
          <a:pPr marL="171450" indent="-171450">
            <a:spcBef>
              <a:spcPts val="600"/>
            </a:spcBef>
            <a:buFont typeface="Arial" pitchFamily="34" charset="0"/>
            <a:buChar char="•"/>
          </a:pPr>
          <a:r>
            <a:rPr lang="en-AU" sz="1100" b="0" i="0" u="none" strike="noStrike" baseline="0">
              <a:solidFill>
                <a:schemeClr val="tx2"/>
              </a:solidFill>
              <a:latin typeface="Arial" pitchFamily="34" charset="0"/>
              <a:ea typeface="+mn-ea"/>
              <a:cs typeface="Arial" pitchFamily="34" charset="0"/>
            </a:rPr>
            <a:t>Undulating terrain - relief in 1km² less than 50m </a:t>
          </a:r>
        </a:p>
        <a:p>
          <a:pPr marL="171450" indent="-171450">
            <a:spcBef>
              <a:spcPts val="600"/>
            </a:spcBef>
            <a:buFont typeface="Arial" pitchFamily="34" charset="0"/>
            <a:buChar char="•"/>
          </a:pPr>
          <a:r>
            <a:rPr lang="en-AU" sz="1100" b="0" i="0" u="none" strike="noStrike" baseline="0">
              <a:solidFill>
                <a:schemeClr val="tx2"/>
              </a:solidFill>
              <a:latin typeface="Arial" pitchFamily="34" charset="0"/>
              <a:ea typeface="+mn-ea"/>
              <a:cs typeface="Arial" pitchFamily="34" charset="0"/>
            </a:rPr>
            <a:t>Rolling terrain - relief in 1km² greater than 50m, less than 100m </a:t>
          </a:r>
        </a:p>
        <a:p>
          <a:pPr marL="171450" indent="-171450">
            <a:spcBef>
              <a:spcPts val="600"/>
            </a:spcBef>
            <a:buFont typeface="Arial" pitchFamily="34" charset="0"/>
            <a:buChar char="•"/>
          </a:pPr>
          <a:r>
            <a:rPr lang="en-AU" sz="1100" b="0" i="0" u="none" strike="noStrike" baseline="0">
              <a:solidFill>
                <a:schemeClr val="tx2"/>
              </a:solidFill>
              <a:latin typeface="Arial" pitchFamily="34" charset="0"/>
              <a:ea typeface="+mn-ea"/>
              <a:cs typeface="Arial" pitchFamily="34" charset="0"/>
            </a:rPr>
            <a:t>Hills terrain - relief in 1km² greater than 100m, less than 200m 	</a:t>
          </a:r>
        </a:p>
        <a:p>
          <a:pPr marL="171450" indent="-171450">
            <a:spcBef>
              <a:spcPts val="600"/>
            </a:spcBef>
            <a:buFont typeface="Arial" pitchFamily="34" charset="0"/>
            <a:buChar char="•"/>
          </a:pPr>
          <a:r>
            <a:rPr lang="en-AU" sz="1100" b="0" i="0" u="none" strike="noStrike" baseline="0">
              <a:solidFill>
                <a:schemeClr val="tx2"/>
              </a:solidFill>
              <a:latin typeface="Arial" pitchFamily="34" charset="0"/>
              <a:ea typeface="+mn-ea"/>
              <a:cs typeface="Arial" pitchFamily="34" charset="0"/>
            </a:rPr>
            <a:t>Mountainous terrain - relief in 1km² greater than 200m</a:t>
          </a:r>
        </a:p>
        <a:p>
          <a:endParaRPr lang="en-AU" sz="1100" b="0" i="0" u="none" strike="noStrike" baseline="0">
            <a:solidFill>
              <a:schemeClr val="tx2"/>
            </a:solidFill>
            <a:latin typeface="Arial" pitchFamily="34" charset="0"/>
            <a:ea typeface="+mn-ea"/>
            <a:cs typeface="Arial" pitchFamily="34" charset="0"/>
          </a:endParaRPr>
        </a:p>
        <a:p>
          <a:r>
            <a:rPr lang="en-AU" sz="1100" b="0" i="0" u="none" strike="noStrike" baseline="0">
              <a:solidFill>
                <a:schemeClr val="tx2"/>
              </a:solidFill>
              <a:latin typeface="Arial" pitchFamily="34" charset="0"/>
              <a:ea typeface="+mn-ea"/>
              <a:cs typeface="Arial" pitchFamily="34" charset="0"/>
            </a:rPr>
            <a:t>This data is converted to a Terrain Relativity (Column B) and then this is changed to a percentage share.</a:t>
          </a:r>
        </a:p>
        <a:p>
          <a:endParaRPr lang="en-AU" sz="1100" b="0" i="0" u="none" strike="noStrike" baseline="0">
            <a:solidFill>
              <a:schemeClr val="tx2"/>
            </a:solidFill>
            <a:latin typeface="Arial" pitchFamily="34" charset="0"/>
            <a:ea typeface="+mn-ea"/>
            <a:cs typeface="Arial" pitchFamily="34" charset="0"/>
          </a:endParaRPr>
        </a:p>
        <a:p>
          <a:r>
            <a:rPr lang="en-AU" sz="1100" b="0" i="0" u="none" strike="noStrike" baseline="0">
              <a:solidFill>
                <a:schemeClr val="tx2"/>
              </a:solidFill>
              <a:latin typeface="Arial" pitchFamily="34" charset="0"/>
              <a:ea typeface="+mn-ea"/>
              <a:cs typeface="Arial" pitchFamily="34" charset="0"/>
            </a:rPr>
            <a:t>Population is also converted into a percentage share relative to all other local governments in the State. Local governments that do not attract any terrain relativity do not qualify for the cost adjustor.</a:t>
          </a:r>
        </a:p>
        <a:p>
          <a:endParaRPr lang="en-AU" sz="1100" b="0" i="0" u="none" strike="noStrike" baseline="0">
            <a:solidFill>
              <a:schemeClr val="tx2"/>
            </a:solidFill>
            <a:latin typeface="Arial" pitchFamily="34" charset="0"/>
            <a:ea typeface="+mn-ea"/>
            <a:cs typeface="Arial" pitchFamily="34" charset="0"/>
          </a:endParaRPr>
        </a:p>
        <a:p>
          <a:r>
            <a:rPr lang="en-AU" sz="1100" b="0" i="0" u="none" strike="noStrike" baseline="0">
              <a:solidFill>
                <a:schemeClr val="tx2"/>
              </a:solidFill>
              <a:latin typeface="Arial" pitchFamily="34" charset="0"/>
              <a:ea typeface="+mn-ea"/>
              <a:cs typeface="Arial" pitchFamily="34" charset="0"/>
            </a:rPr>
            <a:t>The Commission allocates 70% based on population and 30% based on the terrain. A higher percentage is provided for population which recognises the greater risk faced by local governments with greater populations.</a:t>
          </a:r>
        </a:p>
        <a:p>
          <a:endParaRPr lang="en-AU" sz="1100" b="0" i="0" u="none" strike="noStrike" baseline="0">
            <a:solidFill>
              <a:schemeClr val="tx2"/>
            </a:solidFill>
            <a:latin typeface="Arial" pitchFamily="34" charset="0"/>
            <a:ea typeface="+mn-ea"/>
            <a:cs typeface="Arial" pitchFamily="34" charset="0"/>
          </a:endParaRPr>
        </a:p>
        <a:p>
          <a:r>
            <a:rPr lang="en-AU" sz="1100" b="0" i="0" u="none" strike="noStrike" baseline="0">
              <a:solidFill>
                <a:schemeClr val="tx2"/>
              </a:solidFill>
              <a:latin typeface="Arial" pitchFamily="34" charset="0"/>
              <a:ea typeface="+mn-ea"/>
              <a:cs typeface="Arial" pitchFamily="34" charset="0"/>
            </a:rPr>
            <a:t>92 local governments receive the fire mitigation cost adjustor with Swan receiving the largest allowance.</a:t>
          </a:r>
        </a:p>
        <a:p>
          <a:endParaRPr lang="en-AU" sz="1100" b="0" i="0" u="none" strike="noStrike" baseline="0">
            <a:solidFill>
              <a:schemeClr val="tx2"/>
            </a:solidFill>
            <a:latin typeface="Arial" pitchFamily="34" charset="0"/>
            <a:ea typeface="+mn-ea"/>
            <a:cs typeface="Arial" pitchFamily="34" charset="0"/>
          </a:endParaRPr>
        </a:p>
        <a:p>
          <a:r>
            <a:rPr lang="en-AU" sz="1100" b="1" i="0" u="none" strike="noStrike" baseline="0">
              <a:solidFill>
                <a:schemeClr val="tx2"/>
              </a:solidFill>
              <a:latin typeface="Arial" pitchFamily="34" charset="0"/>
              <a:ea typeface="+mn-ea"/>
              <a:cs typeface="Arial" pitchFamily="34" charset="0"/>
            </a:rPr>
            <a:t>Example:</a:t>
          </a:r>
        </a:p>
        <a:p>
          <a:endParaRPr lang="en-AU" sz="1100" b="0" i="0" u="none" strike="noStrike" baseline="0">
            <a:solidFill>
              <a:schemeClr val="tx2"/>
            </a:solidFill>
            <a:latin typeface="+mn-lt"/>
            <a:ea typeface="+mn-ea"/>
            <a:cs typeface="+mn-cs"/>
          </a:endParaRPr>
        </a:p>
        <a:p>
          <a:pPr algn="l"/>
          <a:r>
            <a:rPr lang="en-AU" sz="1100" baseline="0">
              <a:solidFill>
                <a:schemeClr val="tx2"/>
              </a:solidFill>
              <a:effectLst/>
              <a:latin typeface="Arial" pitchFamily="34" charset="0"/>
              <a:ea typeface="+mn-ea"/>
              <a:cs typeface="Arial" pitchFamily="34" charset="0"/>
            </a:rPr>
            <a:t>The City of Albany (see spreadsheet)</a:t>
          </a:r>
        </a:p>
        <a:p>
          <a:pPr algn="l"/>
          <a:endParaRPr lang="en-AU" sz="1100" baseline="0">
            <a:solidFill>
              <a:schemeClr val="tx2"/>
            </a:solidFill>
            <a:effectLst/>
            <a:latin typeface="Arial" pitchFamily="34" charset="0"/>
            <a:ea typeface="+mn-ea"/>
            <a:cs typeface="Arial" pitchFamily="34" charset="0"/>
          </a:endParaRPr>
        </a:p>
        <a:p>
          <a:pPr algn="l"/>
          <a:r>
            <a:rPr lang="en-AU" sz="1100" baseline="0">
              <a:solidFill>
                <a:schemeClr val="tx2"/>
              </a:solidFill>
              <a:effectLst/>
              <a:latin typeface="Arial" pitchFamily="34" charset="0"/>
              <a:ea typeface="+mn-ea"/>
              <a:cs typeface="Arial" pitchFamily="34" charset="0"/>
            </a:rPr>
            <a:t>[(0.32% Terrain Share x 30% of $20,603,431) + (4.69% Population Share x 70% of $20,603,431)] = $696,752</a:t>
          </a:r>
        </a:p>
      </xdr:txBody>
    </xdr:sp>
    <xdr:clientData/>
  </xdr:oneCellAnchor>
</xdr:wsDr>
</file>

<file path=xl/drawings/drawing11.xml><?xml version="1.0" encoding="utf-8"?>
<xdr:wsDr xmlns:xdr="http://schemas.openxmlformats.org/drawingml/2006/spreadsheetDrawing" xmlns:a="http://schemas.openxmlformats.org/drawingml/2006/main">
  <xdr:twoCellAnchor>
    <xdr:from>
      <xdr:col>2</xdr:col>
      <xdr:colOff>268941</xdr:colOff>
      <xdr:row>0</xdr:row>
      <xdr:rowOff>0</xdr:rowOff>
    </xdr:from>
    <xdr:to>
      <xdr:col>6</xdr:col>
      <xdr:colOff>56029</xdr:colOff>
      <xdr:row>2</xdr:row>
      <xdr:rowOff>56030</xdr:rowOff>
    </xdr:to>
    <xdr:sp macro="" textlink="">
      <xdr:nvSpPr>
        <xdr:cNvPr id="5" name="Left Arrow 4">
          <a:hlinkClick xmlns:r="http://schemas.openxmlformats.org/officeDocument/2006/relationships" r:id="rId1"/>
          <a:extLst>
            <a:ext uri="{FF2B5EF4-FFF2-40B4-BE49-F238E27FC236}">
              <a16:creationId xmlns:a16="http://schemas.microsoft.com/office/drawing/2014/main" id="{00000000-0008-0000-0B00-000005000000}"/>
            </a:ext>
          </a:extLst>
        </xdr:cNvPr>
        <xdr:cNvSpPr/>
      </xdr:nvSpPr>
      <xdr:spPr>
        <a:xfrm>
          <a:off x="8617323" y="0"/>
          <a:ext cx="2140324" cy="773206"/>
        </a:xfrm>
        <a:prstGeom prst="leftArrow">
          <a:avLst/>
        </a:prstGeom>
        <a:solidFill>
          <a:srgbClr val="005F86"/>
        </a:solidFill>
        <a:ln>
          <a:solidFill>
            <a:schemeClr val="bg1"/>
          </a:solidFill>
        </a:ln>
        <a:effectLst/>
        <a:scene3d>
          <a:camera prst="orthographicFront"/>
          <a:lightRig rig="threePt" dir="t">
            <a:rot lat="0" lon="0" rev="7500000"/>
          </a:lightRig>
        </a:scene3d>
        <a:sp3d prstMaterial="plastic"/>
      </xdr:spPr>
      <xdr:style>
        <a:lnRef idx="0">
          <a:scrgbClr r="0" g="0" b="0"/>
        </a:lnRef>
        <a:fillRef idx="3">
          <a:scrgbClr r="0" g="0" b="0"/>
        </a:fillRef>
        <a:effectRef idx="2">
          <a:scrgbClr r="0" g="0" b="0"/>
        </a:effectRef>
        <a:fontRef idx="minor">
          <a:schemeClr val="lt1"/>
        </a:fontRef>
      </xdr:style>
      <xdr:txBody>
        <a:bodyPr spcFirstLastPara="0" vertOverflow="clip" horzOverflow="clip" vert="horz" wrap="square" lIns="103155" tIns="103155" rIns="103155" bIns="103155" numCol="1" spcCol="1270" rtlCol="0" anchor="t" anchorCtr="0">
          <a:noAutofit/>
        </a:bodyPr>
        <a:lstStyle/>
        <a:p>
          <a:pPr algn="l" defTabSz="1022350">
            <a:lnSpc>
              <a:spcPct val="90000"/>
            </a:lnSpc>
            <a:spcBef>
              <a:spcPct val="0"/>
            </a:spcBef>
            <a:spcAft>
              <a:spcPct val="35000"/>
            </a:spcAft>
          </a:pPr>
          <a:r>
            <a:rPr lang="en-AU" sz="1600" kern="1200"/>
            <a:t>Return to Contents</a:t>
          </a:r>
          <a:endParaRPr lang="en-AU" sz="2300" kern="1200"/>
        </a:p>
      </xdr:txBody>
    </xdr:sp>
    <xdr:clientData/>
  </xdr:twoCellAnchor>
  <xdr:oneCellAnchor>
    <xdr:from>
      <xdr:col>2</xdr:col>
      <xdr:colOff>313764</xdr:colOff>
      <xdr:row>3</xdr:row>
      <xdr:rowOff>78441</xdr:rowOff>
    </xdr:from>
    <xdr:ext cx="3978619" cy="3703451"/>
    <xdr:sp macro="" textlink="">
      <xdr:nvSpPr>
        <xdr:cNvPr id="2" name="TextBox 1">
          <a:extLst>
            <a:ext uri="{FF2B5EF4-FFF2-40B4-BE49-F238E27FC236}">
              <a16:creationId xmlns:a16="http://schemas.microsoft.com/office/drawing/2014/main" id="{37B86483-C800-4440-A49E-B7BC5A29CB04}"/>
            </a:ext>
          </a:extLst>
        </xdr:cNvPr>
        <xdr:cNvSpPr txBox="1"/>
      </xdr:nvSpPr>
      <xdr:spPr>
        <a:xfrm>
          <a:off x="9917205" y="1008529"/>
          <a:ext cx="3978619" cy="3703451"/>
        </a:xfrm>
        <a:prstGeom prst="rect">
          <a:avLst/>
        </a:prstGeom>
        <a:solidFill>
          <a:srgbClr val="E1F4FD"/>
        </a:solidFill>
        <a:ln>
          <a:solidFill>
            <a:schemeClr val="accent1"/>
          </a:solidFill>
        </a:ln>
      </xdr:spPr>
      <xdr:style>
        <a:lnRef idx="2">
          <a:schemeClr val="accent4"/>
        </a:lnRef>
        <a:fillRef idx="1">
          <a:schemeClr val="lt1"/>
        </a:fillRef>
        <a:effectRef idx="0">
          <a:schemeClr val="accent4"/>
        </a:effectRef>
        <a:fontRef idx="minor">
          <a:schemeClr val="dk1"/>
        </a:fontRef>
      </xdr:style>
      <xdr:txBody>
        <a:bodyPr vertOverflow="clip" horzOverflow="clip" wrap="square" rtlCol="0" anchor="t">
          <a:noAutofit/>
        </a:bodyPr>
        <a:lstStyle/>
        <a:p>
          <a:pPr algn="l"/>
          <a:r>
            <a:rPr lang="en-AU" sz="1400" b="1">
              <a:solidFill>
                <a:schemeClr val="tx2"/>
              </a:solidFill>
              <a:latin typeface="Arial" pitchFamily="34" charset="0"/>
              <a:cs typeface="Arial" pitchFamily="34" charset="0"/>
            </a:rPr>
            <a:t>Notes:</a:t>
          </a:r>
        </a:p>
        <a:p>
          <a:pPr algn="l"/>
          <a:endParaRPr lang="en-AU" sz="1100" baseline="0">
            <a:solidFill>
              <a:schemeClr val="tx2"/>
            </a:solidFill>
            <a:latin typeface="Arial" pitchFamily="34" charset="0"/>
            <a:cs typeface="Arial" pitchFamily="34" charset="0"/>
          </a:endParaRPr>
        </a:p>
        <a:p>
          <a:pPr algn="l"/>
          <a:r>
            <a:rPr lang="en-AU" sz="1100" b="0" i="0" u="none" strike="noStrike" baseline="0">
              <a:solidFill>
                <a:schemeClr val="tx2"/>
              </a:solidFill>
              <a:effectLst/>
              <a:latin typeface="Arial" pitchFamily="34" charset="0"/>
              <a:ea typeface="+mn-ea"/>
              <a:cs typeface="Arial" pitchFamily="34" charset="0"/>
            </a:rPr>
            <a:t>The Commission’s model assesses the cost of maintenance for off-road drainage based on existing infrastructure. Adjustments are made to the data periodically to ensure costs are accurately reflected. This cost adjustor remains unchanged from the former methodology. </a:t>
          </a:r>
        </a:p>
        <a:p>
          <a:pPr marL="0" indent="0" algn="l"/>
          <a:endParaRPr lang="en-AU" sz="1100" b="0" i="0" u="none" strike="noStrike" baseline="0">
            <a:solidFill>
              <a:schemeClr val="tx2"/>
            </a:solidFill>
            <a:effectLst/>
            <a:latin typeface="Arial" pitchFamily="34" charset="0"/>
            <a:ea typeface="+mn-ea"/>
            <a:cs typeface="Arial" pitchFamily="34" charset="0"/>
          </a:endParaRPr>
        </a:p>
        <a:p>
          <a:pPr marL="0" indent="0" algn="l"/>
          <a:r>
            <a:rPr lang="en-AU" sz="1100" b="0" i="0" u="none" strike="noStrike" baseline="0">
              <a:solidFill>
                <a:schemeClr val="tx2"/>
              </a:solidFill>
              <a:effectLst/>
              <a:latin typeface="Arial" pitchFamily="34" charset="0"/>
              <a:ea typeface="+mn-ea"/>
              <a:cs typeface="Arial" pitchFamily="34" charset="0"/>
            </a:rPr>
            <a:t>The costs are assessed as follows: </a:t>
          </a:r>
        </a:p>
        <a:p>
          <a:pPr marL="0" indent="0" algn="l"/>
          <a:r>
            <a:rPr lang="en-AU" sz="1100" b="0" i="0" u="none" strike="noStrike" baseline="0">
              <a:solidFill>
                <a:schemeClr val="tx2"/>
              </a:solidFill>
              <a:effectLst/>
              <a:latin typeface="Arial" pitchFamily="34" charset="0"/>
              <a:ea typeface="+mn-ea"/>
              <a:cs typeface="Arial" pitchFamily="34" charset="0"/>
            </a:rPr>
            <a:t>Storm water drains - $2,987 - $5,078 per km</a:t>
          </a:r>
        </a:p>
        <a:p>
          <a:pPr marL="0" indent="0" algn="l"/>
          <a:r>
            <a:rPr lang="en-AU" sz="1100" b="0" i="0" u="none" strike="noStrike" baseline="0">
              <a:solidFill>
                <a:schemeClr val="tx2"/>
              </a:solidFill>
              <a:effectLst/>
              <a:latin typeface="Arial" pitchFamily="34" charset="0"/>
              <a:ea typeface="+mn-ea"/>
              <a:cs typeface="Arial" pitchFamily="34" charset="0"/>
            </a:rPr>
            <a:t>Open drains and channels - $3,247- $5,519 per km           </a:t>
          </a:r>
        </a:p>
        <a:p>
          <a:pPr marL="0" indent="0" algn="l"/>
          <a:r>
            <a:rPr lang="en-AU" sz="1100" b="0" i="0" u="none" strike="noStrike" baseline="0">
              <a:solidFill>
                <a:schemeClr val="tx2"/>
              </a:solidFill>
              <a:effectLst/>
              <a:latin typeface="Arial" pitchFamily="34" charset="0"/>
              <a:ea typeface="+mn-ea"/>
              <a:cs typeface="Arial" pitchFamily="34" charset="0"/>
            </a:rPr>
            <a:t>Creeks that require maintenance - $2,273 - $3,864 per km</a:t>
          </a:r>
        </a:p>
        <a:p>
          <a:pPr marL="0" indent="0" algn="l"/>
          <a:r>
            <a:rPr lang="en-AU" sz="1100" b="0" i="0" u="none" strike="noStrike" baseline="0">
              <a:solidFill>
                <a:schemeClr val="tx2"/>
              </a:solidFill>
              <a:effectLst/>
              <a:latin typeface="Arial" pitchFamily="34" charset="0"/>
              <a:ea typeface="+mn-ea"/>
              <a:cs typeface="Arial" pitchFamily="34" charset="0"/>
            </a:rPr>
            <a:t>Basins - $0.40 - $0.69 m2</a:t>
          </a:r>
        </a:p>
        <a:p>
          <a:pPr marL="0" indent="0" algn="l"/>
          <a:r>
            <a:rPr lang="en-AU" sz="1100" b="0" i="0" u="none" strike="noStrike" baseline="0">
              <a:solidFill>
                <a:schemeClr val="tx2"/>
              </a:solidFill>
              <a:effectLst/>
              <a:latin typeface="Arial" pitchFamily="34" charset="0"/>
              <a:ea typeface="+mn-ea"/>
              <a:cs typeface="Arial" pitchFamily="34" charset="0"/>
            </a:rPr>
            <a:t>Sumps - $0.78 - $2.21 per m2 </a:t>
          </a:r>
        </a:p>
        <a:p>
          <a:pPr marL="0" indent="0" algn="l"/>
          <a:r>
            <a:rPr lang="en-AU" sz="1100" b="0" i="0" u="none" strike="noStrike" baseline="0">
              <a:solidFill>
                <a:schemeClr val="tx2"/>
              </a:solidFill>
              <a:effectLst/>
              <a:latin typeface="Arial" pitchFamily="34" charset="0"/>
              <a:ea typeface="+mn-ea"/>
              <a:cs typeface="Arial" pitchFamily="34" charset="0"/>
            </a:rPr>
            <a:t>Levee banks - $1,818 - $4,636 per kw </a:t>
          </a:r>
        </a:p>
        <a:p>
          <a:pPr marL="0" indent="0" algn="l"/>
          <a:r>
            <a:rPr lang="en-AU" sz="1100" b="0" i="0" u="none" strike="noStrike" baseline="0">
              <a:solidFill>
                <a:schemeClr val="tx2"/>
              </a:solidFill>
              <a:effectLst/>
              <a:latin typeface="Arial" pitchFamily="34" charset="0"/>
              <a:ea typeface="+mn-ea"/>
              <a:cs typeface="Arial" pitchFamily="34" charset="0"/>
            </a:rPr>
            <a:t>Pumps - $260 - $442 per kw       </a:t>
          </a:r>
        </a:p>
        <a:p>
          <a:pPr marL="0" indent="0" algn="l"/>
          <a:endParaRPr lang="en-AU" sz="1100" b="0" i="0" u="none" strike="noStrike" baseline="0">
            <a:solidFill>
              <a:schemeClr val="tx2"/>
            </a:solidFill>
            <a:effectLst/>
            <a:latin typeface="Arial" pitchFamily="34" charset="0"/>
            <a:ea typeface="+mn-ea"/>
            <a:cs typeface="Arial" pitchFamily="34" charset="0"/>
          </a:endParaRPr>
        </a:p>
        <a:p>
          <a:pPr marL="0" indent="0" algn="l"/>
          <a:r>
            <a:rPr lang="en-AU" sz="1100" b="0" i="0" u="none" strike="noStrike" baseline="0">
              <a:solidFill>
                <a:schemeClr val="tx2"/>
              </a:solidFill>
              <a:effectLst/>
              <a:latin typeface="Arial" pitchFamily="34" charset="0"/>
              <a:ea typeface="+mn-ea"/>
              <a:cs typeface="Arial" pitchFamily="34" charset="0"/>
            </a:rPr>
            <a:t>127 local governments receive the Off Road Drainage cost adjustor with Joondalup receiving the largest allowance.</a:t>
          </a:r>
        </a:p>
        <a:p>
          <a:endParaRPr lang="en-AU" sz="1100" b="0" i="0" u="none" strike="noStrike" baseline="0">
            <a:solidFill>
              <a:schemeClr val="tx1"/>
            </a:solidFill>
            <a:effectLst/>
            <a:latin typeface="+mn-lt"/>
            <a:ea typeface="+mn-ea"/>
            <a:cs typeface="+mn-cs"/>
          </a:endParaRPr>
        </a:p>
        <a:p>
          <a:endParaRPr lang="en-AU">
            <a:effectLst/>
            <a:latin typeface="Arial" pitchFamily="34" charset="0"/>
            <a:cs typeface="Arial" pitchFamily="34" charset="0"/>
          </a:endParaRPr>
        </a:p>
      </xdr:txBody>
    </xdr:sp>
    <xdr:clientData/>
  </xdr:oneCellAnchor>
</xdr:wsDr>
</file>

<file path=xl/drawings/drawing12.xml><?xml version="1.0" encoding="utf-8"?>
<xdr:wsDr xmlns:xdr="http://schemas.openxmlformats.org/drawingml/2006/spreadsheetDrawing" xmlns:a="http://schemas.openxmlformats.org/drawingml/2006/main">
  <xdr:twoCellAnchor>
    <xdr:from>
      <xdr:col>3</xdr:col>
      <xdr:colOff>179295</xdr:colOff>
      <xdr:row>0</xdr:row>
      <xdr:rowOff>11205</xdr:rowOff>
    </xdr:from>
    <xdr:to>
      <xdr:col>6</xdr:col>
      <xdr:colOff>504266</xdr:colOff>
      <xdr:row>2</xdr:row>
      <xdr:rowOff>33617</xdr:rowOff>
    </xdr:to>
    <xdr:sp macro="" textlink="">
      <xdr:nvSpPr>
        <xdr:cNvPr id="3" name="Left Arrow 2">
          <a:hlinkClick xmlns:r="http://schemas.openxmlformats.org/officeDocument/2006/relationships" r:id="rId1"/>
          <a:extLst>
            <a:ext uri="{FF2B5EF4-FFF2-40B4-BE49-F238E27FC236}">
              <a16:creationId xmlns:a16="http://schemas.microsoft.com/office/drawing/2014/main" id="{00000000-0008-0000-0C00-000003000000}"/>
            </a:ext>
          </a:extLst>
        </xdr:cNvPr>
        <xdr:cNvSpPr/>
      </xdr:nvSpPr>
      <xdr:spPr>
        <a:xfrm>
          <a:off x="5771030" y="11205"/>
          <a:ext cx="2140324" cy="773206"/>
        </a:xfrm>
        <a:prstGeom prst="leftArrow">
          <a:avLst/>
        </a:prstGeom>
        <a:solidFill>
          <a:srgbClr val="005F86"/>
        </a:solidFill>
        <a:ln>
          <a:solidFill>
            <a:schemeClr val="bg1"/>
          </a:solidFill>
        </a:ln>
        <a:effectLst/>
        <a:scene3d>
          <a:camera prst="orthographicFront"/>
          <a:lightRig rig="threePt" dir="t">
            <a:rot lat="0" lon="0" rev="7500000"/>
          </a:lightRig>
        </a:scene3d>
        <a:sp3d prstMaterial="plastic"/>
      </xdr:spPr>
      <xdr:style>
        <a:lnRef idx="0">
          <a:scrgbClr r="0" g="0" b="0"/>
        </a:lnRef>
        <a:fillRef idx="3">
          <a:scrgbClr r="0" g="0" b="0"/>
        </a:fillRef>
        <a:effectRef idx="2">
          <a:scrgbClr r="0" g="0" b="0"/>
        </a:effectRef>
        <a:fontRef idx="minor">
          <a:schemeClr val="lt1"/>
        </a:fontRef>
      </xdr:style>
      <xdr:txBody>
        <a:bodyPr spcFirstLastPara="0" vertOverflow="clip" horzOverflow="clip" vert="horz" wrap="square" lIns="103155" tIns="103155" rIns="103155" bIns="103155" numCol="1" spcCol="1270" rtlCol="0" anchor="t" anchorCtr="0">
          <a:noAutofit/>
        </a:bodyPr>
        <a:lstStyle/>
        <a:p>
          <a:pPr algn="l" defTabSz="1022350">
            <a:lnSpc>
              <a:spcPct val="90000"/>
            </a:lnSpc>
            <a:spcBef>
              <a:spcPct val="0"/>
            </a:spcBef>
            <a:spcAft>
              <a:spcPct val="35000"/>
            </a:spcAft>
          </a:pPr>
          <a:r>
            <a:rPr lang="en-AU" sz="1600" kern="1200"/>
            <a:t>Return to Contents</a:t>
          </a:r>
          <a:endParaRPr lang="en-AU" sz="2300" kern="1200"/>
        </a:p>
      </xdr:txBody>
    </xdr:sp>
    <xdr:clientData/>
  </xdr:twoCellAnchor>
  <xdr:oneCellAnchor>
    <xdr:from>
      <xdr:col>3</xdr:col>
      <xdr:colOff>268942</xdr:colOff>
      <xdr:row>3</xdr:row>
      <xdr:rowOff>100853</xdr:rowOff>
    </xdr:from>
    <xdr:ext cx="3600000" cy="2418231"/>
    <xdr:sp macro="" textlink="">
      <xdr:nvSpPr>
        <xdr:cNvPr id="4" name="TextBox 3">
          <a:extLst>
            <a:ext uri="{FF2B5EF4-FFF2-40B4-BE49-F238E27FC236}">
              <a16:creationId xmlns:a16="http://schemas.microsoft.com/office/drawing/2014/main" id="{979D2F24-8BD6-4CF3-A4CB-67542E761018}"/>
            </a:ext>
          </a:extLst>
        </xdr:cNvPr>
        <xdr:cNvSpPr txBox="1"/>
      </xdr:nvSpPr>
      <xdr:spPr>
        <a:xfrm>
          <a:off x="6129618" y="1064559"/>
          <a:ext cx="3600000" cy="2418231"/>
        </a:xfrm>
        <a:prstGeom prst="rect">
          <a:avLst/>
        </a:prstGeom>
        <a:solidFill>
          <a:srgbClr val="E1F4FD"/>
        </a:solidFill>
        <a:ln>
          <a:solidFill>
            <a:schemeClr val="accent1"/>
          </a:solidFill>
        </a:ln>
      </xdr:spPr>
      <xdr:style>
        <a:lnRef idx="2">
          <a:schemeClr val="accent4"/>
        </a:lnRef>
        <a:fillRef idx="1">
          <a:schemeClr val="lt1"/>
        </a:fillRef>
        <a:effectRef idx="0">
          <a:schemeClr val="accent4"/>
        </a:effectRef>
        <a:fontRef idx="minor">
          <a:schemeClr val="dk1"/>
        </a:fontRef>
      </xdr:style>
      <xdr:txBody>
        <a:bodyPr vertOverflow="clip" horzOverflow="clip" wrap="square" rtlCol="0" anchor="t">
          <a:noAutofit/>
        </a:bodyPr>
        <a:lstStyle/>
        <a:p>
          <a:pPr algn="l"/>
          <a:r>
            <a:rPr lang="en-AU" sz="1400" b="1">
              <a:solidFill>
                <a:schemeClr val="tx2"/>
              </a:solidFill>
              <a:latin typeface="Arial" pitchFamily="34" charset="0"/>
              <a:cs typeface="Arial" pitchFamily="34" charset="0"/>
            </a:rPr>
            <a:t>Notes:</a:t>
          </a:r>
        </a:p>
        <a:p>
          <a:pPr algn="l"/>
          <a:endParaRPr lang="en-AU" sz="1100" baseline="0">
            <a:solidFill>
              <a:schemeClr val="tx2"/>
            </a:solidFill>
            <a:latin typeface="Arial" pitchFamily="34" charset="0"/>
            <a:cs typeface="Arial" pitchFamily="34" charset="0"/>
          </a:endParaRPr>
        </a:p>
        <a:p>
          <a:r>
            <a:rPr lang="en-AU" sz="1100" b="0" i="0" u="none" strike="noStrike" baseline="0">
              <a:solidFill>
                <a:schemeClr val="tx2"/>
              </a:solidFill>
              <a:latin typeface="Arial" pitchFamily="34" charset="0"/>
              <a:ea typeface="+mn-ea"/>
              <a:cs typeface="Arial" pitchFamily="34" charset="0"/>
            </a:rPr>
            <a:t>The Commission allocates $2,189,431 for the Medical Facilities cost adjustor to acknowledge the costs that some regional local governments have to contribute to employ a doctor.</a:t>
          </a:r>
        </a:p>
        <a:p>
          <a:endParaRPr lang="en-AU" sz="1100" b="0" i="0" u="none" strike="noStrike" baseline="0">
            <a:solidFill>
              <a:schemeClr val="tx2"/>
            </a:solidFill>
            <a:effectLst/>
            <a:latin typeface="Arial" pitchFamily="34" charset="0"/>
            <a:ea typeface="+mn-ea"/>
            <a:cs typeface="Arial" pitchFamily="34" charset="0"/>
          </a:endParaRPr>
        </a:p>
        <a:p>
          <a:r>
            <a:rPr lang="en-AU" sz="1100" b="0" i="0" u="none" strike="noStrike" baseline="0">
              <a:solidFill>
                <a:schemeClr val="tx2"/>
              </a:solidFill>
              <a:effectLst/>
              <a:latin typeface="Arial" pitchFamily="34" charset="0"/>
              <a:ea typeface="+mn-ea"/>
              <a:cs typeface="Arial" pitchFamily="34" charset="0"/>
            </a:rPr>
            <a:t>In 2024-25 local governments received 82% of their medical facilities expenditure back. The amount was capped at $100,000.</a:t>
          </a:r>
        </a:p>
        <a:p>
          <a:endParaRPr lang="en-AU" sz="1100" b="0" i="0" u="none" strike="noStrike" baseline="0">
            <a:solidFill>
              <a:schemeClr val="tx2"/>
            </a:solidFill>
            <a:effectLst/>
            <a:latin typeface="Arial" pitchFamily="34" charset="0"/>
            <a:ea typeface="+mn-ea"/>
            <a:cs typeface="Arial" pitchFamily="34" charset="0"/>
          </a:endParaRPr>
        </a:p>
        <a:p>
          <a:r>
            <a:rPr lang="en-AU" sz="1100" b="0" i="0" u="none" strike="noStrike" baseline="0">
              <a:solidFill>
                <a:schemeClr val="tx2"/>
              </a:solidFill>
              <a:effectLst/>
              <a:latin typeface="Arial" pitchFamily="34" charset="0"/>
              <a:ea typeface="+mn-ea"/>
              <a:cs typeface="Arial" pitchFamily="34" charset="0"/>
            </a:rPr>
            <a:t>54 local governments received the Medical Facilities Allowance. 11 of these local governments received the maximum allowance of $100,000.</a:t>
          </a:r>
          <a:endParaRPr lang="en-AU">
            <a:solidFill>
              <a:schemeClr val="tx2"/>
            </a:solidFill>
            <a:latin typeface="Arial" pitchFamily="34" charset="0"/>
            <a:cs typeface="Arial" pitchFamily="34" charset="0"/>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6</xdr:col>
      <xdr:colOff>369794</xdr:colOff>
      <xdr:row>0</xdr:row>
      <xdr:rowOff>123265</xdr:rowOff>
    </xdr:from>
    <xdr:to>
      <xdr:col>10</xdr:col>
      <xdr:colOff>89647</xdr:colOff>
      <xdr:row>2</xdr:row>
      <xdr:rowOff>22412</xdr:rowOff>
    </xdr:to>
    <xdr:sp macro="" textlink="">
      <xdr:nvSpPr>
        <xdr:cNvPr id="3" name="Left Arrow 2">
          <a:hlinkClick xmlns:r="http://schemas.openxmlformats.org/officeDocument/2006/relationships" r:id="rId1"/>
          <a:extLst>
            <a:ext uri="{FF2B5EF4-FFF2-40B4-BE49-F238E27FC236}">
              <a16:creationId xmlns:a16="http://schemas.microsoft.com/office/drawing/2014/main" id="{00000000-0008-0000-0D00-000003000000}"/>
            </a:ext>
          </a:extLst>
        </xdr:cNvPr>
        <xdr:cNvSpPr/>
      </xdr:nvSpPr>
      <xdr:spPr>
        <a:xfrm>
          <a:off x="8628529" y="123265"/>
          <a:ext cx="2140324" cy="773206"/>
        </a:xfrm>
        <a:prstGeom prst="leftArrow">
          <a:avLst/>
        </a:prstGeom>
        <a:solidFill>
          <a:srgbClr val="005F86"/>
        </a:solidFill>
        <a:ln>
          <a:solidFill>
            <a:schemeClr val="bg1"/>
          </a:solidFill>
        </a:ln>
        <a:effectLst/>
        <a:scene3d>
          <a:camera prst="orthographicFront"/>
          <a:lightRig rig="threePt" dir="t">
            <a:rot lat="0" lon="0" rev="7500000"/>
          </a:lightRig>
        </a:scene3d>
        <a:sp3d prstMaterial="plastic"/>
      </xdr:spPr>
      <xdr:style>
        <a:lnRef idx="0">
          <a:scrgbClr r="0" g="0" b="0"/>
        </a:lnRef>
        <a:fillRef idx="3">
          <a:scrgbClr r="0" g="0" b="0"/>
        </a:fillRef>
        <a:effectRef idx="2">
          <a:scrgbClr r="0" g="0" b="0"/>
        </a:effectRef>
        <a:fontRef idx="minor">
          <a:schemeClr val="lt1"/>
        </a:fontRef>
      </xdr:style>
      <xdr:txBody>
        <a:bodyPr spcFirstLastPara="0" vertOverflow="clip" horzOverflow="clip" vert="horz" wrap="square" lIns="103155" tIns="103155" rIns="103155" bIns="103155" numCol="1" spcCol="1270" rtlCol="0" anchor="t" anchorCtr="0">
          <a:noAutofit/>
        </a:bodyPr>
        <a:lstStyle/>
        <a:p>
          <a:pPr algn="l" defTabSz="1022350">
            <a:lnSpc>
              <a:spcPct val="90000"/>
            </a:lnSpc>
            <a:spcBef>
              <a:spcPct val="0"/>
            </a:spcBef>
            <a:spcAft>
              <a:spcPct val="35000"/>
            </a:spcAft>
          </a:pPr>
          <a:r>
            <a:rPr lang="en-AU" sz="1600" kern="1200"/>
            <a:t>Return to Contents</a:t>
          </a:r>
          <a:endParaRPr lang="en-AU" sz="2300" kern="1200"/>
        </a:p>
      </xdr:txBody>
    </xdr:sp>
    <xdr:clientData/>
  </xdr:twoCellAnchor>
  <xdr:oneCellAnchor>
    <xdr:from>
      <xdr:col>6</xdr:col>
      <xdr:colOff>324971</xdr:colOff>
      <xdr:row>3</xdr:row>
      <xdr:rowOff>56029</xdr:rowOff>
    </xdr:from>
    <xdr:ext cx="3600000" cy="5735171"/>
    <xdr:sp macro="" textlink="">
      <xdr:nvSpPr>
        <xdr:cNvPr id="2" name="TextBox 1">
          <a:extLst>
            <a:ext uri="{FF2B5EF4-FFF2-40B4-BE49-F238E27FC236}">
              <a16:creationId xmlns:a16="http://schemas.microsoft.com/office/drawing/2014/main" id="{B9C54272-859D-475C-ADD2-C4F1384DD1A6}"/>
            </a:ext>
          </a:extLst>
        </xdr:cNvPr>
        <xdr:cNvSpPr txBox="1"/>
      </xdr:nvSpPr>
      <xdr:spPr>
        <a:xfrm>
          <a:off x="8987118" y="1143000"/>
          <a:ext cx="3600000" cy="5735171"/>
        </a:xfrm>
        <a:prstGeom prst="rect">
          <a:avLst/>
        </a:prstGeom>
        <a:solidFill>
          <a:srgbClr val="E1F4FD"/>
        </a:solidFill>
        <a:ln>
          <a:solidFill>
            <a:schemeClr val="accent1"/>
          </a:solidFill>
        </a:ln>
      </xdr:spPr>
      <xdr:style>
        <a:lnRef idx="2">
          <a:schemeClr val="accent4"/>
        </a:lnRef>
        <a:fillRef idx="1">
          <a:schemeClr val="lt1"/>
        </a:fillRef>
        <a:effectRef idx="0">
          <a:schemeClr val="accent4"/>
        </a:effectRef>
        <a:fontRef idx="minor">
          <a:schemeClr val="dk1"/>
        </a:fontRef>
      </xdr:style>
      <xdr:txBody>
        <a:bodyPr vertOverflow="clip" horzOverflow="clip" wrap="square" rtlCol="0" anchor="t">
          <a:noAutofit/>
        </a:bodyPr>
        <a:lstStyle/>
        <a:p>
          <a:pPr algn="l"/>
          <a:r>
            <a:rPr lang="en-AU" sz="1400" b="1">
              <a:solidFill>
                <a:schemeClr val="tx2"/>
              </a:solidFill>
              <a:latin typeface="Arial" pitchFamily="34" charset="0"/>
              <a:cs typeface="Arial" pitchFamily="34" charset="0"/>
            </a:rPr>
            <a:t>Notes:</a:t>
          </a:r>
        </a:p>
        <a:p>
          <a:pPr algn="l"/>
          <a:endParaRPr lang="en-AU" sz="1100" baseline="0">
            <a:solidFill>
              <a:schemeClr val="tx2"/>
            </a:solidFill>
            <a:latin typeface="Arial" pitchFamily="34" charset="0"/>
            <a:cs typeface="Arial" pitchFamily="34" charset="0"/>
          </a:endParaRPr>
        </a:p>
        <a:p>
          <a:r>
            <a:rPr lang="en-AU" sz="1100" b="0" i="0" u="none" strike="noStrike" baseline="0">
              <a:solidFill>
                <a:schemeClr val="tx2"/>
              </a:solidFill>
              <a:latin typeface="Arial" pitchFamily="34" charset="0"/>
              <a:ea typeface="+mn-ea"/>
              <a:cs typeface="Arial" pitchFamily="34" charset="0"/>
            </a:rPr>
            <a:t>The Commission allocated $2,132,731 for the Cyclone cost adjustor for the 2024-25 grant determinations.</a:t>
          </a:r>
        </a:p>
        <a:p>
          <a:endParaRPr lang="en-AU" sz="1100" b="0" i="0" u="none" strike="noStrike" baseline="0">
            <a:solidFill>
              <a:schemeClr val="tx2"/>
            </a:solidFill>
            <a:latin typeface="Arial" pitchFamily="34" charset="0"/>
            <a:ea typeface="+mn-ea"/>
            <a:cs typeface="Arial" pitchFamily="34" charset="0"/>
          </a:endParaRPr>
        </a:p>
        <a:p>
          <a:r>
            <a:rPr lang="en-AU" sz="1100" b="0" i="0" u="none" strike="noStrike" baseline="0">
              <a:solidFill>
                <a:schemeClr val="tx2"/>
              </a:solidFill>
              <a:latin typeface="Arial" pitchFamily="34" charset="0"/>
              <a:ea typeface="+mn-ea"/>
              <a:cs typeface="Arial" pitchFamily="34" charset="0"/>
            </a:rPr>
            <a:t>Local governments that were within a cyclone category (Australian Building Standards) were eligible for the disability.</a:t>
          </a:r>
        </a:p>
        <a:p>
          <a:endParaRPr lang="en-AU" sz="1100" b="0" i="0" u="none" strike="noStrike" baseline="0">
            <a:solidFill>
              <a:schemeClr val="tx2"/>
            </a:solidFill>
            <a:latin typeface="Arial" pitchFamily="34" charset="0"/>
            <a:ea typeface="+mn-ea"/>
            <a:cs typeface="Arial" pitchFamily="34" charset="0"/>
          </a:endParaRPr>
        </a:p>
        <a:p>
          <a:r>
            <a:rPr lang="en-AU" sz="1100" b="1" i="0" u="none" strike="noStrike" baseline="0">
              <a:solidFill>
                <a:schemeClr val="tx2"/>
              </a:solidFill>
              <a:latin typeface="Arial" pitchFamily="34" charset="0"/>
              <a:ea typeface="+mn-ea"/>
              <a:cs typeface="Arial" pitchFamily="34" charset="0"/>
            </a:rPr>
            <a:t>Category 3 (Severe Cyclones): </a:t>
          </a:r>
          <a:endParaRPr lang="en-AU" sz="1100" b="0" i="0" u="none" strike="noStrike" baseline="0">
            <a:solidFill>
              <a:schemeClr val="tx2"/>
            </a:solidFill>
            <a:latin typeface="Arial" pitchFamily="34" charset="0"/>
            <a:ea typeface="+mn-ea"/>
            <a:cs typeface="Arial" pitchFamily="34" charset="0"/>
          </a:endParaRPr>
        </a:p>
        <a:p>
          <a:r>
            <a:rPr lang="en-AU" sz="1100" b="0" i="0" u="none" strike="noStrike" baseline="0">
              <a:solidFill>
                <a:schemeClr val="tx2"/>
              </a:solidFill>
              <a:latin typeface="Arial" pitchFamily="34" charset="0"/>
              <a:ea typeface="+mn-ea"/>
              <a:cs typeface="Arial" pitchFamily="34" charset="0"/>
            </a:rPr>
            <a:t>Applies to: Ashburton, Carnarvon, Exmouth, Karratha, Port Hedland</a:t>
          </a:r>
        </a:p>
        <a:p>
          <a:endParaRPr lang="en-AU" sz="1100" b="1" i="0" u="none" strike="noStrike" baseline="0">
            <a:solidFill>
              <a:schemeClr val="tx2"/>
            </a:solidFill>
            <a:latin typeface="Arial" pitchFamily="34" charset="0"/>
            <a:ea typeface="+mn-ea"/>
            <a:cs typeface="Arial" pitchFamily="34" charset="0"/>
          </a:endParaRPr>
        </a:p>
        <a:p>
          <a:r>
            <a:rPr lang="en-AU" sz="1100" b="1" i="0" u="none" strike="noStrike" baseline="0">
              <a:solidFill>
                <a:schemeClr val="tx2"/>
              </a:solidFill>
              <a:latin typeface="Arial" pitchFamily="34" charset="0"/>
              <a:ea typeface="+mn-ea"/>
              <a:cs typeface="Arial" pitchFamily="34" charset="0"/>
            </a:rPr>
            <a:t>Category 2 (Tropical Cyclones): </a:t>
          </a:r>
          <a:endParaRPr lang="en-AU" sz="1100" b="0" i="0" u="none" strike="noStrike" baseline="0">
            <a:solidFill>
              <a:schemeClr val="tx2"/>
            </a:solidFill>
            <a:latin typeface="Arial" pitchFamily="34" charset="0"/>
            <a:ea typeface="+mn-ea"/>
            <a:cs typeface="Arial" pitchFamily="34" charset="0"/>
          </a:endParaRPr>
        </a:p>
        <a:p>
          <a:r>
            <a:rPr lang="en-AU" sz="1100" b="0" i="0" u="none" strike="noStrike" baseline="0">
              <a:solidFill>
                <a:schemeClr val="tx2"/>
              </a:solidFill>
              <a:latin typeface="Arial" pitchFamily="34" charset="0"/>
              <a:ea typeface="+mn-ea"/>
              <a:cs typeface="Arial" pitchFamily="34" charset="0"/>
            </a:rPr>
            <a:t>Applies to:  Broome, Derby/West Kimberley, Wyndham-East Kimberley </a:t>
          </a:r>
        </a:p>
        <a:p>
          <a:endParaRPr lang="en-AU" sz="1100" b="1" i="0" u="none" strike="noStrike" baseline="0">
            <a:solidFill>
              <a:schemeClr val="tx2"/>
            </a:solidFill>
            <a:latin typeface="Arial" pitchFamily="34" charset="0"/>
            <a:ea typeface="+mn-ea"/>
            <a:cs typeface="Arial" pitchFamily="34" charset="0"/>
          </a:endParaRPr>
        </a:p>
        <a:p>
          <a:r>
            <a:rPr lang="en-AU" sz="1100" b="1" i="0" u="none" strike="noStrike" baseline="0">
              <a:solidFill>
                <a:schemeClr val="tx2"/>
              </a:solidFill>
              <a:latin typeface="Arial" pitchFamily="34" charset="0"/>
              <a:ea typeface="+mn-ea"/>
              <a:cs typeface="Arial" pitchFamily="34" charset="0"/>
            </a:rPr>
            <a:t>Category 1 </a:t>
          </a:r>
        </a:p>
        <a:p>
          <a:r>
            <a:rPr lang="en-AU" sz="1100" b="0" i="0" u="none" strike="noStrike" baseline="0">
              <a:solidFill>
                <a:schemeClr val="tx2"/>
              </a:solidFill>
              <a:latin typeface="Arial" pitchFamily="34" charset="0"/>
              <a:ea typeface="+mn-ea"/>
              <a:cs typeface="Arial" pitchFamily="34" charset="0"/>
            </a:rPr>
            <a:t>Applies to:  East Pilbara, Halls Creek, Shark Bay </a:t>
          </a:r>
        </a:p>
        <a:p>
          <a:endParaRPr lang="en-AU" sz="1100" b="0" i="0" u="none" strike="noStrike" baseline="0">
            <a:solidFill>
              <a:schemeClr val="tx2"/>
            </a:solidFill>
            <a:latin typeface="Arial" pitchFamily="34" charset="0"/>
            <a:ea typeface="+mn-ea"/>
            <a:cs typeface="Arial" pitchFamily="34" charset="0"/>
          </a:endParaRPr>
        </a:p>
        <a:p>
          <a:r>
            <a:rPr lang="en-AU" b="0" baseline="0">
              <a:solidFill>
                <a:schemeClr val="tx2"/>
              </a:solidFill>
              <a:latin typeface="Arial" pitchFamily="34" charset="0"/>
              <a:cs typeface="Arial" pitchFamily="34" charset="0"/>
            </a:rPr>
            <a:t>The calculation recognises 80% of the Cyclone component and 20% of the population component.</a:t>
          </a:r>
        </a:p>
        <a:p>
          <a:endParaRPr lang="en-AU" b="0" baseline="0">
            <a:solidFill>
              <a:schemeClr val="tx2"/>
            </a:solidFill>
            <a:latin typeface="Arial" pitchFamily="34" charset="0"/>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AU" sz="1100" b="0" i="0" u="none" strike="noStrike" kern="0" cap="none" spc="0" normalizeH="0" baseline="0" noProof="0">
              <a:ln>
                <a:noFill/>
              </a:ln>
              <a:solidFill>
                <a:schemeClr val="tx2"/>
              </a:solidFill>
              <a:effectLst/>
              <a:uLnTx/>
              <a:uFillTx/>
              <a:latin typeface="Arial" pitchFamily="34" charset="0"/>
              <a:ea typeface="+mn-ea"/>
              <a:cs typeface="Arial" pitchFamily="34" charset="0"/>
            </a:rPr>
            <a:t>11 local governments receive the Cyclone cost adjustor with Karratha receiving the largest allowance.</a:t>
          </a:r>
        </a:p>
        <a:p>
          <a:endParaRPr lang="en-AU" b="0" baseline="0">
            <a:solidFill>
              <a:schemeClr val="tx2"/>
            </a:solidFill>
            <a:latin typeface="Arial" pitchFamily="34" charset="0"/>
            <a:cs typeface="Arial" pitchFamily="34" charset="0"/>
          </a:endParaRPr>
        </a:p>
        <a:p>
          <a:r>
            <a:rPr lang="en-AU" b="1" baseline="0">
              <a:solidFill>
                <a:schemeClr val="tx2"/>
              </a:solidFill>
              <a:latin typeface="Arial" pitchFamily="34" charset="0"/>
              <a:cs typeface="Arial" pitchFamily="34" charset="0"/>
            </a:rPr>
            <a:t>Example:</a:t>
          </a:r>
        </a:p>
        <a:p>
          <a:endParaRPr lang="en-AU" b="0" baseline="0">
            <a:solidFill>
              <a:schemeClr val="tx2"/>
            </a:solidFill>
            <a:latin typeface="Arial" pitchFamily="34" charset="0"/>
            <a:cs typeface="Arial" pitchFamily="34" charset="0"/>
          </a:endParaRPr>
        </a:p>
        <a:p>
          <a:r>
            <a:rPr lang="en-AU" b="0" baseline="0">
              <a:solidFill>
                <a:schemeClr val="tx2"/>
              </a:solidFill>
              <a:latin typeface="Arial" pitchFamily="34" charset="0"/>
              <a:cs typeface="Arial" pitchFamily="34" charset="0"/>
            </a:rPr>
            <a:t>Shire of Ashburton (see spreadsheet)</a:t>
          </a:r>
        </a:p>
        <a:p>
          <a:endParaRPr lang="en-AU" b="0" baseline="0">
            <a:solidFill>
              <a:schemeClr val="tx2"/>
            </a:solidFill>
            <a:latin typeface="Arial" pitchFamily="34" charset="0"/>
            <a:cs typeface="Arial" pitchFamily="34" charset="0"/>
          </a:endParaRPr>
        </a:p>
        <a:p>
          <a:r>
            <a:rPr lang="en-AU" b="0" baseline="0">
              <a:solidFill>
                <a:schemeClr val="tx2"/>
              </a:solidFill>
              <a:latin typeface="Arial" pitchFamily="34" charset="0"/>
              <a:cs typeface="Arial" pitchFamily="34" charset="0"/>
            </a:rPr>
            <a:t>[(12.5% Cyclone Percentage Share x 80% of $2,132,721) + (7.38% Population Share x 20% of $2,132,721)] = $244,739</a:t>
          </a:r>
          <a:endParaRPr lang="en-AU" b="0">
            <a:solidFill>
              <a:schemeClr val="tx2"/>
            </a:solidFill>
            <a:latin typeface="Arial" pitchFamily="34" charset="0"/>
            <a:cs typeface="Arial" pitchFamily="34" charset="0"/>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2</xdr:col>
      <xdr:colOff>257734</xdr:colOff>
      <xdr:row>0</xdr:row>
      <xdr:rowOff>44824</xdr:rowOff>
    </xdr:from>
    <xdr:to>
      <xdr:col>5</xdr:col>
      <xdr:colOff>582706</xdr:colOff>
      <xdr:row>1</xdr:row>
      <xdr:rowOff>549089</xdr:rowOff>
    </xdr:to>
    <xdr:sp macro="" textlink="">
      <xdr:nvSpPr>
        <xdr:cNvPr id="4" name="Left Arrow 3">
          <a:hlinkClick xmlns:r="http://schemas.openxmlformats.org/officeDocument/2006/relationships" r:id="rId1"/>
          <a:extLst>
            <a:ext uri="{FF2B5EF4-FFF2-40B4-BE49-F238E27FC236}">
              <a16:creationId xmlns:a16="http://schemas.microsoft.com/office/drawing/2014/main" id="{00000000-0008-0000-0E00-000004000000}"/>
            </a:ext>
          </a:extLst>
        </xdr:cNvPr>
        <xdr:cNvSpPr/>
      </xdr:nvSpPr>
      <xdr:spPr>
        <a:xfrm>
          <a:off x="4684058" y="44824"/>
          <a:ext cx="2140324" cy="773206"/>
        </a:xfrm>
        <a:prstGeom prst="leftArrow">
          <a:avLst/>
        </a:prstGeom>
        <a:solidFill>
          <a:srgbClr val="005F86"/>
        </a:solidFill>
        <a:ln>
          <a:solidFill>
            <a:schemeClr val="bg1"/>
          </a:solidFill>
        </a:ln>
        <a:effectLst/>
        <a:scene3d>
          <a:camera prst="orthographicFront"/>
          <a:lightRig rig="threePt" dir="t">
            <a:rot lat="0" lon="0" rev="7500000"/>
          </a:lightRig>
        </a:scene3d>
        <a:sp3d prstMaterial="plastic"/>
      </xdr:spPr>
      <xdr:style>
        <a:lnRef idx="0">
          <a:scrgbClr r="0" g="0" b="0"/>
        </a:lnRef>
        <a:fillRef idx="3">
          <a:scrgbClr r="0" g="0" b="0"/>
        </a:fillRef>
        <a:effectRef idx="2">
          <a:scrgbClr r="0" g="0" b="0"/>
        </a:effectRef>
        <a:fontRef idx="minor">
          <a:schemeClr val="lt1"/>
        </a:fontRef>
      </xdr:style>
      <xdr:txBody>
        <a:bodyPr spcFirstLastPara="0" vertOverflow="clip" horzOverflow="clip" vert="horz" wrap="square" lIns="103155" tIns="103155" rIns="103155" bIns="103155" numCol="1" spcCol="1270" rtlCol="0" anchor="t" anchorCtr="0">
          <a:noAutofit/>
        </a:bodyPr>
        <a:lstStyle/>
        <a:p>
          <a:pPr algn="l" defTabSz="1022350">
            <a:lnSpc>
              <a:spcPct val="90000"/>
            </a:lnSpc>
            <a:spcBef>
              <a:spcPct val="0"/>
            </a:spcBef>
            <a:spcAft>
              <a:spcPct val="35000"/>
            </a:spcAft>
          </a:pPr>
          <a:r>
            <a:rPr lang="en-AU" sz="1600" kern="1200"/>
            <a:t>Return to Contents</a:t>
          </a:r>
          <a:endParaRPr lang="en-AU" sz="2300" kern="1200"/>
        </a:p>
      </xdr:txBody>
    </xdr:sp>
    <xdr:clientData/>
  </xdr:twoCellAnchor>
  <xdr:oneCellAnchor>
    <xdr:from>
      <xdr:col>2</xdr:col>
      <xdr:colOff>235324</xdr:colOff>
      <xdr:row>3</xdr:row>
      <xdr:rowOff>44823</xdr:rowOff>
    </xdr:from>
    <xdr:ext cx="3600000" cy="2857500"/>
    <xdr:sp macro="" textlink="">
      <xdr:nvSpPr>
        <xdr:cNvPr id="2" name="TextBox 1">
          <a:extLst>
            <a:ext uri="{FF2B5EF4-FFF2-40B4-BE49-F238E27FC236}">
              <a16:creationId xmlns:a16="http://schemas.microsoft.com/office/drawing/2014/main" id="{9823157D-F7F3-4917-814C-0677F8BB14F3}"/>
            </a:ext>
          </a:extLst>
        </xdr:cNvPr>
        <xdr:cNvSpPr txBox="1"/>
      </xdr:nvSpPr>
      <xdr:spPr>
        <a:xfrm>
          <a:off x="4874559" y="1109382"/>
          <a:ext cx="3600000" cy="2857500"/>
        </a:xfrm>
        <a:prstGeom prst="rect">
          <a:avLst/>
        </a:prstGeom>
        <a:solidFill>
          <a:srgbClr val="E1F4FD"/>
        </a:solidFill>
        <a:ln>
          <a:solidFill>
            <a:schemeClr val="accent1"/>
          </a:solidFill>
        </a:ln>
      </xdr:spPr>
      <xdr:style>
        <a:lnRef idx="2">
          <a:schemeClr val="accent4"/>
        </a:lnRef>
        <a:fillRef idx="1">
          <a:schemeClr val="lt1"/>
        </a:fillRef>
        <a:effectRef idx="0">
          <a:schemeClr val="accent4"/>
        </a:effectRef>
        <a:fontRef idx="minor">
          <a:schemeClr val="dk1"/>
        </a:fontRef>
      </xdr:style>
      <xdr:txBody>
        <a:bodyPr vertOverflow="clip" horzOverflow="clip" wrap="square" rtlCol="0" anchor="t">
          <a:noAutofit/>
        </a:bodyPr>
        <a:lstStyle/>
        <a:p>
          <a:pPr algn="l"/>
          <a:r>
            <a:rPr lang="en-AU" sz="1400" b="1">
              <a:solidFill>
                <a:schemeClr val="tx2"/>
              </a:solidFill>
              <a:latin typeface="Arial" pitchFamily="34" charset="0"/>
              <a:cs typeface="Arial" pitchFamily="34" charset="0"/>
            </a:rPr>
            <a:t>Notes:</a:t>
          </a:r>
        </a:p>
        <a:p>
          <a:pPr algn="l"/>
          <a:endParaRPr lang="en-AU" sz="1100" baseline="0">
            <a:solidFill>
              <a:schemeClr val="tx2"/>
            </a:solidFill>
            <a:latin typeface="Arial" pitchFamily="34" charset="0"/>
            <a:cs typeface="Arial" pitchFamily="34" charset="0"/>
          </a:endParaRPr>
        </a:p>
        <a:p>
          <a:pPr algn="l"/>
          <a:r>
            <a:rPr lang="en-AU" sz="1100" b="0" i="0" u="none" strike="noStrike" baseline="0">
              <a:solidFill>
                <a:schemeClr val="tx2"/>
              </a:solidFill>
              <a:latin typeface="Arial" pitchFamily="34" charset="0"/>
              <a:ea typeface="+mn-ea"/>
              <a:cs typeface="Arial" pitchFamily="34" charset="0"/>
            </a:rPr>
            <a:t>The Special Needs cost adjustor recognises that a local government may experience special circumstances which result in extraordinary costs that are not recognised in the existing cost adjustors. The application and calculation of this cost adjustor relies on the discretion of the Commission. </a:t>
          </a:r>
        </a:p>
        <a:p>
          <a:pPr algn="l"/>
          <a:endParaRPr lang="en-AU" sz="1100" b="0" i="0" u="none" strike="noStrike" baseline="0">
            <a:solidFill>
              <a:schemeClr val="tx2"/>
            </a:solidFill>
            <a:latin typeface="Arial" pitchFamily="34" charset="0"/>
            <a:ea typeface="+mn-ea"/>
            <a:cs typeface="Arial" pitchFamily="34" charset="0"/>
          </a:endParaRPr>
        </a:p>
        <a:p>
          <a:pPr algn="l"/>
          <a:r>
            <a:rPr lang="en-AU" sz="1100" b="0" i="0" u="none" strike="noStrike" baseline="0">
              <a:solidFill>
                <a:schemeClr val="tx2"/>
              </a:solidFill>
              <a:latin typeface="Arial" pitchFamily="34" charset="0"/>
              <a:ea typeface="+mn-ea"/>
              <a:cs typeface="Arial" pitchFamily="34" charset="0"/>
            </a:rPr>
            <a:t>The Shire of Murchsion receives the highest special needs allowance.</a:t>
          </a:r>
        </a:p>
        <a:p>
          <a:pPr algn="l"/>
          <a:endParaRPr lang="en-AU" sz="1100" b="0" i="0" u="none" strike="noStrike" baseline="0">
            <a:solidFill>
              <a:schemeClr val="tx2"/>
            </a:solidFill>
            <a:latin typeface="Arial" pitchFamily="34" charset="0"/>
            <a:ea typeface="+mn-ea"/>
            <a:cs typeface="Arial" pitchFamily="34" charset="0"/>
          </a:endParaRPr>
        </a:p>
        <a:p>
          <a:pPr algn="l"/>
          <a:r>
            <a:rPr lang="en-AU" sz="1100" b="0" i="0" u="none" strike="noStrike" baseline="0">
              <a:solidFill>
                <a:schemeClr val="tx2"/>
              </a:solidFill>
              <a:latin typeface="Arial" pitchFamily="34" charset="0"/>
              <a:ea typeface="+mn-ea"/>
              <a:cs typeface="Arial" pitchFamily="34" charset="0"/>
            </a:rPr>
            <a:t>Gingin and Murchison are the only local governments currently in receipt of this cost adjustor.</a:t>
          </a:r>
          <a:endParaRPr lang="en-AU" sz="1100" baseline="0">
            <a:solidFill>
              <a:schemeClr val="tx2"/>
            </a:solidFill>
            <a:latin typeface="Arial" pitchFamily="34" charset="0"/>
            <a:cs typeface="Arial" pitchFamily="34" charset="0"/>
          </a:endParaRPr>
        </a:p>
      </xdr:txBody>
    </xdr:sp>
    <xdr:clientData/>
  </xdr:oneCellAnchor>
</xdr:wsDr>
</file>

<file path=xl/drawings/drawing15.xml><?xml version="1.0" encoding="utf-8"?>
<xdr:wsDr xmlns:xdr="http://schemas.openxmlformats.org/drawingml/2006/spreadsheetDrawing" xmlns:a="http://schemas.openxmlformats.org/drawingml/2006/main">
  <xdr:twoCellAnchor>
    <xdr:from>
      <xdr:col>15</xdr:col>
      <xdr:colOff>224118</xdr:colOff>
      <xdr:row>1</xdr:row>
      <xdr:rowOff>0</xdr:rowOff>
    </xdr:from>
    <xdr:to>
      <xdr:col>18</xdr:col>
      <xdr:colOff>549089</xdr:colOff>
      <xdr:row>3</xdr:row>
      <xdr:rowOff>56029</xdr:rowOff>
    </xdr:to>
    <xdr:sp macro="" textlink="">
      <xdr:nvSpPr>
        <xdr:cNvPr id="3" name="Left Arrow 2">
          <a:hlinkClick xmlns:r="http://schemas.openxmlformats.org/officeDocument/2006/relationships" r:id="rId1"/>
          <a:extLst>
            <a:ext uri="{FF2B5EF4-FFF2-40B4-BE49-F238E27FC236}">
              <a16:creationId xmlns:a16="http://schemas.microsoft.com/office/drawing/2014/main" id="{00000000-0008-0000-0F00-000003000000}"/>
            </a:ext>
          </a:extLst>
        </xdr:cNvPr>
        <xdr:cNvSpPr/>
      </xdr:nvSpPr>
      <xdr:spPr>
        <a:xfrm>
          <a:off x="20977412" y="268941"/>
          <a:ext cx="2140324" cy="773206"/>
        </a:xfrm>
        <a:prstGeom prst="leftArrow">
          <a:avLst/>
        </a:prstGeom>
        <a:solidFill>
          <a:srgbClr val="005F86"/>
        </a:solidFill>
        <a:ln>
          <a:solidFill>
            <a:schemeClr val="bg1"/>
          </a:solidFill>
        </a:ln>
        <a:effectLst/>
        <a:scene3d>
          <a:camera prst="orthographicFront"/>
          <a:lightRig rig="threePt" dir="t">
            <a:rot lat="0" lon="0" rev="7500000"/>
          </a:lightRig>
        </a:scene3d>
        <a:sp3d prstMaterial="plastic"/>
      </xdr:spPr>
      <xdr:style>
        <a:lnRef idx="0">
          <a:scrgbClr r="0" g="0" b="0"/>
        </a:lnRef>
        <a:fillRef idx="3">
          <a:scrgbClr r="0" g="0" b="0"/>
        </a:fillRef>
        <a:effectRef idx="2">
          <a:scrgbClr r="0" g="0" b="0"/>
        </a:effectRef>
        <a:fontRef idx="minor">
          <a:schemeClr val="lt1"/>
        </a:fontRef>
      </xdr:style>
      <xdr:txBody>
        <a:bodyPr spcFirstLastPara="0" vertOverflow="clip" horzOverflow="clip" vert="horz" wrap="square" lIns="103155" tIns="103155" rIns="103155" bIns="103155" numCol="1" spcCol="1270" rtlCol="0" anchor="t" anchorCtr="0">
          <a:noAutofit/>
        </a:bodyPr>
        <a:lstStyle/>
        <a:p>
          <a:pPr algn="l" defTabSz="1022350">
            <a:lnSpc>
              <a:spcPct val="90000"/>
            </a:lnSpc>
            <a:spcBef>
              <a:spcPct val="0"/>
            </a:spcBef>
            <a:spcAft>
              <a:spcPct val="35000"/>
            </a:spcAft>
          </a:pPr>
          <a:r>
            <a:rPr lang="en-AU" sz="1600" kern="1200"/>
            <a:t>Return to Contents</a:t>
          </a:r>
          <a:endParaRPr lang="en-AU" sz="2300" kern="1200"/>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13</xdr:col>
      <xdr:colOff>224118</xdr:colOff>
      <xdr:row>0</xdr:row>
      <xdr:rowOff>224118</xdr:rowOff>
    </xdr:from>
    <xdr:to>
      <xdr:col>16</xdr:col>
      <xdr:colOff>549089</xdr:colOff>
      <xdr:row>2</xdr:row>
      <xdr:rowOff>145677</xdr:rowOff>
    </xdr:to>
    <xdr:sp macro="" textlink="">
      <xdr:nvSpPr>
        <xdr:cNvPr id="4" name="Left Arrow 3">
          <a:hlinkClick xmlns:r="http://schemas.openxmlformats.org/officeDocument/2006/relationships" r:id="rId1"/>
          <a:extLst>
            <a:ext uri="{FF2B5EF4-FFF2-40B4-BE49-F238E27FC236}">
              <a16:creationId xmlns:a16="http://schemas.microsoft.com/office/drawing/2014/main" id="{00000000-0008-0000-1000-000004000000}"/>
            </a:ext>
          </a:extLst>
        </xdr:cNvPr>
        <xdr:cNvSpPr/>
      </xdr:nvSpPr>
      <xdr:spPr>
        <a:xfrm>
          <a:off x="16326971" y="224118"/>
          <a:ext cx="2140324" cy="773206"/>
        </a:xfrm>
        <a:prstGeom prst="leftArrow">
          <a:avLst/>
        </a:prstGeom>
        <a:solidFill>
          <a:srgbClr val="005F86"/>
        </a:solidFill>
        <a:ln>
          <a:solidFill>
            <a:schemeClr val="bg1"/>
          </a:solidFill>
        </a:ln>
        <a:effectLst/>
        <a:scene3d>
          <a:camera prst="orthographicFront"/>
          <a:lightRig rig="threePt" dir="t">
            <a:rot lat="0" lon="0" rev="7500000"/>
          </a:lightRig>
        </a:scene3d>
        <a:sp3d prstMaterial="plastic"/>
      </xdr:spPr>
      <xdr:style>
        <a:lnRef idx="0">
          <a:scrgbClr r="0" g="0" b="0"/>
        </a:lnRef>
        <a:fillRef idx="3">
          <a:scrgbClr r="0" g="0" b="0"/>
        </a:fillRef>
        <a:effectRef idx="2">
          <a:scrgbClr r="0" g="0" b="0"/>
        </a:effectRef>
        <a:fontRef idx="minor">
          <a:schemeClr val="lt1"/>
        </a:fontRef>
      </xdr:style>
      <xdr:txBody>
        <a:bodyPr spcFirstLastPara="0" vertOverflow="clip" horzOverflow="clip" vert="horz" wrap="square" lIns="103155" tIns="103155" rIns="103155" bIns="103155" numCol="1" spcCol="1270" rtlCol="0" anchor="t" anchorCtr="0">
          <a:noAutofit/>
        </a:bodyPr>
        <a:lstStyle/>
        <a:p>
          <a:pPr algn="l" defTabSz="1022350">
            <a:lnSpc>
              <a:spcPct val="90000"/>
            </a:lnSpc>
            <a:spcBef>
              <a:spcPct val="0"/>
            </a:spcBef>
            <a:spcAft>
              <a:spcPct val="35000"/>
            </a:spcAft>
          </a:pPr>
          <a:r>
            <a:rPr lang="en-AU" sz="1600" kern="1200"/>
            <a:t>Return to Contents</a:t>
          </a:r>
          <a:endParaRPr lang="en-AU" sz="2300" kern="1200"/>
        </a:p>
      </xdr:txBody>
    </xdr:sp>
    <xdr:clientData/>
  </xdr:twoCellAnchor>
  <xdr:oneCellAnchor>
    <xdr:from>
      <xdr:col>13</xdr:col>
      <xdr:colOff>340178</xdr:colOff>
      <xdr:row>3</xdr:row>
      <xdr:rowOff>176892</xdr:rowOff>
    </xdr:from>
    <xdr:ext cx="3600000" cy="8374545"/>
    <xdr:sp macro="" textlink="">
      <xdr:nvSpPr>
        <xdr:cNvPr id="2" name="TextBox 1">
          <a:extLst>
            <a:ext uri="{FF2B5EF4-FFF2-40B4-BE49-F238E27FC236}">
              <a16:creationId xmlns:a16="http://schemas.microsoft.com/office/drawing/2014/main" id="{71289DF5-39CC-48B4-99F0-BEAC02EA6E09}"/>
            </a:ext>
          </a:extLst>
        </xdr:cNvPr>
        <xdr:cNvSpPr txBox="1"/>
      </xdr:nvSpPr>
      <xdr:spPr>
        <a:xfrm>
          <a:off x="18424071" y="1211035"/>
          <a:ext cx="3600000" cy="8374545"/>
        </a:xfrm>
        <a:prstGeom prst="rect">
          <a:avLst/>
        </a:prstGeom>
        <a:solidFill>
          <a:srgbClr val="E1F4FD"/>
        </a:solidFill>
        <a:ln>
          <a:solidFill>
            <a:schemeClr val="accent1"/>
          </a:solid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t">
          <a:noAutofit/>
        </a:bodyPr>
        <a:lstStyle/>
        <a:p>
          <a:pPr algn="l"/>
          <a:r>
            <a:rPr lang="en-AU" sz="1400" b="1">
              <a:solidFill>
                <a:schemeClr val="tx2"/>
              </a:solidFill>
              <a:latin typeface="Arial" pitchFamily="34" charset="0"/>
              <a:cs typeface="Arial" pitchFamily="34" charset="0"/>
            </a:rPr>
            <a:t>Notes:</a:t>
          </a:r>
        </a:p>
        <a:p>
          <a:pPr algn="l"/>
          <a:endParaRPr lang="en-AU" sz="1100" baseline="0">
            <a:solidFill>
              <a:schemeClr val="tx2"/>
            </a:solidFill>
            <a:latin typeface="Arial" pitchFamily="34" charset="0"/>
            <a:cs typeface="Arial" pitchFamily="34" charset="0"/>
          </a:endParaRPr>
        </a:p>
        <a:p>
          <a:pPr algn="l"/>
          <a:r>
            <a:rPr lang="en-AU" sz="1100" b="0" i="0" u="none" strike="noStrike" baseline="0">
              <a:solidFill>
                <a:schemeClr val="tx2"/>
              </a:solidFill>
              <a:latin typeface="Arial" pitchFamily="34" charset="0"/>
              <a:ea typeface="+mn-ea"/>
              <a:cs typeface="Arial" pitchFamily="34" charset="0"/>
            </a:rPr>
            <a:t>The Recreation and Culture (R&amp;C) Standard is calculated using information from the Information Return provided to the Commission by local governments. The information is averaged over three years; 2020-21, 2021-22 and 2022-23.</a:t>
          </a:r>
        </a:p>
        <a:p>
          <a:pPr algn="l"/>
          <a:endParaRPr lang="en-AU" sz="1100" b="0" i="0" u="none" strike="noStrike" baseline="0">
            <a:solidFill>
              <a:schemeClr val="tx2"/>
            </a:solidFill>
            <a:latin typeface="Arial" pitchFamily="34" charset="0"/>
            <a:ea typeface="+mn-ea"/>
            <a:cs typeface="Arial" pitchFamily="34" charset="0"/>
          </a:endParaRPr>
        </a:p>
        <a:p>
          <a:pPr algn="l"/>
          <a:r>
            <a:rPr lang="en-AU" sz="1100" b="0" i="0" u="none" strike="noStrike" baseline="0">
              <a:solidFill>
                <a:schemeClr val="tx2"/>
              </a:solidFill>
              <a:latin typeface="Arial" pitchFamily="34" charset="0"/>
              <a:ea typeface="+mn-ea"/>
              <a:cs typeface="Arial" pitchFamily="34" charset="0"/>
            </a:rPr>
            <a:t>The R&amp;C standard generates a higher level of expenditure than revenue.</a:t>
          </a:r>
        </a:p>
        <a:p>
          <a:pPr algn="l"/>
          <a:endParaRPr lang="en-AU" sz="1100" b="0" i="0" u="none" strike="noStrike" baseline="0">
            <a:solidFill>
              <a:schemeClr val="tx2"/>
            </a:solidFill>
            <a:latin typeface="Arial" pitchFamily="34" charset="0"/>
            <a:ea typeface="+mn-ea"/>
            <a:cs typeface="Arial" pitchFamily="34" charset="0"/>
          </a:endParaRPr>
        </a:p>
        <a:p>
          <a:pPr algn="l"/>
          <a:r>
            <a:rPr lang="en-AU" sz="1100" b="0" i="0" u="none" strike="noStrike" baseline="0">
              <a:solidFill>
                <a:schemeClr val="tx2"/>
              </a:solidFill>
              <a:latin typeface="Arial" pitchFamily="34" charset="0"/>
              <a:ea typeface="+mn-ea"/>
              <a:cs typeface="Arial" pitchFamily="34" charset="0"/>
            </a:rPr>
            <a:t>The 3 year average is calculated as follows:</a:t>
          </a:r>
        </a:p>
        <a:p>
          <a:pPr algn="l"/>
          <a:endParaRPr lang="en-AU" sz="1100" b="0" i="0" u="none" strike="noStrike" baseline="0">
            <a:solidFill>
              <a:schemeClr val="tx2"/>
            </a:solidFill>
            <a:latin typeface="Arial" pitchFamily="34" charset="0"/>
            <a:ea typeface="+mn-ea"/>
            <a:cs typeface="Arial" pitchFamily="34" charset="0"/>
          </a:endParaRPr>
        </a:p>
        <a:p>
          <a:pPr algn="l"/>
          <a:r>
            <a:rPr lang="en-AU" sz="1100" b="0" i="0" u="none" strike="noStrike" baseline="0">
              <a:solidFill>
                <a:schemeClr val="tx2"/>
              </a:solidFill>
              <a:latin typeface="Arial" pitchFamily="34" charset="0"/>
              <a:ea typeface="+mn-ea"/>
              <a:cs typeface="Arial" pitchFamily="34" charset="0"/>
            </a:rPr>
            <a:t>2020-21 (Expenditure - Revenue) = x</a:t>
          </a:r>
        </a:p>
        <a:p>
          <a:pPr algn="l"/>
          <a:r>
            <a:rPr lang="en-AU" sz="1100" b="0" i="0" u="none" strike="noStrike" baseline="0">
              <a:solidFill>
                <a:schemeClr val="tx2"/>
              </a:solidFill>
              <a:latin typeface="Arial" pitchFamily="34" charset="0"/>
              <a:ea typeface="+mn-ea"/>
              <a:cs typeface="Arial" pitchFamily="34" charset="0"/>
            </a:rPr>
            <a:t>2021-22 (Expenditure - Revenue) = y</a:t>
          </a:r>
        </a:p>
        <a:p>
          <a:pPr algn="l"/>
          <a:r>
            <a:rPr lang="en-AU" sz="1100" b="0" i="0" u="none" strike="noStrike" baseline="0">
              <a:solidFill>
                <a:schemeClr val="tx2"/>
              </a:solidFill>
              <a:latin typeface="Arial" pitchFamily="34" charset="0"/>
              <a:ea typeface="+mn-ea"/>
              <a:cs typeface="Arial" pitchFamily="34" charset="0"/>
            </a:rPr>
            <a:t>2022-23 (Expenditure - Revenue) = z</a:t>
          </a:r>
        </a:p>
        <a:p>
          <a:pPr marL="0" marR="0" indent="0" algn="l" defTabSz="914400" eaLnBrk="1" fontAlgn="auto" latinLnBrk="0" hangingPunct="1">
            <a:lnSpc>
              <a:spcPct val="100000"/>
            </a:lnSpc>
            <a:spcBef>
              <a:spcPts val="0"/>
            </a:spcBef>
            <a:spcAft>
              <a:spcPts val="0"/>
            </a:spcAft>
            <a:buClrTx/>
            <a:buSzTx/>
            <a:buFontTx/>
            <a:buNone/>
            <a:tabLst/>
            <a:defRPr/>
          </a:pPr>
          <a:endParaRPr lang="en-AU" sz="1100" b="0" i="0" baseline="0">
            <a:solidFill>
              <a:schemeClr val="tx2"/>
            </a:solidFill>
            <a:effectLst/>
            <a:latin typeface="Arial" pitchFamily="34" charset="0"/>
            <a:ea typeface="+mn-ea"/>
            <a:cs typeface="Arial" pitchFamily="34" charset="0"/>
          </a:endParaRPr>
        </a:p>
        <a:p>
          <a:pPr marL="0" marR="0" indent="0" algn="l" defTabSz="914400" eaLnBrk="1" fontAlgn="auto" latinLnBrk="0" hangingPunct="1">
            <a:lnSpc>
              <a:spcPct val="100000"/>
            </a:lnSpc>
            <a:spcBef>
              <a:spcPts val="0"/>
            </a:spcBef>
            <a:spcAft>
              <a:spcPts val="0"/>
            </a:spcAft>
            <a:buClrTx/>
            <a:buSzTx/>
            <a:buFontTx/>
            <a:buNone/>
            <a:tabLst/>
            <a:defRPr/>
          </a:pPr>
          <a:r>
            <a:rPr lang="en-AU">
              <a:solidFill>
                <a:schemeClr val="tx2"/>
              </a:solidFill>
              <a:effectLst/>
              <a:latin typeface="Arial" pitchFamily="34" charset="0"/>
              <a:cs typeface="Arial" pitchFamily="34" charset="0"/>
            </a:rPr>
            <a:t>(x+y+z)/3</a:t>
          </a:r>
          <a:r>
            <a:rPr lang="en-AU" baseline="0">
              <a:solidFill>
                <a:schemeClr val="tx2"/>
              </a:solidFill>
              <a:effectLst/>
              <a:latin typeface="Arial" pitchFamily="34" charset="0"/>
              <a:cs typeface="Arial" pitchFamily="34" charset="0"/>
            </a:rPr>
            <a:t> = 3 year average</a:t>
          </a:r>
          <a:endParaRPr lang="en-AU">
            <a:solidFill>
              <a:schemeClr val="tx2"/>
            </a:solidFill>
            <a:effectLst/>
            <a:latin typeface="Arial" pitchFamily="34" charset="0"/>
            <a:cs typeface="Arial" pitchFamily="34" charset="0"/>
          </a:endParaRPr>
        </a:p>
        <a:p>
          <a:pPr algn="l"/>
          <a:endParaRPr lang="en-AU" sz="1100" b="0" i="0" u="none" strike="noStrike" baseline="0">
            <a:solidFill>
              <a:schemeClr val="tx2"/>
            </a:solidFill>
            <a:latin typeface="Arial" pitchFamily="34" charset="0"/>
            <a:ea typeface="+mn-ea"/>
            <a:cs typeface="Arial" pitchFamily="34" charset="0"/>
          </a:endParaRPr>
        </a:p>
        <a:p>
          <a:pPr algn="l"/>
          <a:r>
            <a:rPr lang="en-AU" sz="1100" b="0" i="0" u="none" strike="noStrike" baseline="0">
              <a:solidFill>
                <a:schemeClr val="tx2"/>
              </a:solidFill>
              <a:latin typeface="Arial" pitchFamily="34" charset="0"/>
              <a:ea typeface="+mn-ea"/>
              <a:cs typeface="Arial" pitchFamily="34" charset="0"/>
            </a:rPr>
            <a:t>The R&amp;C standard three year average net expenditure recognised in 2024-25 is $1,029,001,276. A total of $158,330,912 of cost adjustors has been applied to the standard.</a:t>
          </a:r>
        </a:p>
        <a:p>
          <a:pPr algn="l"/>
          <a:endParaRPr lang="en-AU" sz="1100" b="0" i="0" u="none" strike="noStrike" baseline="0">
            <a:solidFill>
              <a:schemeClr val="tx2"/>
            </a:solidFill>
            <a:latin typeface="Arial" pitchFamily="34" charset="0"/>
            <a:ea typeface="+mn-ea"/>
            <a:cs typeface="Arial" pitchFamily="34" charset="0"/>
          </a:endParaRPr>
        </a:p>
        <a:p>
          <a:pPr algn="l"/>
          <a:r>
            <a:rPr lang="en-AU" sz="1100" b="0" i="0" u="none" strike="noStrike" baseline="0">
              <a:solidFill>
                <a:schemeClr val="tx2"/>
              </a:solidFill>
              <a:latin typeface="Arial" pitchFamily="34" charset="0"/>
              <a:ea typeface="+mn-ea"/>
              <a:cs typeface="Arial" pitchFamily="34" charset="0"/>
            </a:rPr>
            <a:t>To apply natural weighting i.e. Actual Expenditure = Assessed Expenditure, the following assessment is made:</a:t>
          </a:r>
        </a:p>
        <a:p>
          <a:pPr algn="l"/>
          <a:endParaRPr lang="en-AU" sz="1100" b="0" i="0" u="none" strike="noStrike" baseline="0">
            <a:solidFill>
              <a:schemeClr val="tx2"/>
            </a:solidFill>
            <a:latin typeface="Arial" pitchFamily="34" charset="0"/>
            <a:ea typeface="+mn-ea"/>
            <a:cs typeface="Arial" pitchFamily="34" charset="0"/>
          </a:endParaRPr>
        </a:p>
        <a:p>
          <a:pPr algn="l"/>
          <a:r>
            <a:rPr lang="en-AU" sz="1100" b="0" i="0" u="none" strike="noStrike" baseline="0" noProof="0">
              <a:solidFill>
                <a:schemeClr val="tx2"/>
              </a:solidFill>
              <a:latin typeface="Arial" pitchFamily="34" charset="0"/>
              <a:ea typeface="+mn-ea"/>
              <a:cs typeface="Arial" pitchFamily="34" charset="0"/>
            </a:rPr>
            <a:t>$1,029,001,276 </a:t>
          </a:r>
          <a:r>
            <a:rPr lang="en-AU" sz="1100" b="0" i="0" u="none" strike="noStrike" baseline="0">
              <a:solidFill>
                <a:schemeClr val="tx2"/>
              </a:solidFill>
              <a:latin typeface="Arial" pitchFamily="34" charset="0"/>
              <a:ea typeface="+mn-ea"/>
              <a:cs typeface="Arial" pitchFamily="34" charset="0"/>
            </a:rPr>
            <a:t>- $158,330,912  = $870,670,364 - this is referred to as the Preliminary Standard.</a:t>
          </a:r>
        </a:p>
        <a:p>
          <a:pPr algn="l"/>
          <a:endParaRPr lang="en-AU" sz="1100" b="0" i="0" u="none" strike="noStrike" baseline="0">
            <a:solidFill>
              <a:schemeClr val="tx2"/>
            </a:solidFill>
            <a:latin typeface="Arial" pitchFamily="34" charset="0"/>
            <a:ea typeface="+mn-ea"/>
            <a:cs typeface="Arial" pitchFamily="34" charset="0"/>
          </a:endParaRPr>
        </a:p>
        <a:p>
          <a:pPr algn="l"/>
          <a:r>
            <a:rPr lang="en-AU" sz="1100" b="0" i="0" u="none" strike="noStrike" baseline="0">
              <a:solidFill>
                <a:schemeClr val="tx2"/>
              </a:solidFill>
              <a:latin typeface="Arial" pitchFamily="34" charset="0"/>
              <a:ea typeface="+mn-ea"/>
              <a:cs typeface="Arial" pitchFamily="34" charset="0"/>
            </a:rPr>
            <a:t>The Preliminary Standard + cost adjustors therefore equals the State total actual expenditure.</a:t>
          </a:r>
        </a:p>
        <a:p>
          <a:pPr algn="l"/>
          <a:endParaRPr lang="en-AU" sz="1100" b="0" i="0" u="none" strike="noStrike" baseline="0">
            <a:solidFill>
              <a:schemeClr val="tx2"/>
            </a:solidFill>
            <a:latin typeface="Arial" pitchFamily="34" charset="0"/>
            <a:ea typeface="+mn-ea"/>
            <a:cs typeface="Arial" pitchFamily="34" charset="0"/>
          </a:endParaRPr>
        </a:p>
        <a:p>
          <a:pPr algn="l"/>
          <a:r>
            <a:rPr lang="en-AU" sz="1100" b="0" i="0" u="none" strike="noStrike" baseline="0">
              <a:solidFill>
                <a:schemeClr val="tx2"/>
              </a:solidFill>
              <a:latin typeface="Arial" pitchFamily="34" charset="0"/>
              <a:ea typeface="+mn-ea"/>
              <a:cs typeface="Arial" pitchFamily="34" charset="0"/>
            </a:rPr>
            <a:t>The Commission calculates the Preliminary Standard using the following formula:</a:t>
          </a:r>
        </a:p>
        <a:p>
          <a:pPr algn="l"/>
          <a:endParaRPr lang="en-AU" sz="1100" b="0" i="0" u="none" strike="noStrike" baseline="0">
            <a:solidFill>
              <a:schemeClr val="tx2"/>
            </a:solidFill>
            <a:latin typeface="Arial" pitchFamily="34" charset="0"/>
            <a:ea typeface="+mn-ea"/>
            <a:cs typeface="Arial" pitchFamily="34" charset="0"/>
          </a:endParaRPr>
        </a:p>
        <a:p>
          <a:pPr algn="l"/>
          <a:r>
            <a:rPr lang="en-AU" sz="1100" b="1" i="0" u="none" strike="noStrike" baseline="0">
              <a:solidFill>
                <a:schemeClr val="tx2"/>
              </a:solidFill>
              <a:latin typeface="Arial" pitchFamily="34" charset="0"/>
              <a:ea typeface="+mn-ea"/>
              <a:cs typeface="Arial" pitchFamily="34" charset="0"/>
            </a:rPr>
            <a:t>$302.18 x Population</a:t>
          </a:r>
        </a:p>
        <a:p>
          <a:pPr algn="l"/>
          <a:endParaRPr lang="en-AU" sz="1100" b="0" i="0" u="none" strike="noStrike" baseline="0">
            <a:solidFill>
              <a:schemeClr val="tx2"/>
            </a:solidFill>
            <a:latin typeface="Arial" pitchFamily="34" charset="0"/>
            <a:ea typeface="+mn-ea"/>
            <a:cs typeface="Arial" pitchFamily="34" charset="0"/>
          </a:endParaRPr>
        </a:p>
        <a:p>
          <a:pPr algn="l"/>
          <a:r>
            <a:rPr lang="en-AU" sz="1100" b="0" i="0" u="none" strike="noStrike" baseline="0">
              <a:solidFill>
                <a:schemeClr val="tx2"/>
              </a:solidFill>
              <a:latin typeface="Arial" pitchFamily="34" charset="0"/>
              <a:ea typeface="+mn-ea"/>
              <a:cs typeface="Arial" pitchFamily="34" charset="0"/>
            </a:rPr>
            <a:t>Cost adjustors are then added -</a:t>
          </a:r>
        </a:p>
        <a:p>
          <a:pPr algn="l"/>
          <a:endParaRPr lang="en-AU" sz="1100" b="0" i="0" u="none" strike="noStrike" baseline="0">
            <a:solidFill>
              <a:schemeClr val="tx2"/>
            </a:solidFill>
            <a:latin typeface="Arial" pitchFamily="34" charset="0"/>
            <a:ea typeface="+mn-ea"/>
            <a:cs typeface="Arial" pitchFamily="34" charset="0"/>
          </a:endParaRPr>
        </a:p>
        <a:p>
          <a:pPr algn="l"/>
          <a:r>
            <a:rPr lang="en-AU" sz="1100" b="0" i="0" u="none" strike="noStrike" baseline="0">
              <a:solidFill>
                <a:schemeClr val="tx2"/>
              </a:solidFill>
              <a:latin typeface="Arial" pitchFamily="34" charset="0"/>
              <a:ea typeface="+mn-ea"/>
              <a:cs typeface="Arial" pitchFamily="34" charset="0"/>
            </a:rPr>
            <a:t>$302.18 x Population + Cost adjustors = Assessed Expenditure</a:t>
          </a:r>
        </a:p>
        <a:p>
          <a:pPr algn="l"/>
          <a:endParaRPr lang="en-AU" sz="1100" b="0" i="0" u="none" strike="noStrike" baseline="0">
            <a:solidFill>
              <a:schemeClr val="tx2"/>
            </a:solidFill>
            <a:latin typeface="Arial" pitchFamily="34" charset="0"/>
            <a:ea typeface="+mn-ea"/>
            <a:cs typeface="Arial" pitchFamily="34" charset="0"/>
          </a:endParaRPr>
        </a:p>
        <a:p>
          <a:pPr algn="l"/>
          <a:r>
            <a:rPr lang="en-AU" sz="1100" b="1" i="0" u="none" strike="noStrike" baseline="0">
              <a:solidFill>
                <a:schemeClr val="tx2"/>
              </a:solidFill>
              <a:latin typeface="Arial" pitchFamily="34" charset="0"/>
              <a:ea typeface="+mn-ea"/>
              <a:cs typeface="Arial" pitchFamily="34" charset="0"/>
            </a:rPr>
            <a:t>Example: </a:t>
          </a:r>
        </a:p>
        <a:p>
          <a:pPr algn="l"/>
          <a:br>
            <a:rPr lang="en-AU" sz="1100" b="0" i="0" u="none" strike="noStrike" baseline="0">
              <a:solidFill>
                <a:schemeClr val="tx2"/>
              </a:solidFill>
              <a:latin typeface="Arial" pitchFamily="34" charset="0"/>
              <a:ea typeface="+mn-ea"/>
              <a:cs typeface="Arial" pitchFamily="34" charset="0"/>
            </a:rPr>
          </a:br>
          <a:r>
            <a:rPr lang="en-AU" sz="1100" b="0" i="0" u="none" strike="noStrike" baseline="0">
              <a:solidFill>
                <a:schemeClr val="tx2"/>
              </a:solidFill>
              <a:latin typeface="Arial" pitchFamily="34" charset="0"/>
              <a:ea typeface="+mn-ea"/>
              <a:cs typeface="Arial" pitchFamily="34" charset="0"/>
            </a:rPr>
            <a:t>The City of Albany (see spreadsheet)</a:t>
          </a:r>
        </a:p>
        <a:p>
          <a:pPr algn="l"/>
          <a:endParaRPr lang="en-AU" sz="1100" b="0" i="0" u="none" strike="noStrike" baseline="0">
            <a:solidFill>
              <a:schemeClr val="tx2"/>
            </a:solidFill>
            <a:latin typeface="Arial" pitchFamily="34" charset="0"/>
            <a:ea typeface="+mn-ea"/>
            <a:cs typeface="Arial" pitchFamily="34" charset="0"/>
          </a:endParaRPr>
        </a:p>
        <a:p>
          <a:pPr algn="l"/>
          <a:r>
            <a:rPr lang="en-AU" sz="1100" b="0" i="0" u="none" strike="noStrike" baseline="0">
              <a:solidFill>
                <a:schemeClr val="tx2"/>
              </a:solidFill>
              <a:latin typeface="Arial" pitchFamily="34" charset="0"/>
              <a:ea typeface="+mn-ea"/>
              <a:cs typeface="Arial" pitchFamily="34" charset="0"/>
            </a:rPr>
            <a:t>$302.18 x 40,949</a:t>
          </a:r>
          <a:r>
            <a:rPr lang="en-AU" sz="1100" b="0" i="0" u="none" strike="noStrike" baseline="0">
              <a:solidFill>
                <a:srgbClr val="FF0000"/>
              </a:solidFill>
              <a:latin typeface="Arial" pitchFamily="34" charset="0"/>
              <a:ea typeface="+mn-ea"/>
              <a:cs typeface="Arial" pitchFamily="34" charset="0"/>
            </a:rPr>
            <a:t> </a:t>
          </a:r>
          <a:r>
            <a:rPr lang="en-AU" sz="1100" b="0" i="0" u="none" strike="noStrike" baseline="0">
              <a:solidFill>
                <a:schemeClr val="tx2"/>
              </a:solidFill>
              <a:latin typeface="Arial" pitchFamily="34" charset="0"/>
              <a:ea typeface="+mn-ea"/>
              <a:cs typeface="Arial" pitchFamily="34" charset="0"/>
            </a:rPr>
            <a:t>+ $3,028,296 Cost adjustors = $15,402,566 assessed RC net expenditure</a:t>
          </a:r>
        </a:p>
      </xdr:txBody>
    </xdr:sp>
    <xdr:clientData/>
  </xdr:oneCellAnchor>
</xdr:wsDr>
</file>

<file path=xl/drawings/drawing17.xml><?xml version="1.0" encoding="utf-8"?>
<xdr:wsDr xmlns:xdr="http://schemas.openxmlformats.org/drawingml/2006/spreadsheetDrawing" xmlns:a="http://schemas.openxmlformats.org/drawingml/2006/main">
  <xdr:twoCellAnchor editAs="oneCell">
    <xdr:from>
      <xdr:col>14</xdr:col>
      <xdr:colOff>134471</xdr:colOff>
      <xdr:row>0</xdr:row>
      <xdr:rowOff>168088</xdr:rowOff>
    </xdr:from>
    <xdr:to>
      <xdr:col>17</xdr:col>
      <xdr:colOff>504850</xdr:colOff>
      <xdr:row>1</xdr:row>
      <xdr:rowOff>713160</xdr:rowOff>
    </xdr:to>
    <xdr:pic>
      <xdr:nvPicPr>
        <xdr:cNvPr id="2" name="Picture 1">
          <a:extLst>
            <a:ext uri="{FF2B5EF4-FFF2-40B4-BE49-F238E27FC236}">
              <a16:creationId xmlns:a16="http://schemas.microsoft.com/office/drawing/2014/main" id="{00000000-0008-0000-1100-000002000000}"/>
            </a:ext>
          </a:extLst>
        </xdr:cNvPr>
        <xdr:cNvPicPr>
          <a:picLocks noChangeAspect="1"/>
        </xdr:cNvPicPr>
      </xdr:nvPicPr>
      <xdr:blipFill>
        <a:blip xmlns:r="http://schemas.openxmlformats.org/officeDocument/2006/relationships" r:embed="rId1"/>
        <a:stretch>
          <a:fillRect/>
        </a:stretch>
      </xdr:blipFill>
      <xdr:spPr>
        <a:xfrm>
          <a:off x="15228795" y="168088"/>
          <a:ext cx="2182557" cy="810838"/>
        </a:xfrm>
        <a:prstGeom prst="rect">
          <a:avLst/>
        </a:prstGeom>
      </xdr:spPr>
    </xdr:pic>
    <xdr:clientData/>
  </xdr:twoCellAnchor>
  <xdr:oneCellAnchor>
    <xdr:from>
      <xdr:col>14</xdr:col>
      <xdr:colOff>283322</xdr:colOff>
      <xdr:row>3</xdr:row>
      <xdr:rowOff>70411</xdr:rowOff>
    </xdr:from>
    <xdr:ext cx="3600000" cy="8570259"/>
    <xdr:sp macro="" textlink="">
      <xdr:nvSpPr>
        <xdr:cNvPr id="3" name="TextBox 2">
          <a:extLst>
            <a:ext uri="{FF2B5EF4-FFF2-40B4-BE49-F238E27FC236}">
              <a16:creationId xmlns:a16="http://schemas.microsoft.com/office/drawing/2014/main" id="{F3A6EF67-F526-404F-BCD6-AE348CF6A39D}"/>
            </a:ext>
          </a:extLst>
        </xdr:cNvPr>
        <xdr:cNvSpPr txBox="1"/>
      </xdr:nvSpPr>
      <xdr:spPr>
        <a:xfrm>
          <a:off x="17058528" y="1280646"/>
          <a:ext cx="3600000" cy="8570259"/>
        </a:xfrm>
        <a:prstGeom prst="rect">
          <a:avLst/>
        </a:prstGeom>
        <a:solidFill>
          <a:srgbClr val="E1F4FD"/>
        </a:solidFill>
        <a:ln>
          <a:solidFill>
            <a:schemeClr val="accent1"/>
          </a:solid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t">
          <a:noAutofit/>
        </a:bodyPr>
        <a:lstStyle/>
        <a:p>
          <a:pPr algn="l"/>
          <a:r>
            <a:rPr lang="en-AU" sz="1400" b="1">
              <a:solidFill>
                <a:schemeClr val="tx2"/>
              </a:solidFill>
              <a:latin typeface="Arial" pitchFamily="34" charset="0"/>
              <a:cs typeface="Arial" pitchFamily="34" charset="0"/>
            </a:rPr>
            <a:t>Notes:</a:t>
          </a:r>
        </a:p>
        <a:p>
          <a:pPr algn="l"/>
          <a:r>
            <a:rPr lang="en-AU" sz="1100" b="0" i="0" u="none" strike="noStrike" baseline="0">
              <a:solidFill>
                <a:schemeClr val="tx2"/>
              </a:solidFill>
              <a:latin typeface="Arial" pitchFamily="34" charset="0"/>
              <a:ea typeface="+mn-ea"/>
              <a:cs typeface="Arial" pitchFamily="34" charset="0"/>
            </a:rPr>
            <a:t>The Community Amenities (CA) Standard is calculated using information from the Information Return provided to the Commission by local governments. The information is averaged over three years; 2020-21,  2021-22 and 2022-23 for the CA Standard.</a:t>
          </a:r>
        </a:p>
        <a:p>
          <a:pPr algn="l"/>
          <a:endParaRPr lang="en-AU" sz="1100" b="0" i="0" u="none" strike="noStrike" baseline="0">
            <a:solidFill>
              <a:schemeClr val="tx2"/>
            </a:solidFill>
            <a:latin typeface="Arial" pitchFamily="34" charset="0"/>
            <a:ea typeface="+mn-ea"/>
            <a:cs typeface="Arial" pitchFamily="34" charset="0"/>
          </a:endParaRPr>
        </a:p>
        <a:p>
          <a:pPr algn="l"/>
          <a:r>
            <a:rPr lang="en-AU" sz="1100" b="0" i="0" u="none" strike="noStrike" baseline="0">
              <a:solidFill>
                <a:schemeClr val="tx2"/>
              </a:solidFill>
              <a:latin typeface="Arial" pitchFamily="34" charset="0"/>
              <a:ea typeface="+mn-ea"/>
              <a:cs typeface="Arial" pitchFamily="34" charset="0"/>
            </a:rPr>
            <a:t>The CA standard generates a higher level of expenditure than revenue. </a:t>
          </a:r>
        </a:p>
        <a:p>
          <a:pPr algn="l"/>
          <a:endParaRPr lang="en-AU" sz="1100" b="0" i="0" u="none" strike="noStrike" baseline="0">
            <a:solidFill>
              <a:schemeClr val="tx2"/>
            </a:solidFill>
            <a:latin typeface="Arial" pitchFamily="34" charset="0"/>
            <a:ea typeface="+mn-ea"/>
            <a:cs typeface="Arial" pitchFamily="34" charset="0"/>
          </a:endParaRPr>
        </a:p>
        <a:p>
          <a:pPr algn="l"/>
          <a:r>
            <a:rPr lang="en-AU" sz="1100" b="0" i="0" u="none" strike="noStrike" baseline="0">
              <a:solidFill>
                <a:schemeClr val="tx2"/>
              </a:solidFill>
              <a:latin typeface="Arial" pitchFamily="34" charset="0"/>
              <a:ea typeface="+mn-ea"/>
              <a:cs typeface="Arial" pitchFamily="34" charset="0"/>
            </a:rPr>
            <a:t>The 3 year average is calculated as follows:</a:t>
          </a:r>
        </a:p>
        <a:p>
          <a:pPr algn="l"/>
          <a:endParaRPr lang="en-AU" sz="1100" b="0" i="0" u="none" strike="noStrike" baseline="0">
            <a:solidFill>
              <a:schemeClr val="tx2"/>
            </a:solidFill>
            <a:latin typeface="Arial" pitchFamily="34" charset="0"/>
            <a:ea typeface="+mn-ea"/>
            <a:cs typeface="Arial" pitchFamily="34" charset="0"/>
          </a:endParaRPr>
        </a:p>
        <a:p>
          <a:pPr marL="0" marR="0" indent="0" algn="l" defTabSz="914400" eaLnBrk="1" fontAlgn="auto" latinLnBrk="0" hangingPunct="1">
            <a:lnSpc>
              <a:spcPct val="100000"/>
            </a:lnSpc>
            <a:spcBef>
              <a:spcPts val="0"/>
            </a:spcBef>
            <a:spcAft>
              <a:spcPts val="0"/>
            </a:spcAft>
            <a:buClrTx/>
            <a:buSzTx/>
            <a:buFontTx/>
            <a:buNone/>
            <a:tabLst/>
            <a:defRPr/>
          </a:pPr>
          <a:r>
            <a:rPr lang="en-AU" sz="1100" b="0" i="0" baseline="0">
              <a:solidFill>
                <a:schemeClr val="tx2"/>
              </a:solidFill>
              <a:effectLst/>
              <a:latin typeface="Arial" pitchFamily="34" charset="0"/>
              <a:ea typeface="+mn-ea"/>
              <a:cs typeface="Arial" pitchFamily="34" charset="0"/>
            </a:rPr>
            <a:t>2020-21 (Expenditure - Revenue) = x</a:t>
          </a:r>
        </a:p>
        <a:p>
          <a:pPr marL="0" marR="0" indent="0" algn="l" defTabSz="914400" eaLnBrk="1" fontAlgn="auto" latinLnBrk="0" hangingPunct="1">
            <a:lnSpc>
              <a:spcPct val="100000"/>
            </a:lnSpc>
            <a:spcBef>
              <a:spcPts val="0"/>
            </a:spcBef>
            <a:spcAft>
              <a:spcPts val="0"/>
            </a:spcAft>
            <a:buClrTx/>
            <a:buSzTx/>
            <a:buFontTx/>
            <a:buNone/>
            <a:tabLst/>
            <a:defRPr/>
          </a:pPr>
          <a:r>
            <a:rPr lang="en-AU" sz="1100" b="0" i="0" baseline="0">
              <a:solidFill>
                <a:schemeClr val="tx2"/>
              </a:solidFill>
              <a:effectLst/>
              <a:latin typeface="Arial" pitchFamily="34" charset="0"/>
              <a:ea typeface="+mn-ea"/>
              <a:cs typeface="Arial" pitchFamily="34" charset="0"/>
            </a:rPr>
            <a:t>2021-22 (Expenditure - Revenue) = y</a:t>
          </a:r>
        </a:p>
        <a:p>
          <a:pPr marL="0" marR="0" indent="0" algn="l" defTabSz="914400" eaLnBrk="1" fontAlgn="auto" latinLnBrk="0" hangingPunct="1">
            <a:lnSpc>
              <a:spcPct val="100000"/>
            </a:lnSpc>
            <a:spcBef>
              <a:spcPts val="0"/>
            </a:spcBef>
            <a:spcAft>
              <a:spcPts val="0"/>
            </a:spcAft>
            <a:buClrTx/>
            <a:buSzTx/>
            <a:buFontTx/>
            <a:buNone/>
            <a:tabLst/>
            <a:defRPr/>
          </a:pPr>
          <a:r>
            <a:rPr lang="en-AU" sz="1100" b="0" i="0" baseline="0">
              <a:solidFill>
                <a:schemeClr val="tx2"/>
              </a:solidFill>
              <a:effectLst/>
              <a:latin typeface="Arial" pitchFamily="34" charset="0"/>
              <a:ea typeface="+mn-ea"/>
              <a:cs typeface="Arial" pitchFamily="34" charset="0"/>
            </a:rPr>
            <a:t>2022-23 (Expenditure - Revenue) = z</a:t>
          </a:r>
        </a:p>
        <a:p>
          <a:pPr marL="0" marR="0" indent="0" algn="l" defTabSz="914400" eaLnBrk="1" fontAlgn="auto" latinLnBrk="0" hangingPunct="1">
            <a:lnSpc>
              <a:spcPct val="100000"/>
            </a:lnSpc>
            <a:spcBef>
              <a:spcPts val="0"/>
            </a:spcBef>
            <a:spcAft>
              <a:spcPts val="0"/>
            </a:spcAft>
            <a:buClrTx/>
            <a:buSzTx/>
            <a:buFontTx/>
            <a:buNone/>
            <a:tabLst/>
            <a:defRPr/>
          </a:pPr>
          <a:endParaRPr lang="en-AU" sz="1100" b="0" i="0" baseline="0">
            <a:solidFill>
              <a:schemeClr val="tx2"/>
            </a:solidFill>
            <a:effectLst/>
            <a:latin typeface="Arial" pitchFamily="34" charset="0"/>
            <a:ea typeface="+mn-ea"/>
            <a:cs typeface="Arial" pitchFamily="34" charset="0"/>
          </a:endParaRPr>
        </a:p>
        <a:p>
          <a:pPr marL="0" marR="0" indent="0" algn="l" defTabSz="914400" eaLnBrk="1" fontAlgn="auto" latinLnBrk="0" hangingPunct="1">
            <a:lnSpc>
              <a:spcPct val="100000"/>
            </a:lnSpc>
            <a:spcBef>
              <a:spcPts val="0"/>
            </a:spcBef>
            <a:spcAft>
              <a:spcPts val="0"/>
            </a:spcAft>
            <a:buClrTx/>
            <a:buSzTx/>
            <a:buFontTx/>
            <a:buNone/>
            <a:tabLst/>
            <a:defRPr/>
          </a:pPr>
          <a:r>
            <a:rPr lang="en-AU">
              <a:solidFill>
                <a:schemeClr val="tx2"/>
              </a:solidFill>
              <a:effectLst/>
              <a:latin typeface="Arial" pitchFamily="34" charset="0"/>
              <a:cs typeface="Arial" pitchFamily="34" charset="0"/>
            </a:rPr>
            <a:t>(x+y+z)/3</a:t>
          </a:r>
          <a:r>
            <a:rPr lang="en-AU" baseline="0">
              <a:solidFill>
                <a:schemeClr val="tx2"/>
              </a:solidFill>
              <a:effectLst/>
              <a:latin typeface="Arial" pitchFamily="34" charset="0"/>
              <a:cs typeface="Arial" pitchFamily="34" charset="0"/>
            </a:rPr>
            <a:t> = 3 year average</a:t>
          </a:r>
          <a:endParaRPr lang="en-AU">
            <a:solidFill>
              <a:schemeClr val="tx2"/>
            </a:solidFill>
            <a:effectLst/>
            <a:latin typeface="Arial" pitchFamily="34" charset="0"/>
            <a:cs typeface="Arial" pitchFamily="34" charset="0"/>
          </a:endParaRPr>
        </a:p>
        <a:p>
          <a:pPr algn="l"/>
          <a:endParaRPr lang="en-AU" sz="1100" b="0" i="0" u="none" strike="noStrike" baseline="0">
            <a:solidFill>
              <a:schemeClr val="tx2"/>
            </a:solidFill>
            <a:latin typeface="Arial" pitchFamily="34" charset="0"/>
            <a:ea typeface="+mn-ea"/>
            <a:cs typeface="Arial" pitchFamily="34" charset="0"/>
          </a:endParaRPr>
        </a:p>
        <a:p>
          <a:pPr algn="l"/>
          <a:r>
            <a:rPr lang="en-AU" sz="1100" b="0" i="0" u="none" strike="noStrike" baseline="0">
              <a:solidFill>
                <a:schemeClr val="tx2"/>
              </a:solidFill>
              <a:latin typeface="Arial" pitchFamily="34" charset="0"/>
              <a:ea typeface="+mn-ea"/>
              <a:cs typeface="Arial" pitchFamily="34" charset="0"/>
            </a:rPr>
            <a:t>The CA standard three year average net expenditure recognised for 2024-25 is $245,581,044. A total of $46,966,721 of cost adjustors have been applied to the Standard.</a:t>
          </a:r>
        </a:p>
        <a:p>
          <a:pPr algn="l"/>
          <a:endParaRPr lang="en-AU" sz="1100" b="0" i="0" u="none" strike="noStrike" baseline="0">
            <a:solidFill>
              <a:schemeClr val="tx2"/>
            </a:solidFill>
            <a:latin typeface="Arial" pitchFamily="34" charset="0"/>
            <a:ea typeface="+mn-ea"/>
            <a:cs typeface="Arial" pitchFamily="34" charset="0"/>
          </a:endParaRPr>
        </a:p>
        <a:p>
          <a:pPr algn="l"/>
          <a:r>
            <a:rPr lang="en-AU" sz="1100" b="0" i="0" u="none" strike="noStrike" baseline="0">
              <a:solidFill>
                <a:schemeClr val="tx2"/>
              </a:solidFill>
              <a:latin typeface="Arial" pitchFamily="34" charset="0"/>
              <a:ea typeface="+mn-ea"/>
              <a:cs typeface="Arial" pitchFamily="34" charset="0"/>
            </a:rPr>
            <a:t>To apply natural weighting i.e. Actual Expenditure = Assessed Expenditure, the following calculation is made -</a:t>
          </a:r>
        </a:p>
        <a:p>
          <a:pPr algn="l"/>
          <a:endParaRPr lang="en-AU" sz="1100" b="0" i="0" u="none" strike="noStrike" baseline="0">
            <a:solidFill>
              <a:schemeClr val="tx2"/>
            </a:solidFill>
            <a:latin typeface="Arial" pitchFamily="34" charset="0"/>
            <a:ea typeface="+mn-ea"/>
            <a:cs typeface="Arial" pitchFamily="34" charset="0"/>
          </a:endParaRPr>
        </a:p>
        <a:p>
          <a:pPr algn="l"/>
          <a:r>
            <a:rPr kumimoji="0" lang="en-AU" sz="1100" b="0" i="0" u="none" strike="noStrike" kern="0" cap="none" spc="0" normalizeH="0" baseline="0" noProof="0">
              <a:ln>
                <a:noFill/>
              </a:ln>
              <a:solidFill>
                <a:schemeClr val="tx2"/>
              </a:solidFill>
              <a:effectLst/>
              <a:uLnTx/>
              <a:uFillTx/>
              <a:latin typeface="Arial" pitchFamily="34" charset="0"/>
              <a:ea typeface="+mn-ea"/>
              <a:cs typeface="Arial" pitchFamily="34" charset="0"/>
            </a:rPr>
            <a:t>$245,581,044 </a:t>
          </a:r>
          <a:r>
            <a:rPr lang="en-AU" sz="1100" b="0" i="0" u="none" strike="noStrike" baseline="0">
              <a:solidFill>
                <a:schemeClr val="tx2"/>
              </a:solidFill>
              <a:latin typeface="Arial" pitchFamily="34" charset="0"/>
              <a:ea typeface="+mn-ea"/>
              <a:cs typeface="Arial" pitchFamily="34" charset="0"/>
            </a:rPr>
            <a:t>- $46,966,721</a:t>
          </a:r>
          <a:r>
            <a:rPr kumimoji="0" lang="en-US" sz="1100" b="0" i="0" u="none" strike="noStrike" kern="0" cap="none" spc="0" normalizeH="0" baseline="0">
              <a:ln>
                <a:noFill/>
              </a:ln>
              <a:solidFill>
                <a:schemeClr val="tx2"/>
              </a:solidFill>
              <a:effectLst/>
              <a:uLnTx/>
              <a:uFillTx/>
              <a:latin typeface="Arial" pitchFamily="34" charset="0"/>
              <a:ea typeface="+mn-ea"/>
              <a:cs typeface="Arial" pitchFamily="34" charset="0"/>
            </a:rPr>
            <a:t> </a:t>
          </a:r>
          <a:r>
            <a:rPr lang="en-AU" sz="1100" b="0" i="0" u="none" strike="noStrike" baseline="0">
              <a:solidFill>
                <a:schemeClr val="tx2"/>
              </a:solidFill>
              <a:latin typeface="Arial" pitchFamily="34" charset="0"/>
              <a:ea typeface="+mn-ea"/>
              <a:cs typeface="Arial" pitchFamily="34" charset="0"/>
            </a:rPr>
            <a:t>= $198,614,323 </a:t>
          </a:r>
          <a:r>
            <a:rPr kumimoji="0" lang="en-US" sz="1100" b="0" i="0" u="none" strike="noStrike" kern="0" cap="none" spc="0" normalizeH="0" baseline="0">
              <a:ln>
                <a:noFill/>
              </a:ln>
              <a:solidFill>
                <a:schemeClr val="tx2"/>
              </a:solidFill>
              <a:effectLst/>
              <a:uLnTx/>
              <a:uFillTx/>
              <a:latin typeface="Arial" pitchFamily="34" charset="0"/>
              <a:ea typeface="+mn-ea"/>
              <a:cs typeface="Arial" pitchFamily="34" charset="0"/>
            </a:rPr>
            <a:t>[</a:t>
          </a:r>
          <a:r>
            <a:rPr lang="en-AU" sz="1100" b="0" i="0" u="none" strike="noStrike" baseline="0">
              <a:solidFill>
                <a:schemeClr val="tx2"/>
              </a:solidFill>
              <a:latin typeface="Arial" pitchFamily="34" charset="0"/>
              <a:ea typeface="+mn-ea"/>
              <a:cs typeface="Arial" pitchFamily="34" charset="0"/>
            </a:rPr>
            <a:t>this is referred to as the Preliminary Standard].</a:t>
          </a:r>
        </a:p>
        <a:p>
          <a:pPr algn="l"/>
          <a:endParaRPr lang="en-AU" sz="1100" b="0" i="0" u="none" strike="noStrike" baseline="0">
            <a:solidFill>
              <a:schemeClr val="tx2"/>
            </a:solidFill>
            <a:latin typeface="Arial" pitchFamily="34" charset="0"/>
            <a:ea typeface="+mn-ea"/>
            <a:cs typeface="Arial" pitchFamily="34" charset="0"/>
          </a:endParaRPr>
        </a:p>
        <a:p>
          <a:pPr algn="l"/>
          <a:r>
            <a:rPr lang="en-AU" sz="1100" b="0" i="0" u="none" strike="noStrike" baseline="0">
              <a:solidFill>
                <a:schemeClr val="tx2"/>
              </a:solidFill>
              <a:latin typeface="Arial" pitchFamily="34" charset="0"/>
              <a:ea typeface="+mn-ea"/>
              <a:cs typeface="Arial" pitchFamily="34" charset="0"/>
            </a:rPr>
            <a:t>The Preliminary Standard + cost adjustors therefore equals the State total actual expenditure.</a:t>
          </a:r>
        </a:p>
        <a:p>
          <a:pPr algn="l"/>
          <a:endParaRPr lang="en-AU" sz="1100" b="0" i="0" u="none" strike="noStrike" baseline="0">
            <a:solidFill>
              <a:schemeClr val="tx2"/>
            </a:solidFill>
            <a:latin typeface="Arial" pitchFamily="34" charset="0"/>
            <a:ea typeface="+mn-ea"/>
            <a:cs typeface="Arial" pitchFamily="34" charset="0"/>
          </a:endParaRPr>
        </a:p>
        <a:p>
          <a:pPr algn="l"/>
          <a:r>
            <a:rPr lang="en-AU" sz="1100" b="0" i="0" u="none" strike="noStrike" baseline="0">
              <a:solidFill>
                <a:schemeClr val="tx2"/>
              </a:solidFill>
              <a:latin typeface="Arial" pitchFamily="34" charset="0"/>
              <a:ea typeface="+mn-ea"/>
              <a:cs typeface="Arial" pitchFamily="34" charset="0"/>
            </a:rPr>
            <a:t>The Commission calculates the Preliminary Standard using the following formula:</a:t>
          </a:r>
        </a:p>
        <a:p>
          <a:pPr algn="l"/>
          <a:endParaRPr lang="en-AU" sz="1100" b="0" i="0" u="none" strike="noStrike" baseline="0">
            <a:solidFill>
              <a:schemeClr val="tx2"/>
            </a:solidFill>
            <a:latin typeface="Arial" pitchFamily="34" charset="0"/>
            <a:ea typeface="+mn-ea"/>
            <a:cs typeface="Arial" pitchFamily="34" charset="0"/>
          </a:endParaRPr>
        </a:p>
        <a:p>
          <a:pPr algn="l"/>
          <a:r>
            <a:rPr lang="en-AU" sz="1100" b="1" i="0" u="none" strike="noStrike" baseline="0">
              <a:solidFill>
                <a:schemeClr val="tx2"/>
              </a:solidFill>
              <a:latin typeface="Arial" pitchFamily="34" charset="0"/>
              <a:ea typeface="+mn-ea"/>
              <a:cs typeface="Arial" pitchFamily="34" charset="0"/>
            </a:rPr>
            <a:t>$159.72 x Total Assessments</a:t>
          </a:r>
        </a:p>
        <a:p>
          <a:pPr algn="l"/>
          <a:endParaRPr lang="en-AU" sz="1100" b="0" i="0" u="none" strike="noStrike" baseline="0">
            <a:solidFill>
              <a:schemeClr val="tx2"/>
            </a:solidFill>
            <a:latin typeface="Arial" pitchFamily="34" charset="0"/>
            <a:ea typeface="+mn-ea"/>
            <a:cs typeface="Arial" pitchFamily="34" charset="0"/>
          </a:endParaRPr>
        </a:p>
        <a:p>
          <a:pPr algn="l"/>
          <a:r>
            <a:rPr lang="en-AU" sz="1100" b="0" i="0" u="none" strike="noStrike" baseline="0">
              <a:solidFill>
                <a:schemeClr val="tx2"/>
              </a:solidFill>
              <a:latin typeface="Arial" pitchFamily="34" charset="0"/>
              <a:ea typeface="+mn-ea"/>
              <a:cs typeface="Arial" pitchFamily="34" charset="0"/>
            </a:rPr>
            <a:t>Therefore:</a:t>
          </a:r>
        </a:p>
        <a:p>
          <a:pPr algn="l"/>
          <a:endParaRPr lang="en-AU" sz="1100" b="0" i="0" u="none" strike="noStrike" baseline="0">
            <a:solidFill>
              <a:schemeClr val="tx2"/>
            </a:solidFill>
            <a:latin typeface="Arial" pitchFamily="34" charset="0"/>
            <a:ea typeface="+mn-ea"/>
            <a:cs typeface="Arial" pitchFamily="34" charset="0"/>
          </a:endParaRPr>
        </a:p>
        <a:p>
          <a:pPr algn="l"/>
          <a:r>
            <a:rPr lang="en-AU" sz="1100" b="0" i="0" u="none" strike="noStrike" baseline="0">
              <a:solidFill>
                <a:schemeClr val="tx2"/>
              </a:solidFill>
              <a:latin typeface="Arial" pitchFamily="34" charset="0"/>
              <a:ea typeface="+mn-ea"/>
              <a:cs typeface="Arial" pitchFamily="34" charset="0"/>
            </a:rPr>
            <a:t>$159.72 x Total Assessments + Cost Adjustors = Assessed Expenditure</a:t>
          </a:r>
        </a:p>
        <a:p>
          <a:pPr algn="l"/>
          <a:endParaRPr lang="en-AU" sz="1100" b="0" i="0" u="none" strike="noStrike" baseline="0">
            <a:solidFill>
              <a:schemeClr val="tx2"/>
            </a:solidFill>
            <a:latin typeface="Arial" pitchFamily="34" charset="0"/>
            <a:ea typeface="+mn-ea"/>
            <a:cs typeface="Arial" pitchFamily="34" charset="0"/>
          </a:endParaRPr>
        </a:p>
        <a:p>
          <a:pPr algn="l"/>
          <a:r>
            <a:rPr lang="en-AU" sz="1100" b="1" i="0" u="none" strike="noStrike" baseline="0">
              <a:solidFill>
                <a:schemeClr val="tx2"/>
              </a:solidFill>
              <a:latin typeface="Arial" pitchFamily="34" charset="0"/>
              <a:ea typeface="+mn-ea"/>
              <a:cs typeface="Arial" pitchFamily="34" charset="0"/>
            </a:rPr>
            <a:t>Example: </a:t>
          </a:r>
        </a:p>
        <a:p>
          <a:pPr algn="l"/>
          <a:br>
            <a:rPr lang="en-AU" sz="1100" b="0" i="0" u="none" strike="noStrike" baseline="0">
              <a:solidFill>
                <a:schemeClr val="tx2"/>
              </a:solidFill>
              <a:latin typeface="Arial" pitchFamily="34" charset="0"/>
              <a:ea typeface="+mn-ea"/>
              <a:cs typeface="Arial" pitchFamily="34" charset="0"/>
            </a:rPr>
          </a:br>
          <a:r>
            <a:rPr lang="en-AU" sz="1100" b="0" i="0" u="none" strike="noStrike" baseline="0">
              <a:solidFill>
                <a:schemeClr val="tx2"/>
              </a:solidFill>
              <a:latin typeface="Arial" pitchFamily="34" charset="0"/>
              <a:ea typeface="+mn-ea"/>
              <a:cs typeface="Arial" pitchFamily="34" charset="0"/>
            </a:rPr>
            <a:t>The City of Albany (see table)</a:t>
          </a:r>
        </a:p>
        <a:p>
          <a:pPr algn="l"/>
          <a:endParaRPr lang="en-AU" sz="1100" b="0" i="0" u="none" strike="noStrike" baseline="0">
            <a:solidFill>
              <a:schemeClr val="tx2"/>
            </a:solidFill>
            <a:latin typeface="Arial" pitchFamily="34" charset="0"/>
            <a:ea typeface="+mn-ea"/>
            <a:cs typeface="Arial" pitchFamily="34" charset="0"/>
          </a:endParaRPr>
        </a:p>
        <a:p>
          <a:pPr algn="l"/>
          <a:r>
            <a:rPr lang="en-AU" sz="1100" b="0" i="0" u="none" strike="noStrike" baseline="0">
              <a:solidFill>
                <a:schemeClr val="tx2"/>
              </a:solidFill>
              <a:latin typeface="Arial" pitchFamily="34" charset="0"/>
              <a:ea typeface="+mn-ea"/>
              <a:cs typeface="Arial" pitchFamily="34" charset="0"/>
            </a:rPr>
            <a:t>$159.72 x 19,021 assessments + $935,450 in Cost adjustors = $3,973,488 assessed CA Standard net expenditure</a:t>
          </a:r>
        </a:p>
      </xdr:txBody>
    </xdr:sp>
    <xdr:clientData/>
  </xdr:oneCellAnchor>
</xdr:wsDr>
</file>

<file path=xl/drawings/drawing18.xml><?xml version="1.0" encoding="utf-8"?>
<xdr:wsDr xmlns:xdr="http://schemas.openxmlformats.org/drawingml/2006/spreadsheetDrawing" xmlns:a="http://schemas.openxmlformats.org/drawingml/2006/main">
  <xdr:twoCellAnchor>
    <xdr:from>
      <xdr:col>10</xdr:col>
      <xdr:colOff>100853</xdr:colOff>
      <xdr:row>0</xdr:row>
      <xdr:rowOff>179294</xdr:rowOff>
    </xdr:from>
    <xdr:to>
      <xdr:col>13</xdr:col>
      <xdr:colOff>425824</xdr:colOff>
      <xdr:row>2</xdr:row>
      <xdr:rowOff>0</xdr:rowOff>
    </xdr:to>
    <xdr:sp macro="" textlink="">
      <xdr:nvSpPr>
        <xdr:cNvPr id="3" name="Left Arrow 2">
          <a:hlinkClick xmlns:r="http://schemas.openxmlformats.org/officeDocument/2006/relationships" r:id="rId1"/>
          <a:extLst>
            <a:ext uri="{FF2B5EF4-FFF2-40B4-BE49-F238E27FC236}">
              <a16:creationId xmlns:a16="http://schemas.microsoft.com/office/drawing/2014/main" id="{00000000-0008-0000-1200-000003000000}"/>
            </a:ext>
          </a:extLst>
        </xdr:cNvPr>
        <xdr:cNvSpPr/>
      </xdr:nvSpPr>
      <xdr:spPr>
        <a:xfrm>
          <a:off x="13110882" y="179294"/>
          <a:ext cx="2140324" cy="773206"/>
        </a:xfrm>
        <a:prstGeom prst="leftArrow">
          <a:avLst/>
        </a:prstGeom>
        <a:solidFill>
          <a:srgbClr val="005F86"/>
        </a:solidFill>
        <a:ln>
          <a:solidFill>
            <a:schemeClr val="bg1"/>
          </a:solidFill>
        </a:ln>
        <a:effectLst/>
        <a:scene3d>
          <a:camera prst="orthographicFront"/>
          <a:lightRig rig="threePt" dir="t">
            <a:rot lat="0" lon="0" rev="7500000"/>
          </a:lightRig>
        </a:scene3d>
        <a:sp3d prstMaterial="plastic"/>
      </xdr:spPr>
      <xdr:style>
        <a:lnRef idx="0">
          <a:scrgbClr r="0" g="0" b="0"/>
        </a:lnRef>
        <a:fillRef idx="3">
          <a:scrgbClr r="0" g="0" b="0"/>
        </a:fillRef>
        <a:effectRef idx="2">
          <a:scrgbClr r="0" g="0" b="0"/>
        </a:effectRef>
        <a:fontRef idx="minor">
          <a:schemeClr val="lt1"/>
        </a:fontRef>
      </xdr:style>
      <xdr:txBody>
        <a:bodyPr spcFirstLastPara="0" vertOverflow="clip" horzOverflow="clip" vert="horz" wrap="square" lIns="103155" tIns="103155" rIns="103155" bIns="103155" numCol="1" spcCol="1270" rtlCol="0" anchor="t" anchorCtr="0">
          <a:noAutofit/>
        </a:bodyPr>
        <a:lstStyle/>
        <a:p>
          <a:pPr algn="l" defTabSz="1022350">
            <a:lnSpc>
              <a:spcPct val="90000"/>
            </a:lnSpc>
            <a:spcBef>
              <a:spcPct val="0"/>
            </a:spcBef>
            <a:spcAft>
              <a:spcPct val="35000"/>
            </a:spcAft>
          </a:pPr>
          <a:r>
            <a:rPr lang="en-AU" sz="1600" kern="1200"/>
            <a:t>Return to Contents</a:t>
          </a:r>
          <a:endParaRPr lang="en-AU" sz="2300" kern="1200"/>
        </a:p>
      </xdr:txBody>
    </xdr:sp>
    <xdr:clientData/>
  </xdr:twoCellAnchor>
  <xdr:oneCellAnchor>
    <xdr:from>
      <xdr:col>10</xdr:col>
      <xdr:colOff>347382</xdr:colOff>
      <xdr:row>2</xdr:row>
      <xdr:rowOff>134471</xdr:rowOff>
    </xdr:from>
    <xdr:ext cx="3600000" cy="8538322"/>
    <xdr:sp macro="" textlink="">
      <xdr:nvSpPr>
        <xdr:cNvPr id="2" name="TextBox 1">
          <a:extLst>
            <a:ext uri="{FF2B5EF4-FFF2-40B4-BE49-F238E27FC236}">
              <a16:creationId xmlns:a16="http://schemas.microsoft.com/office/drawing/2014/main" id="{B544AEC7-2921-40EC-B90B-DF86B178252A}"/>
            </a:ext>
          </a:extLst>
        </xdr:cNvPr>
        <xdr:cNvSpPr txBox="1"/>
      </xdr:nvSpPr>
      <xdr:spPr>
        <a:xfrm>
          <a:off x="13984941" y="1075765"/>
          <a:ext cx="3600000" cy="8538322"/>
        </a:xfrm>
        <a:prstGeom prst="rect">
          <a:avLst/>
        </a:prstGeom>
        <a:solidFill>
          <a:srgbClr val="E1F4FD"/>
        </a:solidFill>
        <a:ln>
          <a:solidFill>
            <a:schemeClr val="accent1"/>
          </a:solid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t">
          <a:noAutofit/>
        </a:bodyPr>
        <a:lstStyle/>
        <a:p>
          <a:pPr algn="l"/>
          <a:r>
            <a:rPr lang="en-AU" sz="1400" b="1">
              <a:solidFill>
                <a:schemeClr val="tx2"/>
              </a:solidFill>
              <a:latin typeface="Arial" pitchFamily="34" charset="0"/>
              <a:cs typeface="Arial" pitchFamily="34" charset="0"/>
            </a:rPr>
            <a:t>Notes:</a:t>
          </a:r>
        </a:p>
        <a:p>
          <a:pPr algn="l"/>
          <a:endParaRPr lang="en-AU" sz="1100" baseline="0">
            <a:solidFill>
              <a:schemeClr val="tx2"/>
            </a:solidFill>
            <a:latin typeface="Arial" pitchFamily="34" charset="0"/>
            <a:cs typeface="Arial" pitchFamily="34" charset="0"/>
          </a:endParaRPr>
        </a:p>
        <a:p>
          <a:pPr algn="l"/>
          <a:r>
            <a:rPr lang="en-AU" sz="1100" b="0" i="0" u="none" strike="noStrike" baseline="0">
              <a:solidFill>
                <a:schemeClr val="tx2"/>
              </a:solidFill>
              <a:latin typeface="Arial" pitchFamily="34" charset="0"/>
              <a:ea typeface="+mn-ea"/>
              <a:cs typeface="Arial" pitchFamily="34" charset="0"/>
            </a:rPr>
            <a:t>The Governance Standard is calculated using information from the Information Return provided to the Commission by local governments. The information is averaged over three years; 2020-21, 2021-22 and 2022-23 for the Governance Standard.</a:t>
          </a:r>
        </a:p>
        <a:p>
          <a:pPr algn="l"/>
          <a:endParaRPr lang="en-AU" sz="1100" b="0" i="0" u="none" strike="noStrike" baseline="0">
            <a:solidFill>
              <a:schemeClr val="tx2"/>
            </a:solidFill>
            <a:latin typeface="Arial" pitchFamily="34" charset="0"/>
            <a:ea typeface="+mn-ea"/>
            <a:cs typeface="Arial" pitchFamily="34" charset="0"/>
          </a:endParaRPr>
        </a:p>
        <a:p>
          <a:pPr algn="l"/>
          <a:r>
            <a:rPr lang="en-AU" sz="1100" b="0" i="0" u="none" strike="noStrike" baseline="0">
              <a:solidFill>
                <a:schemeClr val="tx2"/>
              </a:solidFill>
              <a:latin typeface="Arial" pitchFamily="34" charset="0"/>
              <a:ea typeface="+mn-ea"/>
              <a:cs typeface="Arial" pitchFamily="34" charset="0"/>
            </a:rPr>
            <a:t>The Governance Standard generates a higher level of expenditure than revenue.</a:t>
          </a:r>
        </a:p>
        <a:p>
          <a:pPr algn="l"/>
          <a:endParaRPr lang="en-AU" sz="1100" b="0" i="0" u="none" strike="noStrike" baseline="0">
            <a:solidFill>
              <a:schemeClr val="tx2"/>
            </a:solidFill>
            <a:latin typeface="Arial" pitchFamily="34" charset="0"/>
            <a:ea typeface="+mn-ea"/>
            <a:cs typeface="Arial" pitchFamily="34" charset="0"/>
          </a:endParaRPr>
        </a:p>
        <a:p>
          <a:pPr algn="l"/>
          <a:r>
            <a:rPr lang="en-AU" sz="1100" b="0" i="0" u="none" strike="noStrike" baseline="0">
              <a:solidFill>
                <a:schemeClr val="tx2"/>
              </a:solidFill>
              <a:latin typeface="Arial" pitchFamily="34" charset="0"/>
              <a:ea typeface="+mn-ea"/>
              <a:cs typeface="Arial" pitchFamily="34" charset="0"/>
            </a:rPr>
            <a:t>The 3 year average is calculated as follows:</a:t>
          </a:r>
        </a:p>
        <a:p>
          <a:pPr algn="l"/>
          <a:endParaRPr lang="en-AU" sz="1100" b="0" i="0" u="none" strike="noStrike" baseline="0">
            <a:solidFill>
              <a:schemeClr val="tx2"/>
            </a:solidFill>
            <a:latin typeface="Arial" pitchFamily="34" charset="0"/>
            <a:ea typeface="+mn-ea"/>
            <a:cs typeface="Arial" pitchFamily="34" charset="0"/>
          </a:endParaRPr>
        </a:p>
        <a:p>
          <a:pPr algn="l"/>
          <a:r>
            <a:rPr lang="en-AU" sz="1100" b="0" i="0" u="none" strike="noStrike" baseline="0">
              <a:solidFill>
                <a:schemeClr val="tx2"/>
              </a:solidFill>
              <a:latin typeface="Arial" pitchFamily="34" charset="0"/>
              <a:ea typeface="+mn-ea"/>
              <a:cs typeface="Arial" pitchFamily="34" charset="0"/>
            </a:rPr>
            <a:t>2020-21 (Expenditure - Revenue) = x</a:t>
          </a:r>
        </a:p>
        <a:p>
          <a:pPr algn="l"/>
          <a:r>
            <a:rPr lang="en-AU" sz="1100" b="0" i="0" u="none" strike="noStrike" baseline="0">
              <a:solidFill>
                <a:schemeClr val="tx2"/>
              </a:solidFill>
              <a:latin typeface="Arial" pitchFamily="34" charset="0"/>
              <a:ea typeface="+mn-ea"/>
              <a:cs typeface="Arial" pitchFamily="34" charset="0"/>
            </a:rPr>
            <a:t>2021-22 (Expenditure - Revenue) = y</a:t>
          </a:r>
        </a:p>
        <a:p>
          <a:pPr algn="l"/>
          <a:r>
            <a:rPr lang="en-AU" sz="1100" b="0" i="0" u="none" strike="noStrike" baseline="0">
              <a:solidFill>
                <a:schemeClr val="tx2"/>
              </a:solidFill>
              <a:latin typeface="Arial" pitchFamily="34" charset="0"/>
              <a:ea typeface="+mn-ea"/>
              <a:cs typeface="Arial" pitchFamily="34" charset="0"/>
            </a:rPr>
            <a:t>2022-23 (Expenditure - Revenue) = z</a:t>
          </a:r>
        </a:p>
        <a:p>
          <a:pPr marL="0" marR="0" indent="0" algn="l" defTabSz="914400" eaLnBrk="1" fontAlgn="auto" latinLnBrk="0" hangingPunct="1">
            <a:lnSpc>
              <a:spcPct val="100000"/>
            </a:lnSpc>
            <a:spcBef>
              <a:spcPts val="0"/>
            </a:spcBef>
            <a:spcAft>
              <a:spcPts val="0"/>
            </a:spcAft>
            <a:buClrTx/>
            <a:buSzTx/>
            <a:buFontTx/>
            <a:buNone/>
            <a:tabLst/>
            <a:defRPr/>
          </a:pPr>
          <a:endParaRPr lang="en-AU" sz="1100" b="0" i="0" baseline="0">
            <a:solidFill>
              <a:schemeClr val="tx2"/>
            </a:solidFill>
            <a:effectLst/>
            <a:latin typeface="Arial" pitchFamily="34" charset="0"/>
            <a:ea typeface="+mn-ea"/>
            <a:cs typeface="Arial" pitchFamily="34" charset="0"/>
          </a:endParaRPr>
        </a:p>
        <a:p>
          <a:pPr marL="0" marR="0" indent="0" algn="l" defTabSz="914400" eaLnBrk="1" fontAlgn="auto" latinLnBrk="0" hangingPunct="1">
            <a:lnSpc>
              <a:spcPct val="100000"/>
            </a:lnSpc>
            <a:spcBef>
              <a:spcPts val="0"/>
            </a:spcBef>
            <a:spcAft>
              <a:spcPts val="0"/>
            </a:spcAft>
            <a:buClrTx/>
            <a:buSzTx/>
            <a:buFontTx/>
            <a:buNone/>
            <a:tabLst/>
            <a:defRPr/>
          </a:pPr>
          <a:r>
            <a:rPr lang="en-AU">
              <a:solidFill>
                <a:schemeClr val="tx2"/>
              </a:solidFill>
              <a:effectLst/>
              <a:latin typeface="Arial" pitchFamily="34" charset="0"/>
              <a:cs typeface="Arial" pitchFamily="34" charset="0"/>
            </a:rPr>
            <a:t>(x+y+z)/3</a:t>
          </a:r>
          <a:r>
            <a:rPr lang="en-AU" baseline="0">
              <a:solidFill>
                <a:schemeClr val="tx2"/>
              </a:solidFill>
              <a:effectLst/>
              <a:latin typeface="Arial" pitchFamily="34" charset="0"/>
              <a:cs typeface="Arial" pitchFamily="34" charset="0"/>
            </a:rPr>
            <a:t> = 3 year average</a:t>
          </a:r>
          <a:endParaRPr lang="en-AU">
            <a:solidFill>
              <a:schemeClr val="tx2"/>
            </a:solidFill>
            <a:effectLst/>
            <a:latin typeface="Arial" pitchFamily="34" charset="0"/>
            <a:cs typeface="Arial" pitchFamily="34" charset="0"/>
          </a:endParaRPr>
        </a:p>
        <a:p>
          <a:pPr algn="l"/>
          <a:endParaRPr lang="en-AU" sz="1100" b="0" i="0" u="none" strike="noStrike" baseline="0">
            <a:solidFill>
              <a:schemeClr val="tx2"/>
            </a:solidFill>
            <a:latin typeface="Arial" pitchFamily="34" charset="0"/>
            <a:ea typeface="+mn-ea"/>
            <a:cs typeface="Arial" pitchFamily="34" charset="0"/>
          </a:endParaRPr>
        </a:p>
        <a:p>
          <a:pPr algn="l"/>
          <a:r>
            <a:rPr lang="en-AU" sz="1100" b="0" i="0" u="none" strike="noStrike" baseline="0">
              <a:solidFill>
                <a:schemeClr val="tx2"/>
              </a:solidFill>
              <a:latin typeface="Arial" pitchFamily="34" charset="0"/>
              <a:ea typeface="+mn-ea"/>
              <a:cs typeface="Arial" pitchFamily="34" charset="0"/>
            </a:rPr>
            <a:t>The Governance Standard three year average net expenditure recognised for 2024-25 is $257,082,898. A total of $23,684,598 of cost adjustors have been applied to the Standard.</a:t>
          </a:r>
        </a:p>
        <a:p>
          <a:pPr algn="l"/>
          <a:endParaRPr lang="en-AU" sz="1100" b="0" i="0" u="none" strike="noStrike" baseline="0">
            <a:solidFill>
              <a:schemeClr val="tx2"/>
            </a:solidFill>
            <a:latin typeface="Arial" pitchFamily="34" charset="0"/>
            <a:ea typeface="+mn-ea"/>
            <a:cs typeface="Arial" pitchFamily="34" charset="0"/>
          </a:endParaRPr>
        </a:p>
        <a:p>
          <a:pPr algn="l"/>
          <a:r>
            <a:rPr lang="en-AU" sz="1100" b="0" i="0" u="none" strike="noStrike" baseline="0">
              <a:solidFill>
                <a:schemeClr val="tx2"/>
              </a:solidFill>
              <a:latin typeface="Arial" pitchFamily="34" charset="0"/>
              <a:ea typeface="+mn-ea"/>
              <a:cs typeface="Arial" pitchFamily="34" charset="0"/>
            </a:rPr>
            <a:t>To apply natural weighting ie Actual Expenditure = Assessed Expenditure, the following calculation is made -</a:t>
          </a:r>
        </a:p>
        <a:p>
          <a:pPr algn="l"/>
          <a:endParaRPr lang="en-AU" sz="1100" b="0" i="0" u="none" strike="noStrike" baseline="0">
            <a:solidFill>
              <a:schemeClr val="tx2"/>
            </a:solidFill>
            <a:latin typeface="Arial" pitchFamily="34" charset="0"/>
            <a:ea typeface="+mn-ea"/>
            <a:cs typeface="Arial" pitchFamily="34" charset="0"/>
          </a:endParaRPr>
        </a:p>
        <a:p>
          <a:pPr algn="l"/>
          <a:r>
            <a:rPr lang="en-AU" sz="1100" b="0" i="0" u="none" strike="noStrike" baseline="0">
              <a:solidFill>
                <a:schemeClr val="tx2"/>
              </a:solidFill>
              <a:latin typeface="Arial" pitchFamily="34" charset="0"/>
              <a:ea typeface="+mn-ea"/>
              <a:cs typeface="Arial" pitchFamily="34" charset="0"/>
            </a:rPr>
            <a:t>$257,082,898 - $23,684,598 = $233,398,300 [this is referred to as the Preliminary Standard].</a:t>
          </a:r>
        </a:p>
        <a:p>
          <a:pPr algn="l"/>
          <a:endParaRPr lang="en-AU" sz="1100" b="0" i="0" u="none" strike="noStrike" baseline="0">
            <a:solidFill>
              <a:schemeClr val="tx2"/>
            </a:solidFill>
            <a:latin typeface="Arial" pitchFamily="34" charset="0"/>
            <a:ea typeface="+mn-ea"/>
            <a:cs typeface="Arial" pitchFamily="34" charset="0"/>
          </a:endParaRPr>
        </a:p>
        <a:p>
          <a:pPr algn="l"/>
          <a:r>
            <a:rPr lang="en-AU" sz="1100" b="0" i="0" u="none" strike="noStrike" baseline="0">
              <a:solidFill>
                <a:schemeClr val="tx2"/>
              </a:solidFill>
              <a:latin typeface="Arial" pitchFamily="34" charset="0"/>
              <a:ea typeface="+mn-ea"/>
              <a:cs typeface="Arial" pitchFamily="34" charset="0"/>
            </a:rPr>
            <a:t>The Preliminary Standard + Cost Adjustors therefore equals the State total actual expenditure.</a:t>
          </a:r>
        </a:p>
        <a:p>
          <a:pPr algn="l"/>
          <a:endParaRPr lang="en-AU" sz="1100" b="0" i="0" u="none" strike="noStrike" baseline="0">
            <a:solidFill>
              <a:schemeClr val="tx2"/>
            </a:solidFill>
            <a:latin typeface="Arial" pitchFamily="34" charset="0"/>
            <a:ea typeface="+mn-ea"/>
            <a:cs typeface="Arial" pitchFamily="34" charset="0"/>
          </a:endParaRPr>
        </a:p>
        <a:p>
          <a:pPr algn="l"/>
          <a:r>
            <a:rPr lang="en-AU" sz="1100" b="0" i="0" u="none" strike="noStrike" baseline="0">
              <a:solidFill>
                <a:schemeClr val="tx2"/>
              </a:solidFill>
              <a:latin typeface="Arial" pitchFamily="34" charset="0"/>
              <a:ea typeface="+mn-ea"/>
              <a:cs typeface="Arial" pitchFamily="34" charset="0"/>
            </a:rPr>
            <a:t>The Commission calculates the Preliminary Standard using the following formula:</a:t>
          </a:r>
        </a:p>
        <a:p>
          <a:pPr algn="l"/>
          <a:endParaRPr lang="en-AU" sz="1100" b="0" i="0" u="none" strike="noStrike" baseline="0">
            <a:solidFill>
              <a:schemeClr val="tx2"/>
            </a:solidFill>
            <a:latin typeface="Arial" pitchFamily="34" charset="0"/>
            <a:ea typeface="+mn-ea"/>
            <a:cs typeface="Arial" pitchFamily="34" charset="0"/>
          </a:endParaRPr>
        </a:p>
        <a:p>
          <a:pPr algn="l"/>
          <a:r>
            <a:rPr lang="en-AU" sz="1100" b="1" i="0" u="none" strike="noStrike" baseline="0">
              <a:solidFill>
                <a:schemeClr val="tx2"/>
              </a:solidFill>
              <a:latin typeface="Arial" pitchFamily="34" charset="0"/>
              <a:ea typeface="+mn-ea"/>
              <a:cs typeface="Arial" pitchFamily="34" charset="0"/>
            </a:rPr>
            <a:t>$187.69 x Total Assessments</a:t>
          </a:r>
          <a:endParaRPr lang="en-AU" sz="1100" b="0" i="0" u="none" strike="noStrike" baseline="0">
            <a:solidFill>
              <a:schemeClr val="tx2"/>
            </a:solidFill>
            <a:latin typeface="Arial" pitchFamily="34" charset="0"/>
            <a:ea typeface="+mn-ea"/>
            <a:cs typeface="Arial" pitchFamily="34" charset="0"/>
          </a:endParaRPr>
        </a:p>
        <a:p>
          <a:pPr algn="l"/>
          <a:endParaRPr lang="en-AU" sz="1100" b="0" i="0" u="none" strike="noStrike" baseline="0">
            <a:solidFill>
              <a:schemeClr val="tx2"/>
            </a:solidFill>
            <a:latin typeface="Arial" pitchFamily="34" charset="0"/>
            <a:ea typeface="+mn-ea"/>
            <a:cs typeface="Arial" pitchFamily="34" charset="0"/>
          </a:endParaRPr>
        </a:p>
        <a:p>
          <a:pPr algn="l"/>
          <a:r>
            <a:rPr lang="en-AU" sz="1100" b="0" i="0" u="none" strike="noStrike" baseline="0">
              <a:solidFill>
                <a:schemeClr val="tx2"/>
              </a:solidFill>
              <a:latin typeface="Arial" pitchFamily="34" charset="0"/>
              <a:ea typeface="+mn-ea"/>
              <a:cs typeface="Arial" pitchFamily="34" charset="0"/>
            </a:rPr>
            <a:t>Therefore:</a:t>
          </a:r>
        </a:p>
        <a:p>
          <a:pPr algn="l"/>
          <a:endParaRPr lang="en-AU" sz="1100" b="0" i="0" u="none" strike="noStrike" baseline="0">
            <a:solidFill>
              <a:schemeClr val="tx2"/>
            </a:solidFill>
            <a:latin typeface="Arial" pitchFamily="34" charset="0"/>
            <a:ea typeface="+mn-ea"/>
            <a:cs typeface="Arial" pitchFamily="34" charset="0"/>
          </a:endParaRPr>
        </a:p>
        <a:p>
          <a:pPr algn="l"/>
          <a:r>
            <a:rPr lang="en-AU" sz="1100" b="0" i="0" u="none" strike="noStrike" baseline="0">
              <a:solidFill>
                <a:schemeClr val="tx2"/>
              </a:solidFill>
              <a:latin typeface="Arial" pitchFamily="34" charset="0"/>
              <a:ea typeface="+mn-ea"/>
              <a:cs typeface="Arial" pitchFamily="34" charset="0"/>
            </a:rPr>
            <a:t>$187.69 x Total Assessments + Cost Adjustors = Assessed Expenditure</a:t>
          </a:r>
        </a:p>
        <a:p>
          <a:pPr algn="l"/>
          <a:endParaRPr lang="en-AU" sz="1100" b="0" i="0" u="none" strike="noStrike" baseline="0">
            <a:solidFill>
              <a:schemeClr val="tx2"/>
            </a:solidFill>
            <a:latin typeface="Arial" pitchFamily="34" charset="0"/>
            <a:ea typeface="+mn-ea"/>
            <a:cs typeface="Arial" pitchFamily="34" charset="0"/>
          </a:endParaRPr>
        </a:p>
        <a:p>
          <a:pPr algn="l"/>
          <a:r>
            <a:rPr lang="en-AU" sz="1100" b="1" i="0" u="none" strike="noStrike" baseline="0">
              <a:solidFill>
                <a:schemeClr val="tx2"/>
              </a:solidFill>
              <a:latin typeface="Arial" pitchFamily="34" charset="0"/>
              <a:ea typeface="+mn-ea"/>
              <a:cs typeface="Arial" pitchFamily="34" charset="0"/>
            </a:rPr>
            <a:t>Example: </a:t>
          </a:r>
        </a:p>
        <a:p>
          <a:pPr algn="l"/>
          <a:br>
            <a:rPr lang="en-AU" sz="1100" b="0" i="0" u="none" strike="noStrike" baseline="0">
              <a:solidFill>
                <a:schemeClr val="tx2"/>
              </a:solidFill>
              <a:latin typeface="Arial" pitchFamily="34" charset="0"/>
              <a:ea typeface="+mn-ea"/>
              <a:cs typeface="Arial" pitchFamily="34" charset="0"/>
            </a:rPr>
          </a:br>
          <a:r>
            <a:rPr lang="en-AU" sz="1100" b="0" i="0" u="none" strike="noStrike" baseline="0">
              <a:solidFill>
                <a:schemeClr val="tx2"/>
              </a:solidFill>
              <a:latin typeface="Arial" pitchFamily="34" charset="0"/>
              <a:ea typeface="+mn-ea"/>
              <a:cs typeface="Arial" pitchFamily="34" charset="0"/>
            </a:rPr>
            <a:t>The City of Albany (see spreadsheet)</a:t>
          </a:r>
        </a:p>
        <a:p>
          <a:pPr algn="l"/>
          <a:endParaRPr lang="en-AU" sz="1100" b="0" i="0" u="none" strike="noStrike" baseline="0">
            <a:solidFill>
              <a:schemeClr val="tx2"/>
            </a:solidFill>
            <a:latin typeface="Arial" pitchFamily="34" charset="0"/>
            <a:ea typeface="+mn-ea"/>
            <a:cs typeface="Arial" pitchFamily="34" charset="0"/>
          </a:endParaRPr>
        </a:p>
        <a:p>
          <a:pPr algn="l"/>
          <a:r>
            <a:rPr lang="en-AU" sz="1100" b="0" i="0" u="none" strike="noStrike" baseline="0">
              <a:solidFill>
                <a:schemeClr val="tx2"/>
              </a:solidFill>
              <a:latin typeface="Arial" pitchFamily="34" charset="0"/>
              <a:ea typeface="+mn-ea"/>
              <a:cs typeface="Arial" pitchFamily="34" charset="0"/>
            </a:rPr>
            <a:t>$187.69 x 19,021 assessments + $590,257 in Cost adjustors = $4,160,356 assessed Governance Standard net expenditure.</a:t>
          </a:r>
        </a:p>
        <a:p>
          <a:pPr algn="l"/>
          <a:endParaRPr lang="en-AU" sz="1100" b="0" i="0" u="none" strike="noStrike" baseline="0">
            <a:solidFill>
              <a:schemeClr val="tx1"/>
            </a:solidFill>
            <a:latin typeface="Arial" pitchFamily="34" charset="0"/>
            <a:ea typeface="+mn-ea"/>
            <a:cs typeface="Arial" pitchFamily="34" charset="0"/>
          </a:endParaRPr>
        </a:p>
      </xdr:txBody>
    </xdr:sp>
    <xdr:clientData/>
  </xdr:oneCellAnchor>
</xdr:wsDr>
</file>

<file path=xl/drawings/drawing19.xml><?xml version="1.0" encoding="utf-8"?>
<xdr:wsDr xmlns:xdr="http://schemas.openxmlformats.org/drawingml/2006/spreadsheetDrawing" xmlns:a="http://schemas.openxmlformats.org/drawingml/2006/main">
  <xdr:twoCellAnchor>
    <xdr:from>
      <xdr:col>14</xdr:col>
      <xdr:colOff>190501</xdr:colOff>
      <xdr:row>0</xdr:row>
      <xdr:rowOff>89647</xdr:rowOff>
    </xdr:from>
    <xdr:to>
      <xdr:col>17</xdr:col>
      <xdr:colOff>515472</xdr:colOff>
      <xdr:row>2</xdr:row>
      <xdr:rowOff>11206</xdr:rowOff>
    </xdr:to>
    <xdr:sp macro="" textlink="">
      <xdr:nvSpPr>
        <xdr:cNvPr id="3" name="Left Arrow 2">
          <a:hlinkClick xmlns:r="http://schemas.openxmlformats.org/officeDocument/2006/relationships" r:id="rId1"/>
          <a:extLst>
            <a:ext uri="{FF2B5EF4-FFF2-40B4-BE49-F238E27FC236}">
              <a16:creationId xmlns:a16="http://schemas.microsoft.com/office/drawing/2014/main" id="{00000000-0008-0000-1300-000003000000}"/>
            </a:ext>
          </a:extLst>
        </xdr:cNvPr>
        <xdr:cNvSpPr/>
      </xdr:nvSpPr>
      <xdr:spPr>
        <a:xfrm>
          <a:off x="14724530" y="89647"/>
          <a:ext cx="2140324" cy="773206"/>
        </a:xfrm>
        <a:prstGeom prst="leftArrow">
          <a:avLst/>
        </a:prstGeom>
        <a:solidFill>
          <a:srgbClr val="005F86"/>
        </a:solidFill>
        <a:ln>
          <a:solidFill>
            <a:schemeClr val="bg1"/>
          </a:solidFill>
        </a:ln>
        <a:effectLst/>
        <a:scene3d>
          <a:camera prst="orthographicFront"/>
          <a:lightRig rig="threePt" dir="t">
            <a:rot lat="0" lon="0" rev="7500000"/>
          </a:lightRig>
        </a:scene3d>
        <a:sp3d prstMaterial="plastic"/>
      </xdr:spPr>
      <xdr:style>
        <a:lnRef idx="0">
          <a:scrgbClr r="0" g="0" b="0"/>
        </a:lnRef>
        <a:fillRef idx="3">
          <a:scrgbClr r="0" g="0" b="0"/>
        </a:fillRef>
        <a:effectRef idx="2">
          <a:scrgbClr r="0" g="0" b="0"/>
        </a:effectRef>
        <a:fontRef idx="minor">
          <a:schemeClr val="lt1"/>
        </a:fontRef>
      </xdr:style>
      <xdr:txBody>
        <a:bodyPr spcFirstLastPara="0" vertOverflow="clip" horzOverflow="clip" vert="horz" wrap="square" lIns="103155" tIns="103155" rIns="103155" bIns="103155" numCol="1" spcCol="1270" rtlCol="0" anchor="t" anchorCtr="0">
          <a:noAutofit/>
        </a:bodyPr>
        <a:lstStyle/>
        <a:p>
          <a:pPr algn="l" defTabSz="1022350">
            <a:lnSpc>
              <a:spcPct val="90000"/>
            </a:lnSpc>
            <a:spcBef>
              <a:spcPct val="0"/>
            </a:spcBef>
            <a:spcAft>
              <a:spcPct val="35000"/>
            </a:spcAft>
          </a:pPr>
          <a:r>
            <a:rPr lang="en-AU" sz="1600" kern="1200"/>
            <a:t>Return to Contents</a:t>
          </a:r>
          <a:endParaRPr lang="en-AU" sz="2300" kern="1200"/>
        </a:p>
      </xdr:txBody>
    </xdr:sp>
    <xdr:clientData/>
  </xdr:twoCellAnchor>
  <xdr:oneCellAnchor>
    <xdr:from>
      <xdr:col>14</xdr:col>
      <xdr:colOff>313764</xdr:colOff>
      <xdr:row>3</xdr:row>
      <xdr:rowOff>67236</xdr:rowOff>
    </xdr:from>
    <xdr:ext cx="4180915" cy="8264899"/>
    <xdr:sp macro="" textlink="">
      <xdr:nvSpPr>
        <xdr:cNvPr id="2" name="TextBox 1">
          <a:extLst>
            <a:ext uri="{FF2B5EF4-FFF2-40B4-BE49-F238E27FC236}">
              <a16:creationId xmlns:a16="http://schemas.microsoft.com/office/drawing/2014/main" id="{8F88C826-690B-4A83-A052-612AADED4168}"/>
            </a:ext>
          </a:extLst>
        </xdr:cNvPr>
        <xdr:cNvSpPr txBox="1"/>
      </xdr:nvSpPr>
      <xdr:spPr>
        <a:xfrm>
          <a:off x="17492382" y="1086971"/>
          <a:ext cx="4180915" cy="8264899"/>
        </a:xfrm>
        <a:prstGeom prst="rect">
          <a:avLst/>
        </a:prstGeom>
        <a:solidFill>
          <a:srgbClr val="E1F4FD"/>
        </a:solidFill>
        <a:ln w="38100">
          <a:solidFill>
            <a:schemeClr val="accent1"/>
          </a:solid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t">
          <a:noAutofit/>
        </a:bodyPr>
        <a:lstStyle/>
        <a:p>
          <a:pPr algn="l"/>
          <a:r>
            <a:rPr lang="en-AU" sz="1400" b="1">
              <a:solidFill>
                <a:schemeClr val="tx2"/>
              </a:solidFill>
              <a:latin typeface="Arial" pitchFamily="34" charset="0"/>
              <a:cs typeface="Arial" pitchFamily="34" charset="0"/>
            </a:rPr>
            <a:t>Notes:</a:t>
          </a:r>
        </a:p>
        <a:p>
          <a:pPr algn="l"/>
          <a:endParaRPr lang="en-AU" sz="1100" baseline="0">
            <a:solidFill>
              <a:schemeClr val="tx2"/>
            </a:solidFill>
            <a:latin typeface="Arial" pitchFamily="34" charset="0"/>
            <a:cs typeface="Arial" pitchFamily="34" charset="0"/>
          </a:endParaRPr>
        </a:p>
        <a:p>
          <a:pPr algn="l"/>
          <a:r>
            <a:rPr lang="en-AU" sz="1100" b="0" i="0" u="none" strike="noStrike" baseline="0">
              <a:solidFill>
                <a:schemeClr val="tx2"/>
              </a:solidFill>
              <a:latin typeface="Arial" pitchFamily="34" charset="0"/>
              <a:ea typeface="+mn-ea"/>
              <a:cs typeface="Arial" pitchFamily="34" charset="0"/>
            </a:rPr>
            <a:t>The Law, Order and Public Safety (LOPS) Standard  is calculated using information from the Information Return provided to the Commission by local governments. The information is averaged over three years; </a:t>
          </a:r>
        </a:p>
        <a:p>
          <a:pPr algn="l"/>
          <a:r>
            <a:rPr lang="en-AU" sz="1100" b="0" i="0" u="none" strike="noStrike" baseline="0">
              <a:solidFill>
                <a:schemeClr val="tx2"/>
              </a:solidFill>
              <a:latin typeface="Arial" pitchFamily="34" charset="0"/>
              <a:ea typeface="+mn-ea"/>
              <a:cs typeface="Arial" pitchFamily="34" charset="0"/>
            </a:rPr>
            <a:t>2020-21, 2021-22 and 2022-23 for the LOPS Standard.</a:t>
          </a:r>
        </a:p>
        <a:p>
          <a:pPr algn="l"/>
          <a:endParaRPr lang="en-AU" sz="1100" b="0" i="0" u="none" strike="noStrike" baseline="0">
            <a:solidFill>
              <a:schemeClr val="tx2"/>
            </a:solidFill>
            <a:latin typeface="Arial" pitchFamily="34" charset="0"/>
            <a:ea typeface="+mn-ea"/>
            <a:cs typeface="Arial" pitchFamily="34" charset="0"/>
          </a:endParaRPr>
        </a:p>
        <a:p>
          <a:pPr algn="l"/>
          <a:r>
            <a:rPr lang="en-AU" sz="1100" b="0" i="0" u="none" strike="noStrike" baseline="0">
              <a:solidFill>
                <a:schemeClr val="tx2"/>
              </a:solidFill>
              <a:effectLst/>
              <a:latin typeface="Arial" pitchFamily="34" charset="0"/>
              <a:ea typeface="+mn-ea"/>
              <a:cs typeface="Arial" pitchFamily="34" charset="0"/>
            </a:rPr>
            <a:t>The </a:t>
          </a:r>
          <a:r>
            <a:rPr lang="en-AU" sz="1100" b="0" i="0" baseline="0">
              <a:solidFill>
                <a:schemeClr val="tx2"/>
              </a:solidFill>
              <a:effectLst/>
              <a:latin typeface="Arial" pitchFamily="34" charset="0"/>
              <a:ea typeface="+mn-ea"/>
              <a:cs typeface="Arial" pitchFamily="34" charset="0"/>
            </a:rPr>
            <a:t>LOPS Standard </a:t>
          </a:r>
          <a:r>
            <a:rPr lang="en-AU" sz="1100" b="0" i="0" u="none" strike="noStrike" baseline="0">
              <a:solidFill>
                <a:schemeClr val="tx2"/>
              </a:solidFill>
              <a:effectLst/>
              <a:latin typeface="Arial" pitchFamily="34" charset="0"/>
              <a:ea typeface="+mn-ea"/>
              <a:cs typeface="Arial" pitchFamily="34" charset="0"/>
            </a:rPr>
            <a:t>generates a higher level of e</a:t>
          </a:r>
          <a:r>
            <a:rPr lang="en-AU" sz="1100" b="0" i="0" u="none" strike="noStrike" baseline="0">
              <a:solidFill>
                <a:schemeClr val="tx2"/>
              </a:solidFill>
              <a:latin typeface="Arial" pitchFamily="34" charset="0"/>
              <a:ea typeface="+mn-ea"/>
              <a:cs typeface="Arial" pitchFamily="34" charset="0"/>
            </a:rPr>
            <a:t>xpenditure than Revenue. </a:t>
          </a:r>
        </a:p>
        <a:p>
          <a:pPr algn="l"/>
          <a:endParaRPr lang="en-AU" sz="1100" b="0" i="0" u="none" strike="noStrike" baseline="0">
            <a:solidFill>
              <a:schemeClr val="tx2"/>
            </a:solidFill>
            <a:latin typeface="Arial" pitchFamily="34" charset="0"/>
            <a:ea typeface="+mn-ea"/>
            <a:cs typeface="Arial" pitchFamily="34" charset="0"/>
          </a:endParaRPr>
        </a:p>
        <a:p>
          <a:pPr algn="l"/>
          <a:r>
            <a:rPr lang="en-AU" sz="1100" b="0" i="0" u="none" strike="noStrike" baseline="0">
              <a:solidFill>
                <a:schemeClr val="tx2"/>
              </a:solidFill>
              <a:latin typeface="Arial" pitchFamily="34" charset="0"/>
              <a:ea typeface="+mn-ea"/>
              <a:cs typeface="Arial" pitchFamily="34" charset="0"/>
            </a:rPr>
            <a:t>The 3 year average is calculated as follows:</a:t>
          </a:r>
        </a:p>
        <a:p>
          <a:pPr algn="l"/>
          <a:endParaRPr lang="en-AU" sz="1100" b="0" i="0" u="none" strike="noStrike" baseline="0">
            <a:solidFill>
              <a:schemeClr val="tx2"/>
            </a:solidFill>
            <a:latin typeface="Arial" pitchFamily="34" charset="0"/>
            <a:ea typeface="+mn-ea"/>
            <a:cs typeface="Arial" pitchFamily="34" charset="0"/>
          </a:endParaRPr>
        </a:p>
        <a:p>
          <a:pPr algn="l"/>
          <a:r>
            <a:rPr lang="en-AU" sz="1100" b="0" i="0" u="none" strike="noStrike" baseline="0">
              <a:solidFill>
                <a:schemeClr val="tx2"/>
              </a:solidFill>
              <a:latin typeface="Arial" pitchFamily="34" charset="0"/>
              <a:ea typeface="+mn-ea"/>
              <a:cs typeface="Arial" pitchFamily="34" charset="0"/>
            </a:rPr>
            <a:t>2020-21 (Expenditure - Revenue) = x</a:t>
          </a:r>
        </a:p>
        <a:p>
          <a:pPr algn="l"/>
          <a:r>
            <a:rPr lang="en-AU" sz="1100" b="0" i="0" u="none" strike="noStrike" baseline="0">
              <a:solidFill>
                <a:schemeClr val="tx2"/>
              </a:solidFill>
              <a:latin typeface="Arial" pitchFamily="34" charset="0"/>
              <a:ea typeface="+mn-ea"/>
              <a:cs typeface="Arial" pitchFamily="34" charset="0"/>
            </a:rPr>
            <a:t>2021-22 (Expenditure - Revenue) = y</a:t>
          </a:r>
        </a:p>
        <a:p>
          <a:pPr algn="l"/>
          <a:r>
            <a:rPr lang="en-AU" sz="1100" b="0" i="0" u="none" strike="noStrike" baseline="0">
              <a:solidFill>
                <a:schemeClr val="tx2"/>
              </a:solidFill>
              <a:latin typeface="Arial" pitchFamily="34" charset="0"/>
              <a:ea typeface="+mn-ea"/>
              <a:cs typeface="Arial" pitchFamily="34" charset="0"/>
            </a:rPr>
            <a:t>2022-23 (Expenditure - Revenue) = z</a:t>
          </a:r>
        </a:p>
        <a:p>
          <a:pPr marL="0" marR="0" indent="0" algn="l" defTabSz="914400" eaLnBrk="1" fontAlgn="auto" latinLnBrk="0" hangingPunct="1">
            <a:lnSpc>
              <a:spcPct val="100000"/>
            </a:lnSpc>
            <a:spcBef>
              <a:spcPts val="0"/>
            </a:spcBef>
            <a:spcAft>
              <a:spcPts val="0"/>
            </a:spcAft>
            <a:buClrTx/>
            <a:buSzTx/>
            <a:buFontTx/>
            <a:buNone/>
            <a:tabLst/>
            <a:defRPr/>
          </a:pPr>
          <a:endParaRPr lang="en-AU" sz="1100" b="0" i="0" baseline="0">
            <a:solidFill>
              <a:schemeClr val="tx2"/>
            </a:solidFill>
            <a:effectLst/>
            <a:latin typeface="Arial" pitchFamily="34" charset="0"/>
            <a:ea typeface="+mn-ea"/>
            <a:cs typeface="Arial" pitchFamily="34" charset="0"/>
          </a:endParaRPr>
        </a:p>
        <a:p>
          <a:pPr marL="0" marR="0" indent="0" algn="l" defTabSz="914400" eaLnBrk="1" fontAlgn="auto" latinLnBrk="0" hangingPunct="1">
            <a:lnSpc>
              <a:spcPct val="100000"/>
            </a:lnSpc>
            <a:spcBef>
              <a:spcPts val="0"/>
            </a:spcBef>
            <a:spcAft>
              <a:spcPts val="0"/>
            </a:spcAft>
            <a:buClrTx/>
            <a:buSzTx/>
            <a:buFontTx/>
            <a:buNone/>
            <a:tabLst/>
            <a:defRPr/>
          </a:pPr>
          <a:r>
            <a:rPr lang="en-AU">
              <a:solidFill>
                <a:schemeClr val="tx2"/>
              </a:solidFill>
              <a:effectLst/>
              <a:latin typeface="Arial" pitchFamily="34" charset="0"/>
              <a:cs typeface="Arial" pitchFamily="34" charset="0"/>
            </a:rPr>
            <a:t>(x+y+z)/3</a:t>
          </a:r>
          <a:r>
            <a:rPr lang="en-AU" baseline="0">
              <a:solidFill>
                <a:schemeClr val="tx2"/>
              </a:solidFill>
              <a:effectLst/>
              <a:latin typeface="Arial" pitchFamily="34" charset="0"/>
              <a:cs typeface="Arial" pitchFamily="34" charset="0"/>
            </a:rPr>
            <a:t> = 3 year average</a:t>
          </a:r>
          <a:endParaRPr lang="en-AU">
            <a:solidFill>
              <a:schemeClr val="tx2"/>
            </a:solidFill>
            <a:effectLst/>
            <a:latin typeface="Arial" pitchFamily="34" charset="0"/>
            <a:cs typeface="Arial" pitchFamily="34" charset="0"/>
          </a:endParaRPr>
        </a:p>
        <a:p>
          <a:pPr algn="l"/>
          <a:endParaRPr lang="en-AU" sz="1100" b="0" i="0" u="none" strike="noStrike" baseline="0">
            <a:solidFill>
              <a:schemeClr val="tx2"/>
            </a:solidFill>
            <a:latin typeface="Arial" pitchFamily="34" charset="0"/>
            <a:ea typeface="+mn-ea"/>
            <a:cs typeface="Arial" pitchFamily="34" charset="0"/>
          </a:endParaRPr>
        </a:p>
        <a:p>
          <a:pPr algn="l"/>
          <a:r>
            <a:rPr lang="en-AU" sz="1100" b="0" i="0" u="none" strike="noStrike" baseline="0">
              <a:solidFill>
                <a:schemeClr val="tx2"/>
              </a:solidFill>
              <a:latin typeface="Arial" pitchFamily="34" charset="0"/>
              <a:ea typeface="+mn-ea"/>
              <a:cs typeface="Arial" pitchFamily="34" charset="0"/>
            </a:rPr>
            <a:t>The </a:t>
          </a:r>
          <a:r>
            <a:rPr lang="en-AU" sz="1100" b="0" i="0" baseline="0">
              <a:solidFill>
                <a:schemeClr val="tx2"/>
              </a:solidFill>
              <a:effectLst/>
              <a:latin typeface="Arial" pitchFamily="34" charset="0"/>
              <a:ea typeface="+mn-ea"/>
              <a:cs typeface="Arial" pitchFamily="34" charset="0"/>
            </a:rPr>
            <a:t>LOPS Standard three year </a:t>
          </a:r>
          <a:r>
            <a:rPr lang="en-AU" sz="1100" b="0" i="0" u="none" strike="noStrike" baseline="0">
              <a:solidFill>
                <a:schemeClr val="tx2"/>
              </a:solidFill>
              <a:latin typeface="Arial" pitchFamily="34" charset="0"/>
              <a:ea typeface="+mn-ea"/>
              <a:cs typeface="Arial" pitchFamily="34" charset="0"/>
            </a:rPr>
            <a:t>average net expenditure recognised for 2024-25 is $130,924,221. A total of $37,702,999 of Cost adjustors has been applied to the Standard.</a:t>
          </a:r>
        </a:p>
        <a:p>
          <a:pPr algn="l"/>
          <a:endParaRPr lang="en-AU" sz="1100" b="0" i="0" u="none" strike="noStrike" baseline="0">
            <a:solidFill>
              <a:schemeClr val="tx2"/>
            </a:solidFill>
            <a:latin typeface="Arial" pitchFamily="34" charset="0"/>
            <a:ea typeface="+mn-ea"/>
            <a:cs typeface="Arial" pitchFamily="34" charset="0"/>
          </a:endParaRPr>
        </a:p>
        <a:p>
          <a:pPr algn="l"/>
          <a:r>
            <a:rPr lang="en-AU" sz="1100" b="0" i="0" u="none" strike="noStrike" baseline="0">
              <a:solidFill>
                <a:schemeClr val="tx2"/>
              </a:solidFill>
              <a:latin typeface="Arial" pitchFamily="34" charset="0"/>
              <a:ea typeface="+mn-ea"/>
              <a:cs typeface="Arial" pitchFamily="34" charset="0"/>
            </a:rPr>
            <a:t>To apply natural weighting i.e.  Actual Expenditure = Assessed Expenditure, the following calculation is made -</a:t>
          </a:r>
        </a:p>
        <a:p>
          <a:pPr algn="l"/>
          <a:endParaRPr lang="en-AU" sz="1100" b="0" i="0" u="none" strike="noStrike" baseline="0">
            <a:solidFill>
              <a:schemeClr val="tx2"/>
            </a:solidFill>
            <a:latin typeface="Arial" pitchFamily="34" charset="0"/>
            <a:ea typeface="+mn-ea"/>
            <a:cs typeface="Arial" pitchFamily="34" charset="0"/>
          </a:endParaRPr>
        </a:p>
        <a:p>
          <a:pPr algn="l"/>
          <a:r>
            <a:rPr lang="en-AU" sz="1100" b="0" i="0" u="none" strike="noStrike" baseline="0">
              <a:solidFill>
                <a:schemeClr val="tx2"/>
              </a:solidFill>
              <a:latin typeface="Arial" pitchFamily="34" charset="0"/>
              <a:ea typeface="+mn-ea"/>
              <a:cs typeface="Arial" pitchFamily="34" charset="0"/>
            </a:rPr>
            <a:t>$130,924,221 - $37,702,999</a:t>
          </a:r>
          <a:r>
            <a:rPr kumimoji="0" lang="en-AU" sz="1100" b="0" i="0" u="none" strike="noStrike" kern="0" cap="none" spc="0" normalizeH="0" baseline="0">
              <a:ln>
                <a:noFill/>
              </a:ln>
              <a:solidFill>
                <a:schemeClr val="tx2"/>
              </a:solidFill>
              <a:effectLst/>
              <a:uLnTx/>
              <a:uFillTx/>
              <a:latin typeface="Arial" pitchFamily="34" charset="0"/>
              <a:ea typeface="+mn-ea"/>
              <a:cs typeface="Arial" pitchFamily="34" charset="0"/>
            </a:rPr>
            <a:t> </a:t>
          </a:r>
          <a:r>
            <a:rPr lang="en-AU" sz="1100" b="0" i="0" u="none" strike="noStrike" baseline="0">
              <a:solidFill>
                <a:schemeClr val="tx2"/>
              </a:solidFill>
              <a:latin typeface="Arial" pitchFamily="34" charset="0"/>
              <a:ea typeface="+mn-ea"/>
              <a:cs typeface="Arial" pitchFamily="34" charset="0"/>
            </a:rPr>
            <a:t>= $93,221,221- this is referred to as the Preliminary Standard.</a:t>
          </a:r>
        </a:p>
        <a:p>
          <a:pPr algn="l"/>
          <a:endParaRPr lang="en-AU" sz="1100" b="0" i="0" u="none" strike="noStrike" baseline="0">
            <a:solidFill>
              <a:schemeClr val="tx2"/>
            </a:solidFill>
            <a:latin typeface="Arial" pitchFamily="34" charset="0"/>
            <a:ea typeface="+mn-ea"/>
            <a:cs typeface="Arial" pitchFamily="34" charset="0"/>
          </a:endParaRPr>
        </a:p>
        <a:p>
          <a:pPr algn="l"/>
          <a:r>
            <a:rPr lang="en-AU" sz="1100" b="0" i="0" u="none" strike="noStrike" baseline="0">
              <a:solidFill>
                <a:schemeClr val="tx2"/>
              </a:solidFill>
              <a:latin typeface="Arial" pitchFamily="34" charset="0"/>
              <a:ea typeface="+mn-ea"/>
              <a:cs typeface="Arial" pitchFamily="34" charset="0"/>
            </a:rPr>
            <a:t>The Preliminary Standard + cost adjustors therefore equals the State total actual expenditure.</a:t>
          </a:r>
        </a:p>
        <a:p>
          <a:pPr algn="l"/>
          <a:endParaRPr lang="en-AU" sz="1100" b="0" i="0" u="none" strike="noStrike" baseline="0">
            <a:solidFill>
              <a:schemeClr val="tx2"/>
            </a:solidFill>
            <a:latin typeface="Arial" pitchFamily="34" charset="0"/>
            <a:ea typeface="+mn-ea"/>
            <a:cs typeface="Arial" pitchFamily="34" charset="0"/>
          </a:endParaRPr>
        </a:p>
        <a:p>
          <a:pPr algn="l"/>
          <a:r>
            <a:rPr lang="en-AU" sz="1100" b="0" i="0" u="none" strike="noStrike" baseline="0">
              <a:solidFill>
                <a:schemeClr val="tx2"/>
              </a:solidFill>
              <a:latin typeface="Arial" pitchFamily="34" charset="0"/>
              <a:ea typeface="+mn-ea"/>
              <a:cs typeface="Arial" pitchFamily="34" charset="0"/>
            </a:rPr>
            <a:t>The Commission calculates the Preliminary Standard using the following formula:</a:t>
          </a:r>
        </a:p>
        <a:p>
          <a:pPr algn="l"/>
          <a:endParaRPr lang="en-AU" sz="1100" b="0" i="0" u="none" strike="noStrike" baseline="0">
            <a:solidFill>
              <a:schemeClr val="tx2"/>
            </a:solidFill>
            <a:latin typeface="Arial" pitchFamily="34" charset="0"/>
            <a:ea typeface="+mn-ea"/>
            <a:cs typeface="Arial" pitchFamily="34" charset="0"/>
          </a:endParaRPr>
        </a:p>
        <a:p>
          <a:pPr algn="l"/>
          <a:r>
            <a:rPr lang="en-AU" sz="1100" b="1" i="0" u="none" strike="noStrike" baseline="0">
              <a:solidFill>
                <a:schemeClr val="tx2"/>
              </a:solidFill>
              <a:latin typeface="Arial" pitchFamily="34" charset="0"/>
              <a:ea typeface="+mn-ea"/>
              <a:cs typeface="Arial" pitchFamily="34" charset="0"/>
            </a:rPr>
            <a:t>$74.97 x Total Assessments </a:t>
          </a:r>
        </a:p>
        <a:p>
          <a:pPr algn="l"/>
          <a:endParaRPr lang="en-AU" sz="1100" b="0" i="0" u="none" strike="noStrike" baseline="0">
            <a:solidFill>
              <a:schemeClr val="tx2"/>
            </a:solidFill>
            <a:latin typeface="Arial" pitchFamily="34" charset="0"/>
            <a:ea typeface="+mn-ea"/>
            <a:cs typeface="Arial" pitchFamily="34" charset="0"/>
          </a:endParaRPr>
        </a:p>
        <a:p>
          <a:pPr algn="l"/>
          <a:r>
            <a:rPr lang="en-AU" sz="1100" b="0" i="0" u="none" strike="noStrike" baseline="0">
              <a:solidFill>
                <a:schemeClr val="tx2"/>
              </a:solidFill>
              <a:latin typeface="Arial" pitchFamily="34" charset="0"/>
              <a:ea typeface="+mn-ea"/>
              <a:cs typeface="Arial" pitchFamily="34" charset="0"/>
            </a:rPr>
            <a:t>Cost adjustors are then added -</a:t>
          </a:r>
        </a:p>
        <a:p>
          <a:pPr algn="l"/>
          <a:endParaRPr lang="en-AU" sz="1100" b="0" i="0" u="none" strike="noStrike" baseline="0">
            <a:solidFill>
              <a:schemeClr val="tx2"/>
            </a:solidFill>
            <a:latin typeface="Arial" pitchFamily="34" charset="0"/>
            <a:ea typeface="+mn-ea"/>
            <a:cs typeface="Arial" pitchFamily="34" charset="0"/>
          </a:endParaRPr>
        </a:p>
        <a:p>
          <a:pPr algn="l"/>
          <a:r>
            <a:rPr lang="en-AU" sz="1100" b="1" i="0" u="none" strike="noStrike" baseline="0">
              <a:solidFill>
                <a:schemeClr val="tx2"/>
              </a:solidFill>
              <a:latin typeface="Arial" pitchFamily="34" charset="0"/>
              <a:ea typeface="+mn-ea"/>
              <a:cs typeface="Arial" pitchFamily="34" charset="0"/>
            </a:rPr>
            <a:t>$74.97 x Total Assessments + Cost Adjustors = Assessed Expenditure</a:t>
          </a:r>
        </a:p>
        <a:p>
          <a:pPr algn="l"/>
          <a:endParaRPr lang="en-AU" sz="1100" b="0" i="0" u="none" strike="noStrike" baseline="0">
            <a:solidFill>
              <a:schemeClr val="tx2"/>
            </a:solidFill>
            <a:latin typeface="Arial" pitchFamily="34" charset="0"/>
            <a:ea typeface="+mn-ea"/>
            <a:cs typeface="Arial" pitchFamily="34" charset="0"/>
          </a:endParaRPr>
        </a:p>
        <a:p>
          <a:pPr algn="l"/>
          <a:r>
            <a:rPr lang="en-AU" sz="1100" b="1" i="0" u="none" strike="noStrike" baseline="0">
              <a:solidFill>
                <a:schemeClr val="tx2"/>
              </a:solidFill>
              <a:latin typeface="Arial" pitchFamily="34" charset="0"/>
              <a:ea typeface="+mn-ea"/>
              <a:cs typeface="Arial" pitchFamily="34" charset="0"/>
            </a:rPr>
            <a:t>Example: </a:t>
          </a:r>
        </a:p>
        <a:p>
          <a:pPr algn="l"/>
          <a:br>
            <a:rPr lang="en-AU" sz="1100" b="0" i="0" u="none" strike="noStrike" baseline="0">
              <a:solidFill>
                <a:schemeClr val="tx2"/>
              </a:solidFill>
              <a:latin typeface="Arial" pitchFamily="34" charset="0"/>
              <a:ea typeface="+mn-ea"/>
              <a:cs typeface="Arial" pitchFamily="34" charset="0"/>
            </a:rPr>
          </a:br>
          <a:r>
            <a:rPr lang="en-AU" sz="1100" b="0" i="0" u="none" strike="noStrike" baseline="0">
              <a:solidFill>
                <a:schemeClr val="tx2"/>
              </a:solidFill>
              <a:latin typeface="Arial" pitchFamily="34" charset="0"/>
              <a:ea typeface="+mn-ea"/>
              <a:cs typeface="Arial" pitchFamily="34" charset="0"/>
            </a:rPr>
            <a:t>The City of Albany</a:t>
          </a:r>
        </a:p>
        <a:p>
          <a:pPr algn="l"/>
          <a:endParaRPr lang="en-AU" sz="1100" b="0" i="0" u="none" strike="noStrike" baseline="0">
            <a:solidFill>
              <a:schemeClr val="tx2"/>
            </a:solidFill>
            <a:latin typeface="Arial" pitchFamily="34" charset="0"/>
            <a:ea typeface="+mn-ea"/>
            <a:cs typeface="Arial" pitchFamily="34" charset="0"/>
          </a:endParaRPr>
        </a:p>
        <a:p>
          <a:pPr algn="l"/>
          <a:r>
            <a:rPr lang="en-AU" sz="1100" b="0" i="0" u="none" strike="noStrike" baseline="0">
              <a:solidFill>
                <a:schemeClr val="tx2"/>
              </a:solidFill>
              <a:latin typeface="Arial" pitchFamily="34" charset="0"/>
              <a:ea typeface="+mn-ea"/>
              <a:cs typeface="Arial" pitchFamily="34" charset="0"/>
            </a:rPr>
            <a:t>$74.97 x 19,021 assessments + Cost adjustors ($1,058,500) = $2,484,428 assessed expenditure for LOPS</a:t>
          </a:r>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14</xdr:col>
      <xdr:colOff>145676</xdr:colOff>
      <xdr:row>2</xdr:row>
      <xdr:rowOff>100852</xdr:rowOff>
    </xdr:from>
    <xdr:to>
      <xdr:col>17</xdr:col>
      <xdr:colOff>470647</xdr:colOff>
      <xdr:row>5</xdr:row>
      <xdr:rowOff>201705</xdr:rowOff>
    </xdr:to>
    <xdr:sp macro="" textlink="">
      <xdr:nvSpPr>
        <xdr:cNvPr id="2" name="Left Arrow 1">
          <a:hlinkClick xmlns:r="http://schemas.openxmlformats.org/officeDocument/2006/relationships" r:id="rId1"/>
          <a:extLst>
            <a:ext uri="{FF2B5EF4-FFF2-40B4-BE49-F238E27FC236}">
              <a16:creationId xmlns:a16="http://schemas.microsoft.com/office/drawing/2014/main" id="{00000000-0008-0000-0200-000002000000}"/>
            </a:ext>
          </a:extLst>
        </xdr:cNvPr>
        <xdr:cNvSpPr/>
      </xdr:nvSpPr>
      <xdr:spPr>
        <a:xfrm>
          <a:off x="16943294" y="974911"/>
          <a:ext cx="2140324" cy="773206"/>
        </a:xfrm>
        <a:prstGeom prst="leftArrow">
          <a:avLst/>
        </a:prstGeom>
        <a:solidFill>
          <a:srgbClr val="005F86"/>
        </a:solidFill>
        <a:ln>
          <a:solidFill>
            <a:schemeClr val="bg1"/>
          </a:solidFill>
        </a:ln>
        <a:effectLst/>
        <a:scene3d>
          <a:camera prst="orthographicFront"/>
          <a:lightRig rig="threePt" dir="t">
            <a:rot lat="0" lon="0" rev="7500000"/>
          </a:lightRig>
        </a:scene3d>
        <a:sp3d prstMaterial="plastic"/>
      </xdr:spPr>
      <xdr:style>
        <a:lnRef idx="0">
          <a:scrgbClr r="0" g="0" b="0"/>
        </a:lnRef>
        <a:fillRef idx="3">
          <a:scrgbClr r="0" g="0" b="0"/>
        </a:fillRef>
        <a:effectRef idx="2">
          <a:scrgbClr r="0" g="0" b="0"/>
        </a:effectRef>
        <a:fontRef idx="minor">
          <a:schemeClr val="lt1"/>
        </a:fontRef>
      </xdr:style>
      <xdr:txBody>
        <a:bodyPr spcFirstLastPara="0" vertOverflow="clip" horzOverflow="clip" vert="horz" wrap="square" lIns="103155" tIns="103155" rIns="103155" bIns="103155" numCol="1" spcCol="1270" rtlCol="0" anchor="t" anchorCtr="0">
          <a:noAutofit/>
        </a:bodyPr>
        <a:lstStyle/>
        <a:p>
          <a:pPr algn="l" defTabSz="1022350">
            <a:lnSpc>
              <a:spcPct val="90000"/>
            </a:lnSpc>
            <a:spcBef>
              <a:spcPct val="0"/>
            </a:spcBef>
            <a:spcAft>
              <a:spcPct val="35000"/>
            </a:spcAft>
          </a:pPr>
          <a:r>
            <a:rPr lang="en-AU" sz="1600" kern="1200"/>
            <a:t>Return to Contents</a:t>
          </a:r>
          <a:endParaRPr lang="en-AU" sz="2300" kern="1200"/>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12</xdr:col>
      <xdr:colOff>235324</xdr:colOff>
      <xdr:row>0</xdr:row>
      <xdr:rowOff>67235</xdr:rowOff>
    </xdr:from>
    <xdr:to>
      <xdr:col>15</xdr:col>
      <xdr:colOff>560295</xdr:colOff>
      <xdr:row>2</xdr:row>
      <xdr:rowOff>179294</xdr:rowOff>
    </xdr:to>
    <xdr:sp macro="" textlink="">
      <xdr:nvSpPr>
        <xdr:cNvPr id="3" name="Left Arrow 2">
          <a:hlinkClick xmlns:r="http://schemas.openxmlformats.org/officeDocument/2006/relationships" r:id="rId1"/>
          <a:extLst>
            <a:ext uri="{FF2B5EF4-FFF2-40B4-BE49-F238E27FC236}">
              <a16:creationId xmlns:a16="http://schemas.microsoft.com/office/drawing/2014/main" id="{00000000-0008-0000-1400-000003000000}"/>
            </a:ext>
          </a:extLst>
        </xdr:cNvPr>
        <xdr:cNvSpPr/>
      </xdr:nvSpPr>
      <xdr:spPr>
        <a:xfrm>
          <a:off x="12819530" y="67235"/>
          <a:ext cx="2140324" cy="773206"/>
        </a:xfrm>
        <a:prstGeom prst="leftArrow">
          <a:avLst/>
        </a:prstGeom>
        <a:solidFill>
          <a:srgbClr val="005F86"/>
        </a:solidFill>
        <a:ln>
          <a:solidFill>
            <a:schemeClr val="bg1"/>
          </a:solidFill>
        </a:ln>
        <a:effectLst/>
        <a:scene3d>
          <a:camera prst="orthographicFront"/>
          <a:lightRig rig="threePt" dir="t">
            <a:rot lat="0" lon="0" rev="7500000"/>
          </a:lightRig>
        </a:scene3d>
        <a:sp3d prstMaterial="plastic"/>
      </xdr:spPr>
      <xdr:style>
        <a:lnRef idx="0">
          <a:scrgbClr r="0" g="0" b="0"/>
        </a:lnRef>
        <a:fillRef idx="3">
          <a:scrgbClr r="0" g="0" b="0"/>
        </a:fillRef>
        <a:effectRef idx="2">
          <a:scrgbClr r="0" g="0" b="0"/>
        </a:effectRef>
        <a:fontRef idx="minor">
          <a:schemeClr val="lt1"/>
        </a:fontRef>
      </xdr:style>
      <xdr:txBody>
        <a:bodyPr spcFirstLastPara="0" vertOverflow="clip" horzOverflow="clip" vert="horz" wrap="square" lIns="103155" tIns="103155" rIns="103155" bIns="103155" numCol="1" spcCol="1270" rtlCol="0" anchor="t" anchorCtr="0">
          <a:noAutofit/>
        </a:bodyPr>
        <a:lstStyle/>
        <a:p>
          <a:pPr algn="l" defTabSz="1022350">
            <a:lnSpc>
              <a:spcPct val="90000"/>
            </a:lnSpc>
            <a:spcBef>
              <a:spcPct val="0"/>
            </a:spcBef>
            <a:spcAft>
              <a:spcPct val="35000"/>
            </a:spcAft>
          </a:pPr>
          <a:r>
            <a:rPr lang="en-AU" sz="1600" kern="1200"/>
            <a:t>Return to Contents</a:t>
          </a:r>
          <a:endParaRPr lang="en-AU" sz="2300" kern="1200"/>
        </a:p>
      </xdr:txBody>
    </xdr:sp>
    <xdr:clientData/>
  </xdr:twoCellAnchor>
  <xdr:oneCellAnchor>
    <xdr:from>
      <xdr:col>12</xdr:col>
      <xdr:colOff>358588</xdr:colOff>
      <xdr:row>3</xdr:row>
      <xdr:rowOff>168089</xdr:rowOff>
    </xdr:from>
    <xdr:ext cx="3600000" cy="9155207"/>
    <xdr:sp macro="" textlink="">
      <xdr:nvSpPr>
        <xdr:cNvPr id="2" name="TextBox 1">
          <a:extLst>
            <a:ext uri="{FF2B5EF4-FFF2-40B4-BE49-F238E27FC236}">
              <a16:creationId xmlns:a16="http://schemas.microsoft.com/office/drawing/2014/main" id="{283B5409-F9BB-45A8-A61C-EC3E2EC93531}"/>
            </a:ext>
          </a:extLst>
        </xdr:cNvPr>
        <xdr:cNvSpPr txBox="1"/>
      </xdr:nvSpPr>
      <xdr:spPr>
        <a:xfrm>
          <a:off x="15497735" y="1008530"/>
          <a:ext cx="3600000" cy="9155207"/>
        </a:xfrm>
        <a:prstGeom prst="rect">
          <a:avLst/>
        </a:prstGeom>
        <a:solidFill>
          <a:srgbClr val="E1F4FD"/>
        </a:solidFill>
        <a:ln>
          <a:solidFill>
            <a:schemeClr val="accent1"/>
          </a:solid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t">
          <a:noAutofit/>
        </a:bodyPr>
        <a:lstStyle/>
        <a:p>
          <a:pPr algn="l"/>
          <a:r>
            <a:rPr lang="en-AU" sz="1400" b="1">
              <a:solidFill>
                <a:schemeClr val="tx2"/>
              </a:solidFill>
              <a:latin typeface="Arial" pitchFamily="34" charset="0"/>
              <a:cs typeface="Arial" pitchFamily="34" charset="0"/>
            </a:rPr>
            <a:t>Notes:</a:t>
          </a:r>
        </a:p>
        <a:p>
          <a:pPr algn="l"/>
          <a:endParaRPr lang="en-AU" sz="1100" baseline="0">
            <a:solidFill>
              <a:schemeClr val="tx2"/>
            </a:solidFill>
            <a:latin typeface="Arial" pitchFamily="34" charset="0"/>
            <a:cs typeface="Arial" pitchFamily="34" charset="0"/>
          </a:endParaRPr>
        </a:p>
        <a:p>
          <a:pPr algn="l"/>
          <a:r>
            <a:rPr lang="en-AU" sz="1100" b="0" i="0" u="none" strike="noStrike" baseline="0">
              <a:solidFill>
                <a:schemeClr val="tx2"/>
              </a:solidFill>
              <a:latin typeface="Arial" pitchFamily="34" charset="0"/>
              <a:ea typeface="+mn-ea"/>
              <a:cs typeface="Arial" pitchFamily="34" charset="0"/>
            </a:rPr>
            <a:t>The Education, Health and Welfare (EHW) Standard is calculated using  information from the Information Return provided to the Commission by local governments. The information is averaged over three years; 2020-21, 2021-22 and 2022-23 for the EHW Standard. </a:t>
          </a:r>
        </a:p>
        <a:p>
          <a:pPr algn="l"/>
          <a:endParaRPr lang="en-AU" sz="1100" b="0" i="0" u="none" strike="noStrike" baseline="0">
            <a:solidFill>
              <a:schemeClr val="tx2"/>
            </a:solidFill>
            <a:latin typeface="Arial" pitchFamily="34" charset="0"/>
            <a:ea typeface="+mn-ea"/>
            <a:cs typeface="Arial" pitchFamily="34" charset="0"/>
          </a:endParaRPr>
        </a:p>
        <a:p>
          <a:pPr algn="l"/>
          <a:r>
            <a:rPr lang="en-AU" sz="1100" b="0" i="0" u="none" strike="noStrike" baseline="0">
              <a:solidFill>
                <a:schemeClr val="tx2"/>
              </a:solidFill>
              <a:latin typeface="Arial" pitchFamily="34" charset="0"/>
              <a:ea typeface="+mn-ea"/>
              <a:cs typeface="Arial" pitchFamily="34" charset="0"/>
            </a:rPr>
            <a:t>The EHW Standard uses two program classifications -</a:t>
          </a:r>
        </a:p>
        <a:p>
          <a:pPr algn="l"/>
          <a:endParaRPr lang="en-AU" sz="1100" b="0" i="0" u="none" strike="noStrike" baseline="0">
            <a:solidFill>
              <a:schemeClr val="tx2"/>
            </a:solidFill>
            <a:latin typeface="Arial" pitchFamily="34" charset="0"/>
            <a:ea typeface="+mn-ea"/>
            <a:cs typeface="Arial" pitchFamily="34" charset="0"/>
          </a:endParaRPr>
        </a:p>
        <a:p>
          <a:pPr algn="l"/>
          <a:r>
            <a:rPr lang="en-AU" sz="1100" b="0" i="0" u="none" strike="noStrike" baseline="0">
              <a:solidFill>
                <a:schemeClr val="tx2"/>
              </a:solidFill>
              <a:latin typeface="Arial" pitchFamily="34" charset="0"/>
              <a:ea typeface="+mn-ea"/>
              <a:cs typeface="Arial" pitchFamily="34" charset="0"/>
            </a:rPr>
            <a:t>1) Education &amp; Welfare</a:t>
          </a:r>
        </a:p>
        <a:p>
          <a:pPr algn="l"/>
          <a:r>
            <a:rPr lang="en-AU" sz="1100" b="0" i="0" u="none" strike="noStrike" baseline="0">
              <a:solidFill>
                <a:schemeClr val="tx2"/>
              </a:solidFill>
              <a:latin typeface="Arial" pitchFamily="34" charset="0"/>
              <a:ea typeface="+mn-ea"/>
              <a:cs typeface="Arial" pitchFamily="34" charset="0"/>
            </a:rPr>
            <a:t>2) Health</a:t>
          </a:r>
        </a:p>
        <a:p>
          <a:pPr algn="l"/>
          <a:endParaRPr lang="en-AU" sz="1100" b="0" i="0" u="none" strike="noStrike" baseline="0">
            <a:solidFill>
              <a:schemeClr val="tx2"/>
            </a:solidFill>
            <a:latin typeface="Arial" pitchFamily="34" charset="0"/>
            <a:ea typeface="+mn-ea"/>
            <a:cs typeface="Arial" pitchFamily="34" charset="0"/>
          </a:endParaRPr>
        </a:p>
        <a:p>
          <a:pPr algn="l"/>
          <a:r>
            <a:rPr lang="en-AU" sz="1100" b="0" i="0" u="none" strike="noStrike" baseline="0">
              <a:solidFill>
                <a:schemeClr val="tx2"/>
              </a:solidFill>
              <a:latin typeface="Arial" pitchFamily="34" charset="0"/>
              <a:ea typeface="+mn-ea"/>
              <a:cs typeface="Arial" pitchFamily="34" charset="0"/>
            </a:rPr>
            <a:t>The </a:t>
          </a:r>
          <a:r>
            <a:rPr lang="en-AU" sz="1100" b="0" i="0" baseline="0">
              <a:solidFill>
                <a:schemeClr val="tx2"/>
              </a:solidFill>
              <a:effectLst/>
              <a:latin typeface="Arial" pitchFamily="34" charset="0"/>
              <a:ea typeface="+mn-ea"/>
              <a:cs typeface="Arial" pitchFamily="34" charset="0"/>
            </a:rPr>
            <a:t>EHW Standard generates a higher level of expenditure than revenue</a:t>
          </a:r>
          <a:r>
            <a:rPr lang="en-AU" sz="1100" b="0" i="0" u="none" strike="noStrike" baseline="0">
              <a:solidFill>
                <a:schemeClr val="tx2"/>
              </a:solidFill>
              <a:latin typeface="Arial" pitchFamily="34" charset="0"/>
              <a:ea typeface="+mn-ea"/>
              <a:cs typeface="Arial" pitchFamily="34" charset="0"/>
            </a:rPr>
            <a:t>. </a:t>
          </a:r>
        </a:p>
        <a:p>
          <a:pPr algn="l"/>
          <a:endParaRPr lang="en-AU" sz="1100" b="0" i="0" u="none" strike="noStrike" baseline="0">
            <a:solidFill>
              <a:schemeClr val="tx2"/>
            </a:solidFill>
            <a:latin typeface="Arial" pitchFamily="34" charset="0"/>
            <a:ea typeface="+mn-ea"/>
            <a:cs typeface="Arial" pitchFamily="34" charset="0"/>
          </a:endParaRPr>
        </a:p>
        <a:p>
          <a:pPr algn="l"/>
          <a:r>
            <a:rPr lang="en-AU" sz="1100" b="0" i="0" u="none" strike="noStrike" baseline="0">
              <a:solidFill>
                <a:schemeClr val="tx2"/>
              </a:solidFill>
              <a:latin typeface="Arial" pitchFamily="34" charset="0"/>
              <a:ea typeface="+mn-ea"/>
              <a:cs typeface="Arial" pitchFamily="34" charset="0"/>
            </a:rPr>
            <a:t>The 3 year average is calculated as follows:</a:t>
          </a:r>
        </a:p>
        <a:p>
          <a:pPr algn="l"/>
          <a:endParaRPr lang="en-AU" sz="1100" b="0" i="0" u="none" strike="noStrike" baseline="0">
            <a:solidFill>
              <a:schemeClr val="tx2"/>
            </a:solidFill>
            <a:latin typeface="Arial" pitchFamily="34" charset="0"/>
            <a:ea typeface="+mn-ea"/>
            <a:cs typeface="Arial" pitchFamily="34" charset="0"/>
          </a:endParaRPr>
        </a:p>
        <a:p>
          <a:pPr algn="l"/>
          <a:r>
            <a:rPr lang="en-AU" sz="1100" b="0" i="0" u="none" strike="noStrike" baseline="0">
              <a:solidFill>
                <a:schemeClr val="tx2"/>
              </a:solidFill>
              <a:latin typeface="Arial" pitchFamily="34" charset="0"/>
              <a:ea typeface="+mn-ea"/>
              <a:cs typeface="Arial" pitchFamily="34" charset="0"/>
            </a:rPr>
            <a:t>2020-21 (Expenditure - Revenue) = x</a:t>
          </a:r>
        </a:p>
        <a:p>
          <a:pPr algn="l"/>
          <a:r>
            <a:rPr lang="en-AU" sz="1100" b="0" i="0" u="none" strike="noStrike" baseline="0">
              <a:solidFill>
                <a:schemeClr val="tx2"/>
              </a:solidFill>
              <a:latin typeface="Arial" pitchFamily="34" charset="0"/>
              <a:ea typeface="+mn-ea"/>
              <a:cs typeface="Arial" pitchFamily="34" charset="0"/>
            </a:rPr>
            <a:t>2021-22 (Expenditure - Revenue) = y</a:t>
          </a:r>
        </a:p>
        <a:p>
          <a:pPr algn="l"/>
          <a:r>
            <a:rPr lang="en-AU" sz="1100" b="0" i="0" u="none" strike="noStrike" baseline="0">
              <a:solidFill>
                <a:schemeClr val="tx2"/>
              </a:solidFill>
              <a:latin typeface="Arial" pitchFamily="34" charset="0"/>
              <a:ea typeface="+mn-ea"/>
              <a:cs typeface="Arial" pitchFamily="34" charset="0"/>
            </a:rPr>
            <a:t>2022-22 (Expenditure - Revenue) = z</a:t>
          </a:r>
        </a:p>
        <a:p>
          <a:pPr marL="0" marR="0" indent="0" algn="l" defTabSz="914400" eaLnBrk="1" fontAlgn="auto" latinLnBrk="0" hangingPunct="1">
            <a:lnSpc>
              <a:spcPct val="100000"/>
            </a:lnSpc>
            <a:spcBef>
              <a:spcPts val="0"/>
            </a:spcBef>
            <a:spcAft>
              <a:spcPts val="0"/>
            </a:spcAft>
            <a:buClrTx/>
            <a:buSzTx/>
            <a:buFontTx/>
            <a:buNone/>
            <a:tabLst/>
            <a:defRPr/>
          </a:pPr>
          <a:endParaRPr lang="en-AU" sz="1100" b="0" i="0" baseline="0">
            <a:solidFill>
              <a:schemeClr val="tx2"/>
            </a:solidFill>
            <a:effectLst/>
            <a:latin typeface="Arial" pitchFamily="34" charset="0"/>
            <a:ea typeface="+mn-ea"/>
            <a:cs typeface="Arial" pitchFamily="34" charset="0"/>
          </a:endParaRPr>
        </a:p>
        <a:p>
          <a:pPr marL="0" marR="0" indent="0" algn="l" defTabSz="914400" eaLnBrk="1" fontAlgn="auto" latinLnBrk="0" hangingPunct="1">
            <a:lnSpc>
              <a:spcPct val="100000"/>
            </a:lnSpc>
            <a:spcBef>
              <a:spcPts val="0"/>
            </a:spcBef>
            <a:spcAft>
              <a:spcPts val="0"/>
            </a:spcAft>
            <a:buClrTx/>
            <a:buSzTx/>
            <a:buFontTx/>
            <a:buNone/>
            <a:tabLst/>
            <a:defRPr/>
          </a:pPr>
          <a:r>
            <a:rPr lang="en-AU">
              <a:solidFill>
                <a:schemeClr val="tx2"/>
              </a:solidFill>
              <a:effectLst/>
              <a:latin typeface="Arial" pitchFamily="34" charset="0"/>
              <a:cs typeface="Arial" pitchFamily="34" charset="0"/>
            </a:rPr>
            <a:t>(x+y+z)/3</a:t>
          </a:r>
          <a:r>
            <a:rPr lang="en-AU" baseline="0">
              <a:solidFill>
                <a:schemeClr val="tx2"/>
              </a:solidFill>
              <a:effectLst/>
              <a:latin typeface="Arial" pitchFamily="34" charset="0"/>
              <a:cs typeface="Arial" pitchFamily="34" charset="0"/>
            </a:rPr>
            <a:t> = 3 year average</a:t>
          </a:r>
          <a:endParaRPr lang="en-AU">
            <a:solidFill>
              <a:schemeClr val="tx2"/>
            </a:solidFill>
            <a:effectLst/>
            <a:latin typeface="Arial" pitchFamily="34" charset="0"/>
            <a:cs typeface="Arial" pitchFamily="34" charset="0"/>
          </a:endParaRPr>
        </a:p>
        <a:p>
          <a:pPr algn="l"/>
          <a:endParaRPr lang="en-AU" sz="1100" b="0" i="0" u="none" strike="noStrike" baseline="0">
            <a:solidFill>
              <a:schemeClr val="tx2"/>
            </a:solidFill>
            <a:latin typeface="Arial" pitchFamily="34" charset="0"/>
            <a:ea typeface="+mn-ea"/>
            <a:cs typeface="Arial" pitchFamily="34" charset="0"/>
          </a:endParaRPr>
        </a:p>
        <a:p>
          <a:pPr algn="l"/>
          <a:r>
            <a:rPr lang="en-AU" sz="1100" b="0" i="0" u="none" strike="noStrike" baseline="0">
              <a:solidFill>
                <a:schemeClr val="tx2"/>
              </a:solidFill>
              <a:latin typeface="Arial" pitchFamily="34" charset="0"/>
              <a:ea typeface="+mn-ea"/>
              <a:cs typeface="Arial" pitchFamily="34" charset="0"/>
            </a:rPr>
            <a:t>The </a:t>
          </a:r>
          <a:r>
            <a:rPr lang="en-AU" sz="1100" b="0" i="0" baseline="0">
              <a:solidFill>
                <a:schemeClr val="tx2"/>
              </a:solidFill>
              <a:effectLst/>
              <a:latin typeface="Arial" pitchFamily="34" charset="0"/>
              <a:ea typeface="+mn-ea"/>
              <a:cs typeface="Arial" pitchFamily="34" charset="0"/>
            </a:rPr>
            <a:t>EHW Standard three year </a:t>
          </a:r>
          <a:r>
            <a:rPr lang="en-AU" sz="1100" b="0" i="0" u="none" strike="noStrike" baseline="0">
              <a:solidFill>
                <a:schemeClr val="tx2"/>
              </a:solidFill>
              <a:latin typeface="Arial" pitchFamily="34" charset="0"/>
              <a:ea typeface="+mn-ea"/>
              <a:cs typeface="Arial" pitchFamily="34" charset="0"/>
            </a:rPr>
            <a:t>average net expenditure recognised for 2024-25 is $158,503,147. </a:t>
          </a:r>
        </a:p>
        <a:p>
          <a:pPr algn="l"/>
          <a:endParaRPr lang="en-AU" sz="1100" b="0" i="0" u="none" strike="noStrike" baseline="0">
            <a:solidFill>
              <a:schemeClr val="tx2"/>
            </a:solidFill>
            <a:latin typeface="Arial" pitchFamily="34" charset="0"/>
            <a:ea typeface="+mn-ea"/>
            <a:cs typeface="Arial" pitchFamily="34" charset="0"/>
          </a:endParaRPr>
        </a:p>
        <a:p>
          <a:pPr algn="l"/>
          <a:r>
            <a:rPr lang="en-AU" sz="1100" b="0" i="0" u="none" strike="noStrike" baseline="0">
              <a:solidFill>
                <a:schemeClr val="tx2"/>
              </a:solidFill>
              <a:latin typeface="Arial" pitchFamily="34" charset="0"/>
              <a:ea typeface="+mn-ea"/>
              <a:cs typeface="Arial" pitchFamily="34" charset="0"/>
            </a:rPr>
            <a:t>To apply natural weighting, i.e. whereby Actual Expenditure = Assessed Expenditure, the Commission  uses the following formula:</a:t>
          </a:r>
        </a:p>
        <a:p>
          <a:pPr algn="l"/>
          <a:endParaRPr lang="en-AU" sz="1100" b="0" i="0" u="none" strike="noStrike" baseline="0">
            <a:solidFill>
              <a:schemeClr val="tx2"/>
            </a:solidFill>
            <a:latin typeface="Arial" pitchFamily="34" charset="0"/>
            <a:ea typeface="+mn-ea"/>
            <a:cs typeface="Arial" pitchFamily="34" charset="0"/>
          </a:endParaRPr>
        </a:p>
        <a:p>
          <a:pPr algn="l"/>
          <a:r>
            <a:rPr lang="en-AU" sz="1100" b="0" i="0" u="none" strike="noStrike" baseline="0">
              <a:solidFill>
                <a:schemeClr val="tx2"/>
              </a:solidFill>
              <a:latin typeface="Arial" pitchFamily="34" charset="0"/>
              <a:ea typeface="+mn-ea"/>
              <a:cs typeface="Arial" pitchFamily="34" charset="0"/>
            </a:rPr>
            <a:t>$158,503,147 - $20,224,270 = $138,278,877 - this is referred to as the Preliminary Standard.</a:t>
          </a:r>
        </a:p>
        <a:p>
          <a:pPr algn="l"/>
          <a:endParaRPr lang="en-AU" sz="1100" b="0" i="0" u="none" strike="noStrike" baseline="0">
            <a:solidFill>
              <a:schemeClr val="tx2"/>
            </a:solidFill>
            <a:latin typeface="Arial" pitchFamily="34" charset="0"/>
            <a:ea typeface="+mn-ea"/>
            <a:cs typeface="Arial" pitchFamily="34" charset="0"/>
          </a:endParaRPr>
        </a:p>
        <a:p>
          <a:pPr algn="l"/>
          <a:r>
            <a:rPr lang="en-AU" sz="1100" b="0" i="0" u="none" strike="noStrike" baseline="0">
              <a:solidFill>
                <a:schemeClr val="tx2"/>
              </a:solidFill>
              <a:latin typeface="Arial" pitchFamily="34" charset="0"/>
              <a:ea typeface="+mn-ea"/>
              <a:cs typeface="Arial" pitchFamily="34" charset="0"/>
            </a:rPr>
            <a:t>The Preliminary Standard + Cost adjustors therefore equals the State total actual expenditure.</a:t>
          </a:r>
        </a:p>
        <a:p>
          <a:pPr algn="l"/>
          <a:endParaRPr lang="en-AU" sz="1100" b="0" i="0" u="none" strike="noStrike" baseline="0">
            <a:solidFill>
              <a:schemeClr val="tx2"/>
            </a:solidFill>
            <a:latin typeface="Arial" pitchFamily="34" charset="0"/>
            <a:ea typeface="+mn-ea"/>
            <a:cs typeface="Arial" pitchFamily="34" charset="0"/>
          </a:endParaRPr>
        </a:p>
        <a:p>
          <a:pPr algn="l"/>
          <a:r>
            <a:rPr lang="en-AU" sz="1100" b="0" i="0" u="none" strike="noStrike" baseline="0">
              <a:solidFill>
                <a:schemeClr val="tx2"/>
              </a:solidFill>
              <a:latin typeface="Arial" pitchFamily="34" charset="0"/>
              <a:ea typeface="+mn-ea"/>
              <a:cs typeface="Arial" pitchFamily="34" charset="0"/>
            </a:rPr>
            <a:t>The Commission calculates the Preliminary Standard using the following formula:</a:t>
          </a:r>
        </a:p>
        <a:p>
          <a:pPr algn="l"/>
          <a:endParaRPr lang="en-AU" sz="1100" b="0" i="0" u="none" strike="noStrike" baseline="0">
            <a:solidFill>
              <a:schemeClr val="tx2"/>
            </a:solidFill>
            <a:latin typeface="Arial" pitchFamily="34" charset="0"/>
            <a:ea typeface="+mn-ea"/>
            <a:cs typeface="Arial" pitchFamily="34" charset="0"/>
          </a:endParaRPr>
        </a:p>
        <a:p>
          <a:pPr algn="l"/>
          <a:r>
            <a:rPr lang="en-AU" sz="1100" b="1" i="0" u="none" strike="noStrike" baseline="0">
              <a:solidFill>
                <a:schemeClr val="tx2"/>
              </a:solidFill>
              <a:latin typeface="Arial" pitchFamily="34" charset="0"/>
              <a:ea typeface="+mn-ea"/>
              <a:cs typeface="Arial" pitchFamily="34" charset="0"/>
            </a:rPr>
            <a:t>$47.99 x  local government population</a:t>
          </a:r>
          <a:endParaRPr lang="en-AU" sz="1100" b="0" i="0" u="none" strike="noStrike" baseline="0">
            <a:solidFill>
              <a:schemeClr val="tx2"/>
            </a:solidFill>
            <a:latin typeface="Arial" pitchFamily="34" charset="0"/>
            <a:ea typeface="+mn-ea"/>
            <a:cs typeface="Arial" pitchFamily="34" charset="0"/>
          </a:endParaRPr>
        </a:p>
        <a:p>
          <a:pPr algn="l"/>
          <a:endParaRPr lang="en-AU" sz="1100" b="0" i="0" u="none" strike="noStrike" baseline="0">
            <a:solidFill>
              <a:schemeClr val="tx2"/>
            </a:solidFill>
            <a:latin typeface="Arial" pitchFamily="34" charset="0"/>
            <a:ea typeface="+mn-ea"/>
            <a:cs typeface="Arial" pitchFamily="34" charset="0"/>
          </a:endParaRPr>
        </a:p>
        <a:p>
          <a:pPr algn="l"/>
          <a:r>
            <a:rPr lang="en-AU" sz="1100" b="0" i="0" u="none" strike="noStrike" baseline="0">
              <a:solidFill>
                <a:schemeClr val="tx2"/>
              </a:solidFill>
              <a:latin typeface="Arial" pitchFamily="34" charset="0"/>
              <a:ea typeface="+mn-ea"/>
              <a:cs typeface="Arial" pitchFamily="34" charset="0"/>
            </a:rPr>
            <a:t>Cost adjustors are then added -</a:t>
          </a:r>
        </a:p>
        <a:p>
          <a:pPr algn="l"/>
          <a:endParaRPr lang="en-AU" sz="1100" b="0" i="0" u="none" strike="noStrike" baseline="0">
            <a:solidFill>
              <a:schemeClr val="tx2"/>
            </a:solidFill>
            <a:latin typeface="Arial" pitchFamily="34" charset="0"/>
            <a:ea typeface="+mn-ea"/>
            <a:cs typeface="Arial" pitchFamily="34" charset="0"/>
          </a:endParaRPr>
        </a:p>
        <a:p>
          <a:pPr algn="l"/>
          <a:r>
            <a:rPr lang="en-AU" sz="1100" b="0" i="0" u="none" strike="noStrike" baseline="0">
              <a:solidFill>
                <a:schemeClr val="tx2"/>
              </a:solidFill>
              <a:latin typeface="Arial" pitchFamily="34" charset="0"/>
              <a:ea typeface="+mn-ea"/>
              <a:cs typeface="Arial" pitchFamily="34" charset="0"/>
            </a:rPr>
            <a:t>$47.99 x local government population + Cost adjustors = Assessed Expenditure</a:t>
          </a:r>
        </a:p>
        <a:p>
          <a:pPr algn="l"/>
          <a:endParaRPr lang="en-AU" sz="1100" b="0" i="0" u="none" strike="noStrike" baseline="0">
            <a:solidFill>
              <a:schemeClr val="tx2"/>
            </a:solidFill>
            <a:latin typeface="Arial" pitchFamily="34" charset="0"/>
            <a:ea typeface="+mn-ea"/>
            <a:cs typeface="Arial" pitchFamily="34" charset="0"/>
          </a:endParaRPr>
        </a:p>
        <a:p>
          <a:pPr algn="l"/>
          <a:r>
            <a:rPr lang="en-AU" sz="1100" b="1" i="0" u="none" strike="noStrike" baseline="0">
              <a:solidFill>
                <a:schemeClr val="tx2"/>
              </a:solidFill>
              <a:latin typeface="Arial" pitchFamily="34" charset="0"/>
              <a:ea typeface="+mn-ea"/>
              <a:cs typeface="Arial" pitchFamily="34" charset="0"/>
            </a:rPr>
            <a:t>Example: </a:t>
          </a:r>
        </a:p>
        <a:p>
          <a:pPr algn="l"/>
          <a:br>
            <a:rPr lang="en-AU" sz="1100" b="0" i="0" u="none" strike="noStrike" baseline="0">
              <a:solidFill>
                <a:schemeClr val="tx2"/>
              </a:solidFill>
              <a:latin typeface="Arial" pitchFamily="34" charset="0"/>
              <a:ea typeface="+mn-ea"/>
              <a:cs typeface="Arial" pitchFamily="34" charset="0"/>
            </a:rPr>
          </a:br>
          <a:r>
            <a:rPr lang="en-AU" sz="1100" b="0" i="0" u="none" strike="noStrike" baseline="0">
              <a:solidFill>
                <a:schemeClr val="tx2"/>
              </a:solidFill>
              <a:latin typeface="Arial" pitchFamily="34" charset="0"/>
              <a:ea typeface="+mn-ea"/>
              <a:cs typeface="Arial" pitchFamily="34" charset="0"/>
            </a:rPr>
            <a:t>The City of Albany (see spreadsheet)</a:t>
          </a:r>
        </a:p>
        <a:p>
          <a:pPr algn="l"/>
          <a:endParaRPr lang="en-AU" sz="1100" b="0" i="0" u="none" strike="noStrike" baseline="0">
            <a:solidFill>
              <a:schemeClr val="tx2"/>
            </a:solidFill>
            <a:latin typeface="Arial" pitchFamily="34" charset="0"/>
            <a:ea typeface="+mn-ea"/>
            <a:cs typeface="Arial" pitchFamily="34" charset="0"/>
          </a:endParaRPr>
        </a:p>
        <a:p>
          <a:pPr algn="l"/>
          <a:r>
            <a:rPr lang="en-AU" sz="1100" b="0" i="0" u="none" strike="noStrike" baseline="0">
              <a:solidFill>
                <a:schemeClr val="tx2"/>
              </a:solidFill>
              <a:latin typeface="Arial" pitchFamily="34" charset="0"/>
              <a:ea typeface="+mn-ea"/>
              <a:cs typeface="Arial" pitchFamily="34" charset="0"/>
            </a:rPr>
            <a:t>$47.99 x 40,949 + $437,950 in Cost adjustors = $2,403,218 assessed </a:t>
          </a:r>
          <a:r>
            <a:rPr lang="en-AU" sz="1100" b="0" i="0" baseline="0">
              <a:solidFill>
                <a:schemeClr val="tx2"/>
              </a:solidFill>
              <a:effectLst/>
              <a:latin typeface="Arial" pitchFamily="34" charset="0"/>
              <a:ea typeface="+mn-ea"/>
              <a:cs typeface="Arial" pitchFamily="34" charset="0"/>
            </a:rPr>
            <a:t>EHW Standard</a:t>
          </a:r>
          <a:r>
            <a:rPr lang="en-AU" sz="1100" b="0" i="0" u="none" strike="noStrike" baseline="0">
              <a:solidFill>
                <a:schemeClr val="tx2"/>
              </a:solidFill>
              <a:latin typeface="Arial" pitchFamily="34" charset="0"/>
              <a:ea typeface="+mn-ea"/>
              <a:cs typeface="Arial" pitchFamily="34" charset="0"/>
            </a:rPr>
            <a:t>.</a:t>
          </a:r>
        </a:p>
      </xdr:txBody>
    </xdr:sp>
    <xdr:clientData/>
  </xdr:oneCellAnchor>
</xdr:wsDr>
</file>

<file path=xl/drawings/drawing21.xml><?xml version="1.0" encoding="utf-8"?>
<xdr:wsDr xmlns:xdr="http://schemas.openxmlformats.org/drawingml/2006/spreadsheetDrawing" xmlns:a="http://schemas.openxmlformats.org/drawingml/2006/main">
  <xdr:oneCellAnchor>
    <xdr:from>
      <xdr:col>12</xdr:col>
      <xdr:colOff>235323</xdr:colOff>
      <xdr:row>3</xdr:row>
      <xdr:rowOff>45571</xdr:rowOff>
    </xdr:from>
    <xdr:ext cx="3600000" cy="5988425"/>
    <xdr:sp macro="" textlink="">
      <xdr:nvSpPr>
        <xdr:cNvPr id="2" name="TextBox 1">
          <a:extLst>
            <a:ext uri="{FF2B5EF4-FFF2-40B4-BE49-F238E27FC236}">
              <a16:creationId xmlns:a16="http://schemas.microsoft.com/office/drawing/2014/main" id="{847FD9A5-28EA-4612-83F6-D67D9B866D59}"/>
            </a:ext>
          </a:extLst>
        </xdr:cNvPr>
        <xdr:cNvSpPr txBox="1"/>
      </xdr:nvSpPr>
      <xdr:spPr>
        <a:xfrm>
          <a:off x="17514794" y="1435100"/>
          <a:ext cx="3600000" cy="5988425"/>
        </a:xfrm>
        <a:prstGeom prst="rect">
          <a:avLst/>
        </a:prstGeom>
        <a:solidFill>
          <a:srgbClr val="E1F4FD"/>
        </a:solidFill>
        <a:ln>
          <a:solidFill>
            <a:schemeClr val="accent1"/>
          </a:solid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t">
          <a:noAutofit/>
        </a:bodyPr>
        <a:lstStyle/>
        <a:p>
          <a:pPr algn="l"/>
          <a:r>
            <a:rPr lang="en-AU" sz="1400" b="1">
              <a:solidFill>
                <a:schemeClr val="tx2"/>
              </a:solidFill>
              <a:latin typeface="Arial" pitchFamily="34" charset="0"/>
              <a:cs typeface="Arial" pitchFamily="34" charset="0"/>
            </a:rPr>
            <a:t>Notes:</a:t>
          </a:r>
        </a:p>
        <a:p>
          <a:pPr algn="l"/>
          <a:endParaRPr lang="en-AU" sz="1050" baseline="0">
            <a:solidFill>
              <a:schemeClr val="tx2"/>
            </a:solidFill>
            <a:latin typeface="Arial" pitchFamily="34" charset="0"/>
            <a:cs typeface="Arial" pitchFamily="34" charset="0"/>
          </a:endParaRPr>
        </a:p>
        <a:p>
          <a:r>
            <a:rPr lang="en-AU" sz="1050" b="0" i="0" u="none" strike="noStrike" baseline="0">
              <a:solidFill>
                <a:schemeClr val="tx2"/>
              </a:solidFill>
              <a:latin typeface="Arial" pitchFamily="34" charset="0"/>
              <a:ea typeface="+mn-ea"/>
              <a:cs typeface="Arial" pitchFamily="34" charset="0"/>
            </a:rPr>
            <a:t>The Transport Standard comprises  of roads, footpaths, laneways, street lighting and aerodromes. </a:t>
          </a:r>
        </a:p>
        <a:p>
          <a:endParaRPr lang="en-AU" sz="1050" b="0" i="0" u="none" strike="noStrike" baseline="0">
            <a:solidFill>
              <a:schemeClr val="tx2"/>
            </a:solidFill>
            <a:latin typeface="Arial" pitchFamily="34" charset="0"/>
            <a:ea typeface="+mn-ea"/>
            <a:cs typeface="Arial" pitchFamily="34" charset="0"/>
          </a:endParaRPr>
        </a:p>
        <a:p>
          <a:r>
            <a:rPr lang="en-AU" sz="1050" b="0" i="0" u="none" strike="noStrike" baseline="0">
              <a:solidFill>
                <a:schemeClr val="tx2"/>
              </a:solidFill>
              <a:latin typeface="Arial" pitchFamily="34" charset="0"/>
              <a:ea typeface="+mn-ea"/>
              <a:cs typeface="Arial" pitchFamily="34" charset="0"/>
            </a:rPr>
            <a:t>Road needs are assessed by the Asset Preservation Model. In order to assess all transport needs, the Asset Preservation Model was expanded to include the asset preservation needs of footpaths (including crossovers), laneways, aerodromes and street lighting. The expanded model provides a preliminary transport standard for every local government. </a:t>
          </a:r>
        </a:p>
        <a:p>
          <a:endParaRPr lang="en-AU" sz="1050" b="0" i="0" u="none" strike="noStrike" baseline="0">
            <a:solidFill>
              <a:schemeClr val="tx2"/>
            </a:solidFill>
            <a:latin typeface="Arial" pitchFamily="34" charset="0"/>
            <a:ea typeface="+mn-ea"/>
            <a:cs typeface="Arial" pitchFamily="34" charset="0"/>
          </a:endParaRPr>
        </a:p>
        <a:p>
          <a:r>
            <a:rPr lang="en-AU" sz="1050" b="0" i="0" u="none" strike="noStrike" baseline="0">
              <a:solidFill>
                <a:schemeClr val="tx2"/>
              </a:solidFill>
              <a:latin typeface="Arial" pitchFamily="34" charset="0"/>
              <a:ea typeface="+mn-ea"/>
              <a:cs typeface="Arial" pitchFamily="34" charset="0"/>
            </a:rPr>
            <a:t>The treatment of aerodromes includes allowances for local government airstrips, airstrips servicing Indigenous communities and airstrips on pastoral stations. Airstrips that have regular passenger services are deemed to be commercial operations and receive an allowance as if they were an emergency strip only. </a:t>
          </a:r>
        </a:p>
        <a:p>
          <a:endParaRPr lang="en-AU" sz="1050" b="0" i="0" u="none" strike="noStrike" baseline="0">
            <a:solidFill>
              <a:schemeClr val="tx2"/>
            </a:solidFill>
            <a:latin typeface="Arial" pitchFamily="34" charset="0"/>
            <a:ea typeface="+mn-ea"/>
            <a:cs typeface="Arial" pitchFamily="34" charset="0"/>
          </a:endParaRPr>
        </a:p>
        <a:p>
          <a:r>
            <a:rPr lang="en-AU" sz="1050" b="0" i="0" u="none" strike="noStrike" baseline="0">
              <a:solidFill>
                <a:schemeClr val="tx2"/>
              </a:solidFill>
              <a:latin typeface="Arial" pitchFamily="34" charset="0"/>
              <a:ea typeface="+mn-ea"/>
              <a:cs typeface="Arial" pitchFamily="34" charset="0"/>
            </a:rPr>
            <a:t>The preliminary Transport Standard is then discounted to exclude road grants, to reflect what local governments are spending from their own resources. The adjustment is made by reducing each local government’s preliminary Transport Standard by the grants it received for asset preservation. </a:t>
          </a:r>
        </a:p>
        <a:p>
          <a:endParaRPr lang="en-AU" sz="1050" b="0" i="0" u="none" strike="noStrike" baseline="0">
            <a:solidFill>
              <a:schemeClr val="tx2"/>
            </a:solidFill>
            <a:latin typeface="Arial" pitchFamily="34" charset="0"/>
            <a:ea typeface="+mn-ea"/>
            <a:cs typeface="Arial" pitchFamily="34" charset="0"/>
          </a:endParaRPr>
        </a:p>
        <a:p>
          <a:r>
            <a:rPr lang="en-AU" sz="1050" b="0" i="0" u="none" strike="noStrike" baseline="0">
              <a:solidFill>
                <a:schemeClr val="tx2"/>
              </a:solidFill>
              <a:latin typeface="Arial" pitchFamily="34" charset="0"/>
              <a:ea typeface="+mn-ea"/>
              <a:cs typeface="Arial" pitchFamily="34" charset="0"/>
            </a:rPr>
            <a:t>The Commission, in recent years, has scaled back the total standard for the State to equal the total amount actually spent on road preservation by local government. The rationale for this is to prevent transport expenditure from exerting too large an influence on the Balanced Budget. </a:t>
          </a:r>
        </a:p>
        <a:p>
          <a:endParaRPr lang="en-AU" sz="1050" baseline="0">
            <a:solidFill>
              <a:schemeClr val="tx2"/>
            </a:solidFill>
            <a:latin typeface="Arial" pitchFamily="34" charset="0"/>
            <a:cs typeface="Arial" pitchFamily="34" charset="0"/>
          </a:endParaRPr>
        </a:p>
        <a:p>
          <a:pPr algn="l"/>
          <a:r>
            <a:rPr lang="en-AU" sz="1050" b="0" i="0" u="none" strike="noStrike" baseline="0">
              <a:solidFill>
                <a:schemeClr val="tx2"/>
              </a:solidFill>
              <a:latin typeface="Arial" pitchFamily="34" charset="0"/>
              <a:ea typeface="+mn-ea"/>
              <a:cs typeface="Arial" pitchFamily="34" charset="0"/>
            </a:rPr>
            <a:t>Formula: Asset Preservation Needs * 51.54% (scaled down to Asset Preservation Expenditure ) + Aerodrome Allowance - Grants = Transport Standard</a:t>
          </a:r>
        </a:p>
      </xdr:txBody>
    </xdr:sp>
    <xdr:clientData/>
  </xdr:oneCellAnchor>
  <xdr:twoCellAnchor>
    <xdr:from>
      <xdr:col>12</xdr:col>
      <xdr:colOff>274601</xdr:colOff>
      <xdr:row>1</xdr:row>
      <xdr:rowOff>235324</xdr:rowOff>
    </xdr:from>
    <xdr:to>
      <xdr:col>15</xdr:col>
      <xdr:colOff>481163</xdr:colOff>
      <xdr:row>2</xdr:row>
      <xdr:rowOff>163233</xdr:rowOff>
    </xdr:to>
    <xdr:sp macro="" textlink="">
      <xdr:nvSpPr>
        <xdr:cNvPr id="3" name="Left Arrow 2">
          <a:hlinkClick xmlns:r="http://schemas.openxmlformats.org/officeDocument/2006/relationships" r:id="rId1"/>
          <a:extLst>
            <a:ext uri="{FF2B5EF4-FFF2-40B4-BE49-F238E27FC236}">
              <a16:creationId xmlns:a16="http://schemas.microsoft.com/office/drawing/2014/main" id="{6102FF0D-6001-4530-96A4-130EFBF84C76}"/>
            </a:ext>
          </a:extLst>
        </xdr:cNvPr>
        <xdr:cNvSpPr/>
      </xdr:nvSpPr>
      <xdr:spPr>
        <a:xfrm>
          <a:off x="17554072" y="493059"/>
          <a:ext cx="2223620" cy="835586"/>
        </a:xfrm>
        <a:prstGeom prst="leftArrow">
          <a:avLst/>
        </a:prstGeom>
        <a:solidFill>
          <a:srgbClr val="005F86"/>
        </a:solidFill>
        <a:ln>
          <a:solidFill>
            <a:schemeClr val="bg1"/>
          </a:solidFill>
        </a:ln>
        <a:effectLst/>
        <a:scene3d>
          <a:camera prst="orthographicFront"/>
          <a:lightRig rig="threePt" dir="t">
            <a:rot lat="0" lon="0" rev="7500000"/>
          </a:lightRig>
        </a:scene3d>
        <a:sp3d prstMaterial="plastic"/>
      </xdr:spPr>
      <xdr:style>
        <a:lnRef idx="0">
          <a:scrgbClr r="0" g="0" b="0"/>
        </a:lnRef>
        <a:fillRef idx="3">
          <a:scrgbClr r="0" g="0" b="0"/>
        </a:fillRef>
        <a:effectRef idx="2">
          <a:scrgbClr r="0" g="0" b="0"/>
        </a:effectRef>
        <a:fontRef idx="minor">
          <a:schemeClr val="lt1"/>
        </a:fontRef>
      </xdr:style>
      <xdr:txBody>
        <a:bodyPr spcFirstLastPara="0" vertOverflow="clip" horzOverflow="clip" vert="horz" wrap="square" lIns="103155" tIns="103155" rIns="103155" bIns="103155" numCol="1" spcCol="1270" rtlCol="0" anchor="t" anchorCtr="0">
          <a:noAutofit/>
        </a:bodyPr>
        <a:lstStyle/>
        <a:p>
          <a:pPr algn="l" defTabSz="1022350">
            <a:lnSpc>
              <a:spcPct val="90000"/>
            </a:lnSpc>
            <a:spcBef>
              <a:spcPct val="0"/>
            </a:spcBef>
            <a:spcAft>
              <a:spcPct val="35000"/>
            </a:spcAft>
          </a:pPr>
          <a:r>
            <a:rPr lang="en-AU" sz="1600" kern="1200"/>
            <a:t>Return to Contents</a:t>
          </a:r>
          <a:endParaRPr lang="en-AU" sz="2300" kern="1200"/>
        </a:p>
      </xdr:txBody>
    </xdr:sp>
    <xdr:clientData/>
  </xdr:twoCellAnchor>
</xdr:wsDr>
</file>

<file path=xl/drawings/drawing22.xml><?xml version="1.0" encoding="utf-8"?>
<xdr:wsDr xmlns:xdr="http://schemas.openxmlformats.org/drawingml/2006/spreadsheetDrawing" xmlns:a="http://schemas.openxmlformats.org/drawingml/2006/main">
  <xdr:oneCellAnchor>
    <xdr:from>
      <xdr:col>49</xdr:col>
      <xdr:colOff>204106</xdr:colOff>
      <xdr:row>4</xdr:row>
      <xdr:rowOff>13609</xdr:rowOff>
    </xdr:from>
    <xdr:ext cx="3600000" cy="2721427"/>
    <xdr:sp macro="" textlink="">
      <xdr:nvSpPr>
        <xdr:cNvPr id="4" name="TextBox 3">
          <a:extLst>
            <a:ext uri="{FF2B5EF4-FFF2-40B4-BE49-F238E27FC236}">
              <a16:creationId xmlns:a16="http://schemas.microsoft.com/office/drawing/2014/main" id="{00000000-0008-0000-1600-000004000000}"/>
            </a:ext>
          </a:extLst>
        </xdr:cNvPr>
        <xdr:cNvSpPr txBox="1"/>
      </xdr:nvSpPr>
      <xdr:spPr>
        <a:xfrm>
          <a:off x="20206606" y="1251859"/>
          <a:ext cx="3600000" cy="2721427"/>
        </a:xfrm>
        <a:prstGeom prst="rect">
          <a:avLst/>
        </a:prstGeom>
        <a:solidFill>
          <a:srgbClr val="E7EFF9"/>
        </a:solidFill>
        <a:ln>
          <a:solidFill>
            <a:schemeClr val="accent1"/>
          </a:solidFill>
        </a:ln>
      </xdr:spPr>
      <xdr:style>
        <a:lnRef idx="2">
          <a:schemeClr val="accent6"/>
        </a:lnRef>
        <a:fillRef idx="1">
          <a:schemeClr val="lt1"/>
        </a:fillRef>
        <a:effectRef idx="0">
          <a:schemeClr val="accent6"/>
        </a:effectRef>
        <a:fontRef idx="minor">
          <a:schemeClr val="dk1"/>
        </a:fontRef>
      </xdr:style>
      <xdr:txBody>
        <a:bodyPr vertOverflow="clip" horzOverflow="clip" wrap="square" rtlCol="0" anchor="t">
          <a:noAutofit/>
        </a:bodyPr>
        <a:lstStyle/>
        <a:p>
          <a:pPr algn="l"/>
          <a:r>
            <a:rPr lang="en-AU" sz="1400" b="1">
              <a:solidFill>
                <a:schemeClr val="tx2"/>
              </a:solidFill>
              <a:latin typeface="Arial" pitchFamily="34" charset="0"/>
              <a:cs typeface="Arial" pitchFamily="34" charset="0"/>
            </a:rPr>
            <a:t>Notes:</a:t>
          </a:r>
        </a:p>
        <a:p>
          <a:pPr algn="l"/>
          <a:endParaRPr lang="en-AU" sz="1050" baseline="0">
            <a:solidFill>
              <a:schemeClr val="tx2"/>
            </a:solidFill>
            <a:latin typeface="Arial" pitchFamily="34" charset="0"/>
            <a:cs typeface="Arial" pitchFamily="34" charset="0"/>
          </a:endParaRPr>
        </a:p>
        <a:p>
          <a:pPr algn="l"/>
          <a:r>
            <a:rPr lang="en-AU" sz="1050" baseline="0">
              <a:solidFill>
                <a:schemeClr val="tx2"/>
              </a:solidFill>
              <a:latin typeface="Arial" pitchFamily="34" charset="0"/>
              <a:cs typeface="Arial" pitchFamily="34" charset="0"/>
            </a:rPr>
            <a:t>The total assessed revenue for each local government  has been scaled down to 85.39% to match the total assessed expenditure.</a:t>
          </a:r>
        </a:p>
        <a:p>
          <a:pPr algn="l"/>
          <a:endParaRPr lang="en-AU" sz="1050" baseline="0">
            <a:solidFill>
              <a:schemeClr val="tx2"/>
            </a:solidFill>
            <a:latin typeface="Arial" pitchFamily="34" charset="0"/>
            <a:cs typeface="Arial" pitchFamily="34" charset="0"/>
          </a:endParaRPr>
        </a:p>
        <a:p>
          <a:pPr algn="l"/>
          <a:r>
            <a:rPr lang="en-AU" sz="1050" baseline="0">
              <a:solidFill>
                <a:schemeClr val="tx2"/>
              </a:solidFill>
              <a:latin typeface="Arial" pitchFamily="34" charset="0"/>
              <a:cs typeface="Arial" pitchFamily="34" charset="0"/>
            </a:rPr>
            <a:t>This is done because not all revenue and expenditure is recognised by the Commission due to the level of policy influence.</a:t>
          </a:r>
        </a:p>
        <a:p>
          <a:pPr algn="l"/>
          <a:endParaRPr lang="en-AU" sz="1050" baseline="0">
            <a:solidFill>
              <a:schemeClr val="tx2"/>
            </a:solidFill>
            <a:latin typeface="Arial" pitchFamily="34" charset="0"/>
            <a:cs typeface="Arial" pitchFamily="34" charset="0"/>
          </a:endParaRPr>
        </a:p>
        <a:p>
          <a:pPr algn="l"/>
          <a:r>
            <a:rPr lang="en-AU" sz="1050" baseline="0">
              <a:solidFill>
                <a:schemeClr val="tx2"/>
              </a:solidFill>
              <a:latin typeface="Arial" pitchFamily="34" charset="0"/>
              <a:cs typeface="Arial" pitchFamily="34" charset="0"/>
            </a:rPr>
            <a:t>As there is more revenue  recognised by the Commission than expenditure, this would mean that  all local governments would  naturally start with a negative equalisation. To mitigate this, revenue is matched with expenditure  to provide a more equitable assessment for all local governments.</a:t>
          </a:r>
        </a:p>
      </xdr:txBody>
    </xdr:sp>
    <xdr:clientData/>
  </xdr:oneCellAnchor>
  <xdr:oneCellAnchor>
    <xdr:from>
      <xdr:col>84</xdr:col>
      <xdr:colOff>204106</xdr:colOff>
      <xdr:row>4</xdr:row>
      <xdr:rowOff>13609</xdr:rowOff>
    </xdr:from>
    <xdr:ext cx="3600000" cy="2721427"/>
    <xdr:sp macro="" textlink="">
      <xdr:nvSpPr>
        <xdr:cNvPr id="5" name="TextBox 4">
          <a:extLst>
            <a:ext uri="{FF2B5EF4-FFF2-40B4-BE49-F238E27FC236}">
              <a16:creationId xmlns:a16="http://schemas.microsoft.com/office/drawing/2014/main" id="{00000000-0008-0000-1600-000005000000}"/>
            </a:ext>
          </a:extLst>
        </xdr:cNvPr>
        <xdr:cNvSpPr txBox="1"/>
      </xdr:nvSpPr>
      <xdr:spPr>
        <a:xfrm>
          <a:off x="20206606" y="1251859"/>
          <a:ext cx="3600000" cy="2721427"/>
        </a:xfrm>
        <a:prstGeom prst="rect">
          <a:avLst/>
        </a:prstGeom>
        <a:solidFill>
          <a:srgbClr val="E7EFF9"/>
        </a:solidFill>
        <a:ln>
          <a:solidFill>
            <a:schemeClr val="accent1"/>
          </a:solidFill>
        </a:ln>
      </xdr:spPr>
      <xdr:style>
        <a:lnRef idx="2">
          <a:schemeClr val="accent6"/>
        </a:lnRef>
        <a:fillRef idx="1">
          <a:schemeClr val="lt1"/>
        </a:fillRef>
        <a:effectRef idx="0">
          <a:schemeClr val="accent6"/>
        </a:effectRef>
        <a:fontRef idx="minor">
          <a:schemeClr val="dk1"/>
        </a:fontRef>
      </xdr:style>
      <xdr:txBody>
        <a:bodyPr vertOverflow="clip" horzOverflow="clip" wrap="square" rtlCol="0" anchor="t">
          <a:noAutofit/>
        </a:bodyPr>
        <a:lstStyle/>
        <a:p>
          <a:pPr algn="l"/>
          <a:r>
            <a:rPr lang="en-AU" sz="1400" b="1">
              <a:solidFill>
                <a:schemeClr val="tx2"/>
              </a:solidFill>
              <a:latin typeface="Arial" pitchFamily="34" charset="0"/>
              <a:cs typeface="Arial" pitchFamily="34" charset="0"/>
            </a:rPr>
            <a:t>Notes:</a:t>
          </a:r>
        </a:p>
        <a:p>
          <a:pPr algn="l"/>
          <a:endParaRPr lang="en-AU" sz="1050" baseline="0">
            <a:solidFill>
              <a:schemeClr val="tx2"/>
            </a:solidFill>
            <a:latin typeface="Arial" pitchFamily="34" charset="0"/>
            <a:cs typeface="Arial" pitchFamily="34" charset="0"/>
          </a:endParaRPr>
        </a:p>
        <a:p>
          <a:pPr algn="l"/>
          <a:r>
            <a:rPr lang="en-AU" sz="1050" baseline="0">
              <a:solidFill>
                <a:schemeClr val="tx2"/>
              </a:solidFill>
              <a:latin typeface="Arial" pitchFamily="34" charset="0"/>
              <a:cs typeface="Arial" pitchFamily="34" charset="0"/>
            </a:rPr>
            <a:t>The total assessed revenue for each local government  has been scaled down to 85.39% to match the total assessed expenditure.</a:t>
          </a:r>
        </a:p>
        <a:p>
          <a:pPr algn="l"/>
          <a:endParaRPr lang="en-AU" sz="1050" baseline="0">
            <a:solidFill>
              <a:schemeClr val="tx2"/>
            </a:solidFill>
            <a:latin typeface="Arial" pitchFamily="34" charset="0"/>
            <a:cs typeface="Arial" pitchFamily="34" charset="0"/>
          </a:endParaRPr>
        </a:p>
        <a:p>
          <a:pPr algn="l"/>
          <a:r>
            <a:rPr lang="en-AU" sz="1050" baseline="0">
              <a:solidFill>
                <a:schemeClr val="tx2"/>
              </a:solidFill>
              <a:latin typeface="Arial" pitchFamily="34" charset="0"/>
              <a:cs typeface="Arial" pitchFamily="34" charset="0"/>
            </a:rPr>
            <a:t>This is done because not all revenue and expenditure is recognised by the Commission due to the level of policy influence.</a:t>
          </a:r>
        </a:p>
        <a:p>
          <a:pPr algn="l"/>
          <a:endParaRPr lang="en-AU" sz="1050" baseline="0">
            <a:solidFill>
              <a:schemeClr val="tx2"/>
            </a:solidFill>
            <a:latin typeface="Arial" pitchFamily="34" charset="0"/>
            <a:cs typeface="Arial" pitchFamily="34" charset="0"/>
          </a:endParaRPr>
        </a:p>
        <a:p>
          <a:pPr algn="l"/>
          <a:r>
            <a:rPr lang="en-AU" sz="1050" baseline="0">
              <a:solidFill>
                <a:schemeClr val="tx2"/>
              </a:solidFill>
              <a:latin typeface="Arial" pitchFamily="34" charset="0"/>
              <a:cs typeface="Arial" pitchFamily="34" charset="0"/>
            </a:rPr>
            <a:t>As there is more revenue  recognised by the Commission than expenditure, this would mean that  all local governments would  naturally start with a negative equalisation. To mitigate this, revenue is matched with expenditure  to provide a more equitable assessment for all local governments.</a:t>
          </a:r>
        </a:p>
      </xdr:txBody>
    </xdr:sp>
    <xdr:clientData/>
  </xdr:oneCellAnchor>
  <xdr:oneCellAnchor>
    <xdr:from>
      <xdr:col>119</xdr:col>
      <xdr:colOff>204106</xdr:colOff>
      <xdr:row>4</xdr:row>
      <xdr:rowOff>13609</xdr:rowOff>
    </xdr:from>
    <xdr:ext cx="3600000" cy="2721427"/>
    <xdr:sp macro="" textlink="">
      <xdr:nvSpPr>
        <xdr:cNvPr id="6" name="TextBox 5">
          <a:extLst>
            <a:ext uri="{FF2B5EF4-FFF2-40B4-BE49-F238E27FC236}">
              <a16:creationId xmlns:a16="http://schemas.microsoft.com/office/drawing/2014/main" id="{00000000-0008-0000-1600-000006000000}"/>
            </a:ext>
          </a:extLst>
        </xdr:cNvPr>
        <xdr:cNvSpPr txBox="1"/>
      </xdr:nvSpPr>
      <xdr:spPr>
        <a:xfrm>
          <a:off x="20206606" y="1251859"/>
          <a:ext cx="3600000" cy="2721427"/>
        </a:xfrm>
        <a:prstGeom prst="rect">
          <a:avLst/>
        </a:prstGeom>
        <a:solidFill>
          <a:srgbClr val="E7EFF9"/>
        </a:solidFill>
        <a:ln>
          <a:solidFill>
            <a:schemeClr val="accent1"/>
          </a:solidFill>
        </a:ln>
      </xdr:spPr>
      <xdr:style>
        <a:lnRef idx="2">
          <a:schemeClr val="accent6"/>
        </a:lnRef>
        <a:fillRef idx="1">
          <a:schemeClr val="lt1"/>
        </a:fillRef>
        <a:effectRef idx="0">
          <a:schemeClr val="accent6"/>
        </a:effectRef>
        <a:fontRef idx="minor">
          <a:schemeClr val="dk1"/>
        </a:fontRef>
      </xdr:style>
      <xdr:txBody>
        <a:bodyPr vertOverflow="clip" horzOverflow="clip" wrap="square" rtlCol="0" anchor="t">
          <a:noAutofit/>
        </a:bodyPr>
        <a:lstStyle/>
        <a:p>
          <a:pPr algn="l"/>
          <a:r>
            <a:rPr lang="en-AU" sz="1400" b="1">
              <a:solidFill>
                <a:schemeClr val="tx2"/>
              </a:solidFill>
              <a:latin typeface="Arial" pitchFamily="34" charset="0"/>
              <a:cs typeface="Arial" pitchFamily="34" charset="0"/>
            </a:rPr>
            <a:t>Notes:</a:t>
          </a:r>
        </a:p>
        <a:p>
          <a:pPr algn="l"/>
          <a:endParaRPr lang="en-AU" sz="1050" baseline="0">
            <a:solidFill>
              <a:schemeClr val="tx2"/>
            </a:solidFill>
            <a:latin typeface="Arial" pitchFamily="34" charset="0"/>
            <a:cs typeface="Arial" pitchFamily="34" charset="0"/>
          </a:endParaRPr>
        </a:p>
        <a:p>
          <a:pPr algn="l"/>
          <a:r>
            <a:rPr lang="en-AU" sz="1050" baseline="0">
              <a:solidFill>
                <a:schemeClr val="tx2"/>
              </a:solidFill>
              <a:latin typeface="Arial" pitchFamily="34" charset="0"/>
              <a:cs typeface="Arial" pitchFamily="34" charset="0"/>
            </a:rPr>
            <a:t>The total assessed revenue for each local government  has been scaled down to 85.39% to match the total assessed expenditure.</a:t>
          </a:r>
        </a:p>
        <a:p>
          <a:pPr algn="l"/>
          <a:endParaRPr lang="en-AU" sz="1050" baseline="0">
            <a:solidFill>
              <a:schemeClr val="tx2"/>
            </a:solidFill>
            <a:latin typeface="Arial" pitchFamily="34" charset="0"/>
            <a:cs typeface="Arial" pitchFamily="34" charset="0"/>
          </a:endParaRPr>
        </a:p>
        <a:p>
          <a:pPr algn="l"/>
          <a:r>
            <a:rPr lang="en-AU" sz="1050" baseline="0">
              <a:solidFill>
                <a:schemeClr val="tx2"/>
              </a:solidFill>
              <a:latin typeface="Arial" pitchFamily="34" charset="0"/>
              <a:cs typeface="Arial" pitchFamily="34" charset="0"/>
            </a:rPr>
            <a:t>This is done because not all revenue and expenditure is recognised by the Commission due to the level of policy influence.</a:t>
          </a:r>
        </a:p>
        <a:p>
          <a:pPr algn="l"/>
          <a:endParaRPr lang="en-AU" sz="1050" baseline="0">
            <a:solidFill>
              <a:schemeClr val="tx2"/>
            </a:solidFill>
            <a:latin typeface="Arial" pitchFamily="34" charset="0"/>
            <a:cs typeface="Arial" pitchFamily="34" charset="0"/>
          </a:endParaRPr>
        </a:p>
        <a:p>
          <a:pPr algn="l"/>
          <a:r>
            <a:rPr lang="en-AU" sz="1050" baseline="0">
              <a:solidFill>
                <a:schemeClr val="tx2"/>
              </a:solidFill>
              <a:latin typeface="Arial" pitchFamily="34" charset="0"/>
              <a:cs typeface="Arial" pitchFamily="34" charset="0"/>
            </a:rPr>
            <a:t>As there is more revenue  recognised by the Commission than expenditure, this would mean that  all local governments would  naturally start with a negative equalisation. To mitigate this, revenue is matched with expenditure  to provide a more equitable assessment for all local governments.</a:t>
          </a:r>
        </a:p>
      </xdr:txBody>
    </xdr:sp>
    <xdr:clientData/>
  </xdr:oneCellAnchor>
  <xdr:oneCellAnchor>
    <xdr:from>
      <xdr:col>154</xdr:col>
      <xdr:colOff>204106</xdr:colOff>
      <xdr:row>4</xdr:row>
      <xdr:rowOff>13609</xdr:rowOff>
    </xdr:from>
    <xdr:ext cx="3600000" cy="2721427"/>
    <xdr:sp macro="" textlink="">
      <xdr:nvSpPr>
        <xdr:cNvPr id="7" name="TextBox 6">
          <a:extLst>
            <a:ext uri="{FF2B5EF4-FFF2-40B4-BE49-F238E27FC236}">
              <a16:creationId xmlns:a16="http://schemas.microsoft.com/office/drawing/2014/main" id="{00000000-0008-0000-1600-000007000000}"/>
            </a:ext>
          </a:extLst>
        </xdr:cNvPr>
        <xdr:cNvSpPr txBox="1"/>
      </xdr:nvSpPr>
      <xdr:spPr>
        <a:xfrm>
          <a:off x="20206606" y="1251859"/>
          <a:ext cx="3600000" cy="2721427"/>
        </a:xfrm>
        <a:prstGeom prst="rect">
          <a:avLst/>
        </a:prstGeom>
        <a:solidFill>
          <a:srgbClr val="E7EFF9"/>
        </a:solidFill>
        <a:ln>
          <a:solidFill>
            <a:schemeClr val="accent1"/>
          </a:solidFill>
        </a:ln>
      </xdr:spPr>
      <xdr:style>
        <a:lnRef idx="2">
          <a:schemeClr val="accent6"/>
        </a:lnRef>
        <a:fillRef idx="1">
          <a:schemeClr val="lt1"/>
        </a:fillRef>
        <a:effectRef idx="0">
          <a:schemeClr val="accent6"/>
        </a:effectRef>
        <a:fontRef idx="minor">
          <a:schemeClr val="dk1"/>
        </a:fontRef>
      </xdr:style>
      <xdr:txBody>
        <a:bodyPr vertOverflow="clip" horzOverflow="clip" wrap="square" rtlCol="0" anchor="t">
          <a:noAutofit/>
        </a:bodyPr>
        <a:lstStyle/>
        <a:p>
          <a:pPr algn="l"/>
          <a:r>
            <a:rPr lang="en-AU" sz="1400" b="1">
              <a:solidFill>
                <a:schemeClr val="tx2"/>
              </a:solidFill>
              <a:latin typeface="Arial" pitchFamily="34" charset="0"/>
              <a:cs typeface="Arial" pitchFamily="34" charset="0"/>
            </a:rPr>
            <a:t>Notes:</a:t>
          </a:r>
        </a:p>
        <a:p>
          <a:pPr algn="l"/>
          <a:endParaRPr lang="en-AU" sz="1050" baseline="0">
            <a:solidFill>
              <a:schemeClr val="tx2"/>
            </a:solidFill>
            <a:latin typeface="Arial" pitchFamily="34" charset="0"/>
            <a:cs typeface="Arial" pitchFamily="34" charset="0"/>
          </a:endParaRPr>
        </a:p>
        <a:p>
          <a:pPr algn="l"/>
          <a:r>
            <a:rPr lang="en-AU" sz="1050" baseline="0">
              <a:solidFill>
                <a:schemeClr val="tx2"/>
              </a:solidFill>
              <a:latin typeface="Arial" pitchFamily="34" charset="0"/>
              <a:cs typeface="Arial" pitchFamily="34" charset="0"/>
            </a:rPr>
            <a:t>The total assessed revenue for each local government  has been scaled down to 85.39% to match the total assessed expenditure.</a:t>
          </a:r>
        </a:p>
        <a:p>
          <a:pPr algn="l"/>
          <a:endParaRPr lang="en-AU" sz="1050" baseline="0">
            <a:solidFill>
              <a:schemeClr val="tx2"/>
            </a:solidFill>
            <a:latin typeface="Arial" pitchFamily="34" charset="0"/>
            <a:cs typeface="Arial" pitchFamily="34" charset="0"/>
          </a:endParaRPr>
        </a:p>
        <a:p>
          <a:pPr algn="l"/>
          <a:r>
            <a:rPr lang="en-AU" sz="1050" baseline="0">
              <a:solidFill>
                <a:schemeClr val="tx2"/>
              </a:solidFill>
              <a:latin typeface="Arial" pitchFamily="34" charset="0"/>
              <a:cs typeface="Arial" pitchFamily="34" charset="0"/>
            </a:rPr>
            <a:t>This is done because not all revenue and expenditure is recognised by the Commission due to the level of policy influence.</a:t>
          </a:r>
        </a:p>
        <a:p>
          <a:pPr algn="l"/>
          <a:endParaRPr lang="en-AU" sz="1050" baseline="0">
            <a:solidFill>
              <a:schemeClr val="tx2"/>
            </a:solidFill>
            <a:latin typeface="Arial" pitchFamily="34" charset="0"/>
            <a:cs typeface="Arial" pitchFamily="34" charset="0"/>
          </a:endParaRPr>
        </a:p>
        <a:p>
          <a:pPr algn="l"/>
          <a:r>
            <a:rPr lang="en-AU" sz="1050" baseline="0">
              <a:solidFill>
                <a:schemeClr val="tx2"/>
              </a:solidFill>
              <a:latin typeface="Arial" pitchFamily="34" charset="0"/>
              <a:cs typeface="Arial" pitchFamily="34" charset="0"/>
            </a:rPr>
            <a:t>As there is more revenue  recognised by the Commission than expenditure, this would mean that  all local governments would  naturally start with a negative equalisation. To mitigate this, revenue is matched with expenditure  to provide a more equitable assessment for all local governments.</a:t>
          </a:r>
        </a:p>
      </xdr:txBody>
    </xdr:sp>
    <xdr:clientData/>
  </xdr:oneCellAnchor>
  <xdr:oneCellAnchor>
    <xdr:from>
      <xdr:col>189</xdr:col>
      <xdr:colOff>204106</xdr:colOff>
      <xdr:row>4</xdr:row>
      <xdr:rowOff>13609</xdr:rowOff>
    </xdr:from>
    <xdr:ext cx="3600000" cy="2721427"/>
    <xdr:sp macro="" textlink="">
      <xdr:nvSpPr>
        <xdr:cNvPr id="8" name="TextBox 7">
          <a:extLst>
            <a:ext uri="{FF2B5EF4-FFF2-40B4-BE49-F238E27FC236}">
              <a16:creationId xmlns:a16="http://schemas.microsoft.com/office/drawing/2014/main" id="{00000000-0008-0000-1600-000008000000}"/>
            </a:ext>
          </a:extLst>
        </xdr:cNvPr>
        <xdr:cNvSpPr txBox="1"/>
      </xdr:nvSpPr>
      <xdr:spPr>
        <a:xfrm>
          <a:off x="20206606" y="1251859"/>
          <a:ext cx="3600000" cy="2721427"/>
        </a:xfrm>
        <a:prstGeom prst="rect">
          <a:avLst/>
        </a:prstGeom>
        <a:solidFill>
          <a:srgbClr val="E7EFF9"/>
        </a:solidFill>
        <a:ln>
          <a:solidFill>
            <a:schemeClr val="accent1"/>
          </a:solidFill>
        </a:ln>
      </xdr:spPr>
      <xdr:style>
        <a:lnRef idx="2">
          <a:schemeClr val="accent6"/>
        </a:lnRef>
        <a:fillRef idx="1">
          <a:schemeClr val="lt1"/>
        </a:fillRef>
        <a:effectRef idx="0">
          <a:schemeClr val="accent6"/>
        </a:effectRef>
        <a:fontRef idx="minor">
          <a:schemeClr val="dk1"/>
        </a:fontRef>
      </xdr:style>
      <xdr:txBody>
        <a:bodyPr vertOverflow="clip" horzOverflow="clip" wrap="square" rtlCol="0" anchor="t">
          <a:noAutofit/>
        </a:bodyPr>
        <a:lstStyle/>
        <a:p>
          <a:pPr algn="l"/>
          <a:r>
            <a:rPr lang="en-AU" sz="1400" b="1">
              <a:solidFill>
                <a:schemeClr val="tx2"/>
              </a:solidFill>
              <a:latin typeface="Arial" pitchFamily="34" charset="0"/>
              <a:cs typeface="Arial" pitchFamily="34" charset="0"/>
            </a:rPr>
            <a:t>Notes:</a:t>
          </a:r>
        </a:p>
        <a:p>
          <a:pPr algn="l"/>
          <a:endParaRPr lang="en-AU" sz="1050" baseline="0">
            <a:solidFill>
              <a:schemeClr val="tx2"/>
            </a:solidFill>
            <a:latin typeface="Arial" pitchFamily="34" charset="0"/>
            <a:cs typeface="Arial" pitchFamily="34" charset="0"/>
          </a:endParaRPr>
        </a:p>
        <a:p>
          <a:pPr algn="l"/>
          <a:r>
            <a:rPr lang="en-AU" sz="1050" baseline="0">
              <a:solidFill>
                <a:schemeClr val="tx2"/>
              </a:solidFill>
              <a:latin typeface="Arial" pitchFamily="34" charset="0"/>
              <a:cs typeface="Arial" pitchFamily="34" charset="0"/>
            </a:rPr>
            <a:t>The total assessed revenue for each local government  has been scaled down to 85.39% to match the total assessed expenditure.</a:t>
          </a:r>
        </a:p>
        <a:p>
          <a:pPr algn="l"/>
          <a:endParaRPr lang="en-AU" sz="1050" baseline="0">
            <a:solidFill>
              <a:schemeClr val="tx2"/>
            </a:solidFill>
            <a:latin typeface="Arial" pitchFamily="34" charset="0"/>
            <a:cs typeface="Arial" pitchFamily="34" charset="0"/>
          </a:endParaRPr>
        </a:p>
        <a:p>
          <a:pPr algn="l"/>
          <a:r>
            <a:rPr lang="en-AU" sz="1050" baseline="0">
              <a:solidFill>
                <a:schemeClr val="tx2"/>
              </a:solidFill>
              <a:latin typeface="Arial" pitchFamily="34" charset="0"/>
              <a:cs typeface="Arial" pitchFamily="34" charset="0"/>
            </a:rPr>
            <a:t>This is done because not all revenue and expenditure is recognised by the Commission due to the level of policy influence.</a:t>
          </a:r>
        </a:p>
        <a:p>
          <a:pPr algn="l"/>
          <a:endParaRPr lang="en-AU" sz="1050" baseline="0">
            <a:solidFill>
              <a:schemeClr val="tx2"/>
            </a:solidFill>
            <a:latin typeface="Arial" pitchFamily="34" charset="0"/>
            <a:cs typeface="Arial" pitchFamily="34" charset="0"/>
          </a:endParaRPr>
        </a:p>
        <a:p>
          <a:pPr algn="l"/>
          <a:r>
            <a:rPr lang="en-AU" sz="1050" baseline="0">
              <a:solidFill>
                <a:schemeClr val="tx2"/>
              </a:solidFill>
              <a:latin typeface="Arial" pitchFamily="34" charset="0"/>
              <a:cs typeface="Arial" pitchFamily="34" charset="0"/>
            </a:rPr>
            <a:t>As there is more revenue  recognised by the Commission than expenditure, this would mean that  all local governments would  naturally start with a negative equalisation. To mitigate this, revenue is matched with expenditure  to provide a more equitable assessment for all local governments.</a:t>
          </a:r>
        </a:p>
      </xdr:txBody>
    </xdr:sp>
    <xdr:clientData/>
  </xdr:oneCellAnchor>
  <xdr:oneCellAnchor>
    <xdr:from>
      <xdr:col>224</xdr:col>
      <xdr:colOff>204106</xdr:colOff>
      <xdr:row>4</xdr:row>
      <xdr:rowOff>13609</xdr:rowOff>
    </xdr:from>
    <xdr:ext cx="3600000" cy="2721427"/>
    <xdr:sp macro="" textlink="">
      <xdr:nvSpPr>
        <xdr:cNvPr id="9" name="TextBox 8">
          <a:extLst>
            <a:ext uri="{FF2B5EF4-FFF2-40B4-BE49-F238E27FC236}">
              <a16:creationId xmlns:a16="http://schemas.microsoft.com/office/drawing/2014/main" id="{00000000-0008-0000-1600-000009000000}"/>
            </a:ext>
          </a:extLst>
        </xdr:cNvPr>
        <xdr:cNvSpPr txBox="1"/>
      </xdr:nvSpPr>
      <xdr:spPr>
        <a:xfrm>
          <a:off x="20206606" y="1251859"/>
          <a:ext cx="3600000" cy="2721427"/>
        </a:xfrm>
        <a:prstGeom prst="rect">
          <a:avLst/>
        </a:prstGeom>
        <a:solidFill>
          <a:srgbClr val="E7EFF9"/>
        </a:solidFill>
        <a:ln>
          <a:solidFill>
            <a:schemeClr val="accent1"/>
          </a:solidFill>
        </a:ln>
      </xdr:spPr>
      <xdr:style>
        <a:lnRef idx="2">
          <a:schemeClr val="accent6"/>
        </a:lnRef>
        <a:fillRef idx="1">
          <a:schemeClr val="lt1"/>
        </a:fillRef>
        <a:effectRef idx="0">
          <a:schemeClr val="accent6"/>
        </a:effectRef>
        <a:fontRef idx="minor">
          <a:schemeClr val="dk1"/>
        </a:fontRef>
      </xdr:style>
      <xdr:txBody>
        <a:bodyPr vertOverflow="clip" horzOverflow="clip" wrap="square" rtlCol="0" anchor="t">
          <a:noAutofit/>
        </a:bodyPr>
        <a:lstStyle/>
        <a:p>
          <a:pPr algn="l"/>
          <a:r>
            <a:rPr lang="en-AU" sz="1400" b="1">
              <a:solidFill>
                <a:schemeClr val="tx2"/>
              </a:solidFill>
              <a:latin typeface="Arial" pitchFamily="34" charset="0"/>
              <a:cs typeface="Arial" pitchFamily="34" charset="0"/>
            </a:rPr>
            <a:t>Notes:</a:t>
          </a:r>
        </a:p>
        <a:p>
          <a:pPr algn="l"/>
          <a:endParaRPr lang="en-AU" sz="1050" baseline="0">
            <a:solidFill>
              <a:schemeClr val="tx2"/>
            </a:solidFill>
            <a:latin typeface="Arial" pitchFamily="34" charset="0"/>
            <a:cs typeface="Arial" pitchFamily="34" charset="0"/>
          </a:endParaRPr>
        </a:p>
        <a:p>
          <a:pPr algn="l"/>
          <a:r>
            <a:rPr lang="en-AU" sz="1050" baseline="0">
              <a:solidFill>
                <a:schemeClr val="tx2"/>
              </a:solidFill>
              <a:latin typeface="Arial" pitchFamily="34" charset="0"/>
              <a:cs typeface="Arial" pitchFamily="34" charset="0"/>
            </a:rPr>
            <a:t>The total assessed revenue for each local government  has been scaled down to 85.39% to match the total assessed expenditure.</a:t>
          </a:r>
        </a:p>
        <a:p>
          <a:pPr algn="l"/>
          <a:endParaRPr lang="en-AU" sz="1050" baseline="0">
            <a:solidFill>
              <a:schemeClr val="tx2"/>
            </a:solidFill>
            <a:latin typeface="Arial" pitchFamily="34" charset="0"/>
            <a:cs typeface="Arial" pitchFamily="34" charset="0"/>
          </a:endParaRPr>
        </a:p>
        <a:p>
          <a:pPr algn="l"/>
          <a:r>
            <a:rPr lang="en-AU" sz="1050" baseline="0">
              <a:solidFill>
                <a:schemeClr val="tx2"/>
              </a:solidFill>
              <a:latin typeface="Arial" pitchFamily="34" charset="0"/>
              <a:cs typeface="Arial" pitchFamily="34" charset="0"/>
            </a:rPr>
            <a:t>This is done because not all revenue and expenditure is recognised by the Commission due to the level of policy influence.</a:t>
          </a:r>
        </a:p>
        <a:p>
          <a:pPr algn="l"/>
          <a:endParaRPr lang="en-AU" sz="1050" baseline="0">
            <a:solidFill>
              <a:schemeClr val="tx2"/>
            </a:solidFill>
            <a:latin typeface="Arial" pitchFamily="34" charset="0"/>
            <a:cs typeface="Arial" pitchFamily="34" charset="0"/>
          </a:endParaRPr>
        </a:p>
        <a:p>
          <a:pPr algn="l"/>
          <a:r>
            <a:rPr lang="en-AU" sz="1050" baseline="0">
              <a:solidFill>
                <a:schemeClr val="tx2"/>
              </a:solidFill>
              <a:latin typeface="Arial" pitchFamily="34" charset="0"/>
              <a:cs typeface="Arial" pitchFamily="34" charset="0"/>
            </a:rPr>
            <a:t>As there is more revenue  recognised by the Commission than expenditure, this would mean that  all local governments would  naturally start with a negative equalisation. To mitigate this, revenue is matched with expenditure  to provide a more equitable assessment for all local governments.</a:t>
          </a:r>
        </a:p>
      </xdr:txBody>
    </xdr:sp>
    <xdr:clientData/>
  </xdr:oneCellAnchor>
  <xdr:oneCellAnchor>
    <xdr:from>
      <xdr:col>259</xdr:col>
      <xdr:colOff>204106</xdr:colOff>
      <xdr:row>4</xdr:row>
      <xdr:rowOff>13609</xdr:rowOff>
    </xdr:from>
    <xdr:ext cx="3600000" cy="2721427"/>
    <xdr:sp macro="" textlink="">
      <xdr:nvSpPr>
        <xdr:cNvPr id="10" name="TextBox 9">
          <a:extLst>
            <a:ext uri="{FF2B5EF4-FFF2-40B4-BE49-F238E27FC236}">
              <a16:creationId xmlns:a16="http://schemas.microsoft.com/office/drawing/2014/main" id="{00000000-0008-0000-1600-00000A000000}"/>
            </a:ext>
          </a:extLst>
        </xdr:cNvPr>
        <xdr:cNvSpPr txBox="1"/>
      </xdr:nvSpPr>
      <xdr:spPr>
        <a:xfrm>
          <a:off x="20206606" y="1251859"/>
          <a:ext cx="3600000" cy="2721427"/>
        </a:xfrm>
        <a:prstGeom prst="rect">
          <a:avLst/>
        </a:prstGeom>
        <a:solidFill>
          <a:srgbClr val="E7EFF9"/>
        </a:solidFill>
        <a:ln>
          <a:solidFill>
            <a:schemeClr val="accent1"/>
          </a:solidFill>
        </a:ln>
      </xdr:spPr>
      <xdr:style>
        <a:lnRef idx="2">
          <a:schemeClr val="accent6"/>
        </a:lnRef>
        <a:fillRef idx="1">
          <a:schemeClr val="lt1"/>
        </a:fillRef>
        <a:effectRef idx="0">
          <a:schemeClr val="accent6"/>
        </a:effectRef>
        <a:fontRef idx="minor">
          <a:schemeClr val="dk1"/>
        </a:fontRef>
      </xdr:style>
      <xdr:txBody>
        <a:bodyPr vertOverflow="clip" horzOverflow="clip" wrap="square" rtlCol="0" anchor="t">
          <a:noAutofit/>
        </a:bodyPr>
        <a:lstStyle/>
        <a:p>
          <a:pPr algn="l"/>
          <a:r>
            <a:rPr lang="en-AU" sz="1400" b="1">
              <a:solidFill>
                <a:schemeClr val="tx2"/>
              </a:solidFill>
              <a:latin typeface="Arial" pitchFamily="34" charset="0"/>
              <a:cs typeface="Arial" pitchFamily="34" charset="0"/>
            </a:rPr>
            <a:t>Notes:</a:t>
          </a:r>
        </a:p>
        <a:p>
          <a:pPr algn="l"/>
          <a:endParaRPr lang="en-AU" sz="1050" baseline="0">
            <a:solidFill>
              <a:schemeClr val="tx2"/>
            </a:solidFill>
            <a:latin typeface="Arial" pitchFamily="34" charset="0"/>
            <a:cs typeface="Arial" pitchFamily="34" charset="0"/>
          </a:endParaRPr>
        </a:p>
        <a:p>
          <a:pPr algn="l"/>
          <a:r>
            <a:rPr lang="en-AU" sz="1050" baseline="0">
              <a:solidFill>
                <a:schemeClr val="tx2"/>
              </a:solidFill>
              <a:latin typeface="Arial" pitchFamily="34" charset="0"/>
              <a:cs typeface="Arial" pitchFamily="34" charset="0"/>
            </a:rPr>
            <a:t>The total assessed revenue for each local government  has been scaled down to 85.39% to match the total assessed expenditure.</a:t>
          </a:r>
        </a:p>
        <a:p>
          <a:pPr algn="l"/>
          <a:endParaRPr lang="en-AU" sz="1050" baseline="0">
            <a:solidFill>
              <a:schemeClr val="tx2"/>
            </a:solidFill>
            <a:latin typeface="Arial" pitchFamily="34" charset="0"/>
            <a:cs typeface="Arial" pitchFamily="34" charset="0"/>
          </a:endParaRPr>
        </a:p>
        <a:p>
          <a:pPr algn="l"/>
          <a:r>
            <a:rPr lang="en-AU" sz="1050" baseline="0">
              <a:solidFill>
                <a:schemeClr val="tx2"/>
              </a:solidFill>
              <a:latin typeface="Arial" pitchFamily="34" charset="0"/>
              <a:cs typeface="Arial" pitchFamily="34" charset="0"/>
            </a:rPr>
            <a:t>This is done because not all revenue and expenditure is recognised by the Commission due to the level of policy influence.</a:t>
          </a:r>
        </a:p>
        <a:p>
          <a:pPr algn="l"/>
          <a:endParaRPr lang="en-AU" sz="1050" baseline="0">
            <a:solidFill>
              <a:schemeClr val="tx2"/>
            </a:solidFill>
            <a:latin typeface="Arial" pitchFamily="34" charset="0"/>
            <a:cs typeface="Arial" pitchFamily="34" charset="0"/>
          </a:endParaRPr>
        </a:p>
        <a:p>
          <a:pPr algn="l"/>
          <a:r>
            <a:rPr lang="en-AU" sz="1050" baseline="0">
              <a:solidFill>
                <a:schemeClr val="tx2"/>
              </a:solidFill>
              <a:latin typeface="Arial" pitchFamily="34" charset="0"/>
              <a:cs typeface="Arial" pitchFamily="34" charset="0"/>
            </a:rPr>
            <a:t>As there is more revenue  recognised by the Commission than expenditure, this would mean that  all local governments would  naturally start with a negative equalisation. To mitigate this, revenue is matched with expenditure  to provide a more equitable assessment for all local governments.</a:t>
          </a:r>
        </a:p>
      </xdr:txBody>
    </xdr:sp>
    <xdr:clientData/>
  </xdr:oneCellAnchor>
  <xdr:oneCellAnchor>
    <xdr:from>
      <xdr:col>294</xdr:col>
      <xdr:colOff>204106</xdr:colOff>
      <xdr:row>4</xdr:row>
      <xdr:rowOff>13609</xdr:rowOff>
    </xdr:from>
    <xdr:ext cx="3600000" cy="2721427"/>
    <xdr:sp macro="" textlink="">
      <xdr:nvSpPr>
        <xdr:cNvPr id="11" name="TextBox 10">
          <a:extLst>
            <a:ext uri="{FF2B5EF4-FFF2-40B4-BE49-F238E27FC236}">
              <a16:creationId xmlns:a16="http://schemas.microsoft.com/office/drawing/2014/main" id="{00000000-0008-0000-1600-00000B000000}"/>
            </a:ext>
          </a:extLst>
        </xdr:cNvPr>
        <xdr:cNvSpPr txBox="1"/>
      </xdr:nvSpPr>
      <xdr:spPr>
        <a:xfrm>
          <a:off x="20206606" y="1251859"/>
          <a:ext cx="3600000" cy="2721427"/>
        </a:xfrm>
        <a:prstGeom prst="rect">
          <a:avLst/>
        </a:prstGeom>
        <a:solidFill>
          <a:srgbClr val="E7EFF9"/>
        </a:solidFill>
        <a:ln>
          <a:solidFill>
            <a:schemeClr val="accent1"/>
          </a:solidFill>
        </a:ln>
      </xdr:spPr>
      <xdr:style>
        <a:lnRef idx="2">
          <a:schemeClr val="accent6"/>
        </a:lnRef>
        <a:fillRef idx="1">
          <a:schemeClr val="lt1"/>
        </a:fillRef>
        <a:effectRef idx="0">
          <a:schemeClr val="accent6"/>
        </a:effectRef>
        <a:fontRef idx="minor">
          <a:schemeClr val="dk1"/>
        </a:fontRef>
      </xdr:style>
      <xdr:txBody>
        <a:bodyPr vertOverflow="clip" horzOverflow="clip" wrap="square" rtlCol="0" anchor="t">
          <a:noAutofit/>
        </a:bodyPr>
        <a:lstStyle/>
        <a:p>
          <a:pPr algn="l"/>
          <a:r>
            <a:rPr lang="en-AU" sz="1400" b="1">
              <a:solidFill>
                <a:schemeClr val="tx2"/>
              </a:solidFill>
              <a:latin typeface="Arial" pitchFamily="34" charset="0"/>
              <a:cs typeface="Arial" pitchFamily="34" charset="0"/>
            </a:rPr>
            <a:t>Notes:</a:t>
          </a:r>
        </a:p>
        <a:p>
          <a:pPr algn="l"/>
          <a:endParaRPr lang="en-AU" sz="1050" baseline="0">
            <a:solidFill>
              <a:schemeClr val="tx2"/>
            </a:solidFill>
            <a:latin typeface="Arial" pitchFamily="34" charset="0"/>
            <a:cs typeface="Arial" pitchFamily="34" charset="0"/>
          </a:endParaRPr>
        </a:p>
        <a:p>
          <a:pPr algn="l"/>
          <a:r>
            <a:rPr lang="en-AU" sz="1050" baseline="0">
              <a:solidFill>
                <a:schemeClr val="tx2"/>
              </a:solidFill>
              <a:latin typeface="Arial" pitchFamily="34" charset="0"/>
              <a:cs typeface="Arial" pitchFamily="34" charset="0"/>
            </a:rPr>
            <a:t>The total assessed revenue for each local government  has been scaled down to 85.39% to match the total assessed expenditure.</a:t>
          </a:r>
        </a:p>
        <a:p>
          <a:pPr algn="l"/>
          <a:endParaRPr lang="en-AU" sz="1050" baseline="0">
            <a:solidFill>
              <a:schemeClr val="tx2"/>
            </a:solidFill>
            <a:latin typeface="Arial" pitchFamily="34" charset="0"/>
            <a:cs typeface="Arial" pitchFamily="34" charset="0"/>
          </a:endParaRPr>
        </a:p>
        <a:p>
          <a:pPr algn="l"/>
          <a:r>
            <a:rPr lang="en-AU" sz="1050" baseline="0">
              <a:solidFill>
                <a:schemeClr val="tx2"/>
              </a:solidFill>
              <a:latin typeface="Arial" pitchFamily="34" charset="0"/>
              <a:cs typeface="Arial" pitchFamily="34" charset="0"/>
            </a:rPr>
            <a:t>This is done because not all revenue and expenditure is recognised by the Commission due to the level of policy influence.</a:t>
          </a:r>
        </a:p>
        <a:p>
          <a:pPr algn="l"/>
          <a:endParaRPr lang="en-AU" sz="1050" baseline="0">
            <a:solidFill>
              <a:schemeClr val="tx2"/>
            </a:solidFill>
            <a:latin typeface="Arial" pitchFamily="34" charset="0"/>
            <a:cs typeface="Arial" pitchFamily="34" charset="0"/>
          </a:endParaRPr>
        </a:p>
        <a:p>
          <a:pPr algn="l"/>
          <a:r>
            <a:rPr lang="en-AU" sz="1050" baseline="0">
              <a:solidFill>
                <a:schemeClr val="tx2"/>
              </a:solidFill>
              <a:latin typeface="Arial" pitchFamily="34" charset="0"/>
              <a:cs typeface="Arial" pitchFamily="34" charset="0"/>
            </a:rPr>
            <a:t>As there is more revenue  recognised by the Commission than expenditure, this would mean that  all local governments would  naturally start with a negative equalisation. To mitigate this, revenue is matched with expenditure  to provide a more equitable assessment for all local governments.</a:t>
          </a:r>
        </a:p>
      </xdr:txBody>
    </xdr:sp>
    <xdr:clientData/>
  </xdr:oneCellAnchor>
  <xdr:oneCellAnchor>
    <xdr:from>
      <xdr:col>329</xdr:col>
      <xdr:colOff>204106</xdr:colOff>
      <xdr:row>4</xdr:row>
      <xdr:rowOff>13609</xdr:rowOff>
    </xdr:from>
    <xdr:ext cx="3600000" cy="2721427"/>
    <xdr:sp macro="" textlink="">
      <xdr:nvSpPr>
        <xdr:cNvPr id="12" name="TextBox 11">
          <a:extLst>
            <a:ext uri="{FF2B5EF4-FFF2-40B4-BE49-F238E27FC236}">
              <a16:creationId xmlns:a16="http://schemas.microsoft.com/office/drawing/2014/main" id="{00000000-0008-0000-1600-00000C000000}"/>
            </a:ext>
          </a:extLst>
        </xdr:cNvPr>
        <xdr:cNvSpPr txBox="1"/>
      </xdr:nvSpPr>
      <xdr:spPr>
        <a:xfrm>
          <a:off x="20206606" y="1251859"/>
          <a:ext cx="3600000" cy="2721427"/>
        </a:xfrm>
        <a:prstGeom prst="rect">
          <a:avLst/>
        </a:prstGeom>
        <a:solidFill>
          <a:srgbClr val="E7EFF9"/>
        </a:solidFill>
        <a:ln>
          <a:solidFill>
            <a:schemeClr val="accent1"/>
          </a:solidFill>
        </a:ln>
      </xdr:spPr>
      <xdr:style>
        <a:lnRef idx="2">
          <a:schemeClr val="accent6"/>
        </a:lnRef>
        <a:fillRef idx="1">
          <a:schemeClr val="lt1"/>
        </a:fillRef>
        <a:effectRef idx="0">
          <a:schemeClr val="accent6"/>
        </a:effectRef>
        <a:fontRef idx="minor">
          <a:schemeClr val="dk1"/>
        </a:fontRef>
      </xdr:style>
      <xdr:txBody>
        <a:bodyPr vertOverflow="clip" horzOverflow="clip" wrap="square" rtlCol="0" anchor="t">
          <a:noAutofit/>
        </a:bodyPr>
        <a:lstStyle/>
        <a:p>
          <a:pPr algn="l"/>
          <a:r>
            <a:rPr lang="en-AU" sz="1400" b="1">
              <a:solidFill>
                <a:schemeClr val="tx2"/>
              </a:solidFill>
              <a:latin typeface="Arial" pitchFamily="34" charset="0"/>
              <a:cs typeface="Arial" pitchFamily="34" charset="0"/>
            </a:rPr>
            <a:t>Notes:</a:t>
          </a:r>
        </a:p>
        <a:p>
          <a:pPr algn="l"/>
          <a:endParaRPr lang="en-AU" sz="1050" baseline="0">
            <a:solidFill>
              <a:schemeClr val="tx2"/>
            </a:solidFill>
            <a:latin typeface="Arial" pitchFamily="34" charset="0"/>
            <a:cs typeface="Arial" pitchFamily="34" charset="0"/>
          </a:endParaRPr>
        </a:p>
        <a:p>
          <a:pPr algn="l"/>
          <a:r>
            <a:rPr lang="en-AU" sz="1050" baseline="0">
              <a:solidFill>
                <a:schemeClr val="tx2"/>
              </a:solidFill>
              <a:latin typeface="Arial" pitchFamily="34" charset="0"/>
              <a:cs typeface="Arial" pitchFamily="34" charset="0"/>
            </a:rPr>
            <a:t>The total assessed revenue for each local government  has been scaled down to 85.39% to match the total assessed expenditure.</a:t>
          </a:r>
        </a:p>
        <a:p>
          <a:pPr algn="l"/>
          <a:endParaRPr lang="en-AU" sz="1050" baseline="0">
            <a:solidFill>
              <a:schemeClr val="tx2"/>
            </a:solidFill>
            <a:latin typeface="Arial" pitchFamily="34" charset="0"/>
            <a:cs typeface="Arial" pitchFamily="34" charset="0"/>
          </a:endParaRPr>
        </a:p>
        <a:p>
          <a:pPr algn="l"/>
          <a:r>
            <a:rPr lang="en-AU" sz="1050" baseline="0">
              <a:solidFill>
                <a:schemeClr val="tx2"/>
              </a:solidFill>
              <a:latin typeface="Arial" pitchFamily="34" charset="0"/>
              <a:cs typeface="Arial" pitchFamily="34" charset="0"/>
            </a:rPr>
            <a:t>This is done because not all revenue and expenditure is recognised by the Commission due to the level of policy influence.</a:t>
          </a:r>
        </a:p>
        <a:p>
          <a:pPr algn="l"/>
          <a:endParaRPr lang="en-AU" sz="1050" baseline="0">
            <a:solidFill>
              <a:schemeClr val="tx2"/>
            </a:solidFill>
            <a:latin typeface="Arial" pitchFamily="34" charset="0"/>
            <a:cs typeface="Arial" pitchFamily="34" charset="0"/>
          </a:endParaRPr>
        </a:p>
        <a:p>
          <a:pPr algn="l"/>
          <a:r>
            <a:rPr lang="en-AU" sz="1050" baseline="0">
              <a:solidFill>
                <a:schemeClr val="tx2"/>
              </a:solidFill>
              <a:latin typeface="Arial" pitchFamily="34" charset="0"/>
              <a:cs typeface="Arial" pitchFamily="34" charset="0"/>
            </a:rPr>
            <a:t>As there is more revenue  recognised by the Commission than expenditure, this would mean that  all local governments would  naturally start with a negative equalisation. To mitigate this, revenue is matched with expenditure  to provide a more equitable assessment for all local governments.</a:t>
          </a:r>
        </a:p>
      </xdr:txBody>
    </xdr:sp>
    <xdr:clientData/>
  </xdr:oneCellAnchor>
  <xdr:oneCellAnchor>
    <xdr:from>
      <xdr:col>364</xdr:col>
      <xdr:colOff>204106</xdr:colOff>
      <xdr:row>4</xdr:row>
      <xdr:rowOff>13609</xdr:rowOff>
    </xdr:from>
    <xdr:ext cx="3600000" cy="2721427"/>
    <xdr:sp macro="" textlink="">
      <xdr:nvSpPr>
        <xdr:cNvPr id="13" name="TextBox 12">
          <a:extLst>
            <a:ext uri="{FF2B5EF4-FFF2-40B4-BE49-F238E27FC236}">
              <a16:creationId xmlns:a16="http://schemas.microsoft.com/office/drawing/2014/main" id="{00000000-0008-0000-1600-00000D000000}"/>
            </a:ext>
          </a:extLst>
        </xdr:cNvPr>
        <xdr:cNvSpPr txBox="1"/>
      </xdr:nvSpPr>
      <xdr:spPr>
        <a:xfrm>
          <a:off x="20206606" y="1251859"/>
          <a:ext cx="3600000" cy="2721427"/>
        </a:xfrm>
        <a:prstGeom prst="rect">
          <a:avLst/>
        </a:prstGeom>
        <a:solidFill>
          <a:srgbClr val="E7EFF9"/>
        </a:solidFill>
        <a:ln>
          <a:solidFill>
            <a:schemeClr val="accent1"/>
          </a:solidFill>
        </a:ln>
      </xdr:spPr>
      <xdr:style>
        <a:lnRef idx="2">
          <a:schemeClr val="accent6"/>
        </a:lnRef>
        <a:fillRef idx="1">
          <a:schemeClr val="lt1"/>
        </a:fillRef>
        <a:effectRef idx="0">
          <a:schemeClr val="accent6"/>
        </a:effectRef>
        <a:fontRef idx="minor">
          <a:schemeClr val="dk1"/>
        </a:fontRef>
      </xdr:style>
      <xdr:txBody>
        <a:bodyPr vertOverflow="clip" horzOverflow="clip" wrap="square" rtlCol="0" anchor="t">
          <a:noAutofit/>
        </a:bodyPr>
        <a:lstStyle/>
        <a:p>
          <a:pPr algn="l"/>
          <a:r>
            <a:rPr lang="en-AU" sz="1400" b="1">
              <a:solidFill>
                <a:schemeClr val="tx2"/>
              </a:solidFill>
              <a:latin typeface="Arial" pitchFamily="34" charset="0"/>
              <a:cs typeface="Arial" pitchFamily="34" charset="0"/>
            </a:rPr>
            <a:t>Notes:</a:t>
          </a:r>
        </a:p>
        <a:p>
          <a:pPr algn="l"/>
          <a:endParaRPr lang="en-AU" sz="1050" baseline="0">
            <a:solidFill>
              <a:schemeClr val="tx2"/>
            </a:solidFill>
            <a:latin typeface="Arial" pitchFamily="34" charset="0"/>
            <a:cs typeface="Arial" pitchFamily="34" charset="0"/>
          </a:endParaRPr>
        </a:p>
        <a:p>
          <a:pPr algn="l"/>
          <a:r>
            <a:rPr lang="en-AU" sz="1050" baseline="0">
              <a:solidFill>
                <a:schemeClr val="tx2"/>
              </a:solidFill>
              <a:latin typeface="Arial" pitchFamily="34" charset="0"/>
              <a:cs typeface="Arial" pitchFamily="34" charset="0"/>
            </a:rPr>
            <a:t>The total assessed revenue for each local government  has been scaled down to 85.39% to match the total assessed expenditure.</a:t>
          </a:r>
        </a:p>
        <a:p>
          <a:pPr algn="l"/>
          <a:endParaRPr lang="en-AU" sz="1050" baseline="0">
            <a:solidFill>
              <a:schemeClr val="tx2"/>
            </a:solidFill>
            <a:latin typeface="Arial" pitchFamily="34" charset="0"/>
            <a:cs typeface="Arial" pitchFamily="34" charset="0"/>
          </a:endParaRPr>
        </a:p>
        <a:p>
          <a:pPr algn="l"/>
          <a:r>
            <a:rPr lang="en-AU" sz="1050" baseline="0">
              <a:solidFill>
                <a:schemeClr val="tx2"/>
              </a:solidFill>
              <a:latin typeface="Arial" pitchFamily="34" charset="0"/>
              <a:cs typeface="Arial" pitchFamily="34" charset="0"/>
            </a:rPr>
            <a:t>This is done because not all revenue and expenditure is recognised by the Commission due to the level of policy influence.</a:t>
          </a:r>
        </a:p>
        <a:p>
          <a:pPr algn="l"/>
          <a:endParaRPr lang="en-AU" sz="1050" baseline="0">
            <a:solidFill>
              <a:schemeClr val="tx2"/>
            </a:solidFill>
            <a:latin typeface="Arial" pitchFamily="34" charset="0"/>
            <a:cs typeface="Arial" pitchFamily="34" charset="0"/>
          </a:endParaRPr>
        </a:p>
        <a:p>
          <a:pPr algn="l"/>
          <a:r>
            <a:rPr lang="en-AU" sz="1050" baseline="0">
              <a:solidFill>
                <a:schemeClr val="tx2"/>
              </a:solidFill>
              <a:latin typeface="Arial" pitchFamily="34" charset="0"/>
              <a:cs typeface="Arial" pitchFamily="34" charset="0"/>
            </a:rPr>
            <a:t>As there is more revenue  recognised by the Commission than expenditure, this would mean that  all local governments would  naturally start with a negative equalisation. To mitigate this, revenue is matched with expenditure  to provide a more equitable assessment for all local governments.</a:t>
          </a:r>
        </a:p>
      </xdr:txBody>
    </xdr:sp>
    <xdr:clientData/>
  </xdr:oneCellAnchor>
  <xdr:oneCellAnchor>
    <xdr:from>
      <xdr:col>399</xdr:col>
      <xdr:colOff>204106</xdr:colOff>
      <xdr:row>4</xdr:row>
      <xdr:rowOff>13609</xdr:rowOff>
    </xdr:from>
    <xdr:ext cx="3600000" cy="2721427"/>
    <xdr:sp macro="" textlink="">
      <xdr:nvSpPr>
        <xdr:cNvPr id="14" name="TextBox 13">
          <a:extLst>
            <a:ext uri="{FF2B5EF4-FFF2-40B4-BE49-F238E27FC236}">
              <a16:creationId xmlns:a16="http://schemas.microsoft.com/office/drawing/2014/main" id="{00000000-0008-0000-1600-00000E000000}"/>
            </a:ext>
          </a:extLst>
        </xdr:cNvPr>
        <xdr:cNvSpPr txBox="1"/>
      </xdr:nvSpPr>
      <xdr:spPr>
        <a:xfrm>
          <a:off x="20206606" y="1251859"/>
          <a:ext cx="3600000" cy="2721427"/>
        </a:xfrm>
        <a:prstGeom prst="rect">
          <a:avLst/>
        </a:prstGeom>
        <a:solidFill>
          <a:srgbClr val="E7EFF9"/>
        </a:solidFill>
        <a:ln>
          <a:solidFill>
            <a:schemeClr val="accent1"/>
          </a:solidFill>
        </a:ln>
      </xdr:spPr>
      <xdr:style>
        <a:lnRef idx="2">
          <a:schemeClr val="accent6"/>
        </a:lnRef>
        <a:fillRef idx="1">
          <a:schemeClr val="lt1"/>
        </a:fillRef>
        <a:effectRef idx="0">
          <a:schemeClr val="accent6"/>
        </a:effectRef>
        <a:fontRef idx="minor">
          <a:schemeClr val="dk1"/>
        </a:fontRef>
      </xdr:style>
      <xdr:txBody>
        <a:bodyPr vertOverflow="clip" horzOverflow="clip" wrap="square" rtlCol="0" anchor="t">
          <a:noAutofit/>
        </a:bodyPr>
        <a:lstStyle/>
        <a:p>
          <a:pPr algn="l"/>
          <a:r>
            <a:rPr lang="en-AU" sz="1400" b="1">
              <a:solidFill>
                <a:schemeClr val="tx2"/>
              </a:solidFill>
              <a:latin typeface="Arial" pitchFamily="34" charset="0"/>
              <a:cs typeface="Arial" pitchFamily="34" charset="0"/>
            </a:rPr>
            <a:t>Notes:</a:t>
          </a:r>
        </a:p>
        <a:p>
          <a:pPr algn="l"/>
          <a:endParaRPr lang="en-AU" sz="1050" baseline="0">
            <a:solidFill>
              <a:schemeClr val="tx2"/>
            </a:solidFill>
            <a:latin typeface="Arial" pitchFamily="34" charset="0"/>
            <a:cs typeface="Arial" pitchFamily="34" charset="0"/>
          </a:endParaRPr>
        </a:p>
        <a:p>
          <a:pPr algn="l"/>
          <a:r>
            <a:rPr lang="en-AU" sz="1050" baseline="0">
              <a:solidFill>
                <a:schemeClr val="tx2"/>
              </a:solidFill>
              <a:latin typeface="Arial" pitchFamily="34" charset="0"/>
              <a:cs typeface="Arial" pitchFamily="34" charset="0"/>
            </a:rPr>
            <a:t>The total assessed revenue for each local government  has been scaled down to 85.39% to match the total assessed expenditure.</a:t>
          </a:r>
        </a:p>
        <a:p>
          <a:pPr algn="l"/>
          <a:endParaRPr lang="en-AU" sz="1050" baseline="0">
            <a:solidFill>
              <a:schemeClr val="tx2"/>
            </a:solidFill>
            <a:latin typeface="Arial" pitchFamily="34" charset="0"/>
            <a:cs typeface="Arial" pitchFamily="34" charset="0"/>
          </a:endParaRPr>
        </a:p>
        <a:p>
          <a:pPr algn="l"/>
          <a:r>
            <a:rPr lang="en-AU" sz="1050" baseline="0">
              <a:solidFill>
                <a:schemeClr val="tx2"/>
              </a:solidFill>
              <a:latin typeface="Arial" pitchFamily="34" charset="0"/>
              <a:cs typeface="Arial" pitchFamily="34" charset="0"/>
            </a:rPr>
            <a:t>This is done because not all revenue and expenditure is recognised by the Commission due to the level of policy influence.</a:t>
          </a:r>
        </a:p>
        <a:p>
          <a:pPr algn="l"/>
          <a:endParaRPr lang="en-AU" sz="1050" baseline="0">
            <a:solidFill>
              <a:schemeClr val="tx2"/>
            </a:solidFill>
            <a:latin typeface="Arial" pitchFamily="34" charset="0"/>
            <a:cs typeface="Arial" pitchFamily="34" charset="0"/>
          </a:endParaRPr>
        </a:p>
        <a:p>
          <a:pPr algn="l"/>
          <a:r>
            <a:rPr lang="en-AU" sz="1050" baseline="0">
              <a:solidFill>
                <a:schemeClr val="tx2"/>
              </a:solidFill>
              <a:latin typeface="Arial" pitchFamily="34" charset="0"/>
              <a:cs typeface="Arial" pitchFamily="34" charset="0"/>
            </a:rPr>
            <a:t>As there is more revenue  recognised by the Commission than expenditure, this would mean that  all local governments would  naturally start with a negative equalisation. To mitigate this, revenue is matched with expenditure  to provide a more equitable assessment for all local governments.</a:t>
          </a:r>
        </a:p>
      </xdr:txBody>
    </xdr:sp>
    <xdr:clientData/>
  </xdr:oneCellAnchor>
  <xdr:twoCellAnchor>
    <xdr:from>
      <xdr:col>14</xdr:col>
      <xdr:colOff>235324</xdr:colOff>
      <xdr:row>0</xdr:row>
      <xdr:rowOff>145676</xdr:rowOff>
    </xdr:from>
    <xdr:to>
      <xdr:col>17</xdr:col>
      <xdr:colOff>560295</xdr:colOff>
      <xdr:row>2</xdr:row>
      <xdr:rowOff>448235</xdr:rowOff>
    </xdr:to>
    <xdr:sp macro="" textlink="">
      <xdr:nvSpPr>
        <xdr:cNvPr id="15" name="Left Arrow 14">
          <a:hlinkClick xmlns:r="http://schemas.openxmlformats.org/officeDocument/2006/relationships" r:id="rId1"/>
          <a:extLst>
            <a:ext uri="{FF2B5EF4-FFF2-40B4-BE49-F238E27FC236}">
              <a16:creationId xmlns:a16="http://schemas.microsoft.com/office/drawing/2014/main" id="{00000000-0008-0000-1600-00000F000000}"/>
            </a:ext>
          </a:extLst>
        </xdr:cNvPr>
        <xdr:cNvSpPr/>
      </xdr:nvSpPr>
      <xdr:spPr>
        <a:xfrm>
          <a:off x="20372295" y="145676"/>
          <a:ext cx="2140324" cy="773206"/>
        </a:xfrm>
        <a:prstGeom prst="leftArrow">
          <a:avLst/>
        </a:prstGeom>
        <a:solidFill>
          <a:srgbClr val="005F86"/>
        </a:solidFill>
        <a:ln>
          <a:solidFill>
            <a:schemeClr val="bg1"/>
          </a:solidFill>
        </a:ln>
        <a:effectLst/>
        <a:scene3d>
          <a:camera prst="orthographicFront"/>
          <a:lightRig rig="threePt" dir="t">
            <a:rot lat="0" lon="0" rev="7500000"/>
          </a:lightRig>
        </a:scene3d>
        <a:sp3d prstMaterial="plastic"/>
      </xdr:spPr>
      <xdr:style>
        <a:lnRef idx="0">
          <a:scrgbClr r="0" g="0" b="0"/>
        </a:lnRef>
        <a:fillRef idx="3">
          <a:scrgbClr r="0" g="0" b="0"/>
        </a:fillRef>
        <a:effectRef idx="2">
          <a:scrgbClr r="0" g="0" b="0"/>
        </a:effectRef>
        <a:fontRef idx="minor">
          <a:schemeClr val="lt1"/>
        </a:fontRef>
      </xdr:style>
      <xdr:txBody>
        <a:bodyPr spcFirstLastPara="0" vertOverflow="clip" horzOverflow="clip" vert="horz" wrap="square" lIns="103155" tIns="103155" rIns="103155" bIns="103155" numCol="1" spcCol="1270" rtlCol="0" anchor="t" anchorCtr="0">
          <a:noAutofit/>
        </a:bodyPr>
        <a:lstStyle/>
        <a:p>
          <a:pPr algn="l" defTabSz="1022350">
            <a:lnSpc>
              <a:spcPct val="90000"/>
            </a:lnSpc>
            <a:spcBef>
              <a:spcPct val="0"/>
            </a:spcBef>
            <a:spcAft>
              <a:spcPct val="35000"/>
            </a:spcAft>
          </a:pPr>
          <a:r>
            <a:rPr lang="en-AU" sz="1600" kern="1200"/>
            <a:t>Return to Contents</a:t>
          </a:r>
          <a:endParaRPr lang="en-AU" sz="2300" kern="1200"/>
        </a:p>
      </xdr:txBody>
    </xdr:sp>
    <xdr:clientData/>
  </xdr:twoCellAnchor>
  <xdr:oneCellAnchor>
    <xdr:from>
      <xdr:col>14</xdr:col>
      <xdr:colOff>340178</xdr:colOff>
      <xdr:row>4</xdr:row>
      <xdr:rowOff>0</xdr:rowOff>
    </xdr:from>
    <xdr:ext cx="3600000" cy="3392978"/>
    <xdr:sp macro="" textlink="">
      <xdr:nvSpPr>
        <xdr:cNvPr id="3" name="TextBox 2">
          <a:extLst>
            <a:ext uri="{FF2B5EF4-FFF2-40B4-BE49-F238E27FC236}">
              <a16:creationId xmlns:a16="http://schemas.microsoft.com/office/drawing/2014/main" id="{46AC571F-987A-483C-AC39-B3FD36861E8A}"/>
            </a:ext>
          </a:extLst>
        </xdr:cNvPr>
        <xdr:cNvSpPr txBox="1"/>
      </xdr:nvSpPr>
      <xdr:spPr>
        <a:xfrm>
          <a:off x="21009428" y="1129393"/>
          <a:ext cx="3600000" cy="3392978"/>
        </a:xfrm>
        <a:prstGeom prst="rect">
          <a:avLst/>
        </a:prstGeom>
        <a:solidFill>
          <a:srgbClr val="E1F4FD"/>
        </a:solidFill>
        <a:ln>
          <a:solidFill>
            <a:schemeClr val="accent1"/>
          </a:solidFill>
        </a:ln>
      </xdr:spPr>
      <xdr:style>
        <a:lnRef idx="2">
          <a:schemeClr val="accent6"/>
        </a:lnRef>
        <a:fillRef idx="1">
          <a:schemeClr val="lt1"/>
        </a:fillRef>
        <a:effectRef idx="0">
          <a:schemeClr val="accent6"/>
        </a:effectRef>
        <a:fontRef idx="minor">
          <a:schemeClr val="dk1"/>
        </a:fontRef>
      </xdr:style>
      <xdr:txBody>
        <a:bodyPr vertOverflow="clip" horzOverflow="clip" wrap="square" rtlCol="0" anchor="t">
          <a:noAutofit/>
        </a:bodyPr>
        <a:lstStyle/>
        <a:p>
          <a:pPr algn="l"/>
          <a:r>
            <a:rPr lang="en-AU" sz="1400" b="1">
              <a:solidFill>
                <a:schemeClr val="tx2"/>
              </a:solidFill>
              <a:latin typeface="Arial" pitchFamily="34" charset="0"/>
              <a:cs typeface="Arial" pitchFamily="34" charset="0"/>
            </a:rPr>
            <a:t>Notes:</a:t>
          </a:r>
        </a:p>
        <a:p>
          <a:pPr algn="l"/>
          <a:endParaRPr lang="en-AU" sz="1050" baseline="0">
            <a:solidFill>
              <a:schemeClr val="tx2"/>
            </a:solidFill>
            <a:latin typeface="Arial" pitchFamily="34" charset="0"/>
            <a:cs typeface="Arial" pitchFamily="34" charset="0"/>
          </a:endParaRPr>
        </a:p>
        <a:p>
          <a:pPr algn="l"/>
          <a:r>
            <a:rPr lang="en-AU" sz="1050" baseline="0">
              <a:solidFill>
                <a:schemeClr val="tx2"/>
              </a:solidFill>
              <a:latin typeface="Arial" pitchFamily="34" charset="0"/>
              <a:cs typeface="Arial" pitchFamily="34" charset="0"/>
            </a:rPr>
            <a:t>Revenue is scaled down because not all local government revenue and expenditure is recognised by the Commission and is out of scope of the Commission’s equalisation model due to the level of policy influence.</a:t>
          </a:r>
        </a:p>
        <a:p>
          <a:pPr algn="l"/>
          <a:endParaRPr lang="en-AU" sz="1050" baseline="0">
            <a:solidFill>
              <a:schemeClr val="tx2"/>
            </a:solidFill>
            <a:latin typeface="Arial" pitchFamily="34" charset="0"/>
            <a:cs typeface="Arial" pitchFamily="34" charset="0"/>
          </a:endParaRPr>
        </a:p>
        <a:p>
          <a:pPr algn="l"/>
          <a:r>
            <a:rPr lang="en-AU" sz="1050" baseline="0">
              <a:solidFill>
                <a:schemeClr val="tx2"/>
              </a:solidFill>
              <a:latin typeface="Arial" pitchFamily="34" charset="0"/>
              <a:cs typeface="Arial" pitchFamily="34" charset="0"/>
            </a:rPr>
            <a:t>As the quantum of revenue recognised by the Commission is greater than the quantum of expenditure, this would mean that all local governments would naturally start with a negative equalisation requirement. For the purposes of grant allocations, this is counter-intuitive, hence revenue is scaled down to the level of expenditure to provide a more equitable assessment basis for all local governments.</a:t>
          </a:r>
        </a:p>
        <a:p>
          <a:pPr algn="l"/>
          <a:endParaRPr lang="en-AU" sz="1050" baseline="0">
            <a:solidFill>
              <a:schemeClr val="tx2"/>
            </a:solidFill>
            <a:latin typeface="Arial" pitchFamily="34" charset="0"/>
            <a:cs typeface="Arial" pitchFamily="34" charset="0"/>
          </a:endParaRPr>
        </a:p>
        <a:p>
          <a:pPr algn="l"/>
          <a:r>
            <a:rPr lang="en-AU" sz="1050" baseline="0">
              <a:solidFill>
                <a:schemeClr val="tx2"/>
              </a:solidFill>
              <a:latin typeface="Arial" pitchFamily="34" charset="0"/>
              <a:cs typeface="Arial" pitchFamily="34" charset="0"/>
            </a:rPr>
            <a:t>Please note that actual mining revenue does not match assessed due to an alternative formula being applied to the Shire of Ashburton, City of Wanneroo, City of Kwinana and Town of Port Hedland whose circumstances make them a signfiicant outlier.</a:t>
          </a:r>
        </a:p>
      </xdr:txBody>
    </xdr:sp>
    <xdr:clientData/>
  </xdr:oneCellAnchor>
</xdr:wsDr>
</file>

<file path=xl/drawings/drawing23.xml><?xml version="1.0" encoding="utf-8"?>
<xdr:wsDr xmlns:xdr="http://schemas.openxmlformats.org/drawingml/2006/spreadsheetDrawing" xmlns:a="http://schemas.openxmlformats.org/drawingml/2006/main">
  <xdr:twoCellAnchor>
    <xdr:from>
      <xdr:col>5</xdr:col>
      <xdr:colOff>324971</xdr:colOff>
      <xdr:row>0</xdr:row>
      <xdr:rowOff>56029</xdr:rowOff>
    </xdr:from>
    <xdr:to>
      <xdr:col>7</xdr:col>
      <xdr:colOff>560295</xdr:colOff>
      <xdr:row>2</xdr:row>
      <xdr:rowOff>156882</xdr:rowOff>
    </xdr:to>
    <xdr:sp macro="" textlink="">
      <xdr:nvSpPr>
        <xdr:cNvPr id="3" name="Left Arrow 2">
          <a:hlinkClick xmlns:r="http://schemas.openxmlformats.org/officeDocument/2006/relationships" r:id="rId1"/>
          <a:extLst>
            <a:ext uri="{FF2B5EF4-FFF2-40B4-BE49-F238E27FC236}">
              <a16:creationId xmlns:a16="http://schemas.microsoft.com/office/drawing/2014/main" id="{00000000-0008-0000-1700-000003000000}"/>
            </a:ext>
          </a:extLst>
        </xdr:cNvPr>
        <xdr:cNvSpPr/>
      </xdr:nvSpPr>
      <xdr:spPr>
        <a:xfrm>
          <a:off x="8942295" y="56029"/>
          <a:ext cx="2140324" cy="773206"/>
        </a:xfrm>
        <a:prstGeom prst="leftArrow">
          <a:avLst/>
        </a:prstGeom>
        <a:solidFill>
          <a:srgbClr val="005F86"/>
        </a:solidFill>
        <a:ln>
          <a:solidFill>
            <a:schemeClr val="bg1"/>
          </a:solidFill>
        </a:ln>
        <a:effectLst/>
        <a:scene3d>
          <a:camera prst="orthographicFront"/>
          <a:lightRig rig="threePt" dir="t">
            <a:rot lat="0" lon="0" rev="7500000"/>
          </a:lightRig>
        </a:scene3d>
        <a:sp3d prstMaterial="plastic"/>
      </xdr:spPr>
      <xdr:style>
        <a:lnRef idx="0">
          <a:scrgbClr r="0" g="0" b="0"/>
        </a:lnRef>
        <a:fillRef idx="3">
          <a:scrgbClr r="0" g="0" b="0"/>
        </a:fillRef>
        <a:effectRef idx="2">
          <a:scrgbClr r="0" g="0" b="0"/>
        </a:effectRef>
        <a:fontRef idx="minor">
          <a:schemeClr val="lt1"/>
        </a:fontRef>
      </xdr:style>
      <xdr:txBody>
        <a:bodyPr spcFirstLastPara="0" vertOverflow="clip" horzOverflow="clip" vert="horz" wrap="square" lIns="103155" tIns="103155" rIns="103155" bIns="103155" numCol="1" spcCol="1270" rtlCol="0" anchor="t" anchorCtr="0">
          <a:noAutofit/>
        </a:bodyPr>
        <a:lstStyle/>
        <a:p>
          <a:pPr algn="l" defTabSz="1022350">
            <a:lnSpc>
              <a:spcPct val="90000"/>
            </a:lnSpc>
            <a:spcBef>
              <a:spcPct val="0"/>
            </a:spcBef>
            <a:spcAft>
              <a:spcPct val="35000"/>
            </a:spcAft>
          </a:pPr>
          <a:r>
            <a:rPr lang="en-AU" sz="1600" kern="1200"/>
            <a:t>Return to Contents</a:t>
          </a:r>
          <a:endParaRPr lang="en-AU" sz="2300" kern="1200"/>
        </a:p>
      </xdr:txBody>
    </xdr:sp>
    <xdr:clientData/>
  </xdr:twoCellAnchor>
  <xdr:oneCellAnchor>
    <xdr:from>
      <xdr:col>5</xdr:col>
      <xdr:colOff>257735</xdr:colOff>
      <xdr:row>3</xdr:row>
      <xdr:rowOff>100852</xdr:rowOff>
    </xdr:from>
    <xdr:ext cx="3600000" cy="5737411"/>
    <xdr:sp macro="" textlink="">
      <xdr:nvSpPr>
        <xdr:cNvPr id="2" name="TextBox 1">
          <a:extLst>
            <a:ext uri="{FF2B5EF4-FFF2-40B4-BE49-F238E27FC236}">
              <a16:creationId xmlns:a16="http://schemas.microsoft.com/office/drawing/2014/main" id="{E4466D9C-FAED-4146-8129-10EBE5625D2A}"/>
            </a:ext>
          </a:extLst>
        </xdr:cNvPr>
        <xdr:cNvSpPr txBox="1"/>
      </xdr:nvSpPr>
      <xdr:spPr>
        <a:xfrm>
          <a:off x="9300882" y="997323"/>
          <a:ext cx="3600000" cy="5737411"/>
        </a:xfrm>
        <a:prstGeom prst="rect">
          <a:avLst/>
        </a:prstGeom>
        <a:solidFill>
          <a:srgbClr val="E1F4FD"/>
        </a:solidFill>
        <a:ln>
          <a:solidFill>
            <a:schemeClr val="accent1"/>
          </a:solidFill>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t">
          <a:noAutofit/>
        </a:bodyPr>
        <a:lstStyle/>
        <a:p>
          <a:pPr algn="l"/>
          <a:r>
            <a:rPr lang="en-AU" sz="1400" b="1">
              <a:solidFill>
                <a:schemeClr val="tx2"/>
              </a:solidFill>
              <a:latin typeface="Arial" pitchFamily="34" charset="0"/>
              <a:cs typeface="Arial" pitchFamily="34" charset="0"/>
            </a:rPr>
            <a:t>Notes</a:t>
          </a:r>
        </a:p>
        <a:p>
          <a:pPr algn="l"/>
          <a:endParaRPr lang="en-AU" sz="1050" baseline="0">
            <a:solidFill>
              <a:schemeClr val="tx2"/>
            </a:solidFill>
            <a:latin typeface="Arial" pitchFamily="34" charset="0"/>
            <a:cs typeface="Arial" pitchFamily="34" charset="0"/>
          </a:endParaRPr>
        </a:p>
        <a:p>
          <a:pPr algn="l"/>
          <a:r>
            <a:rPr lang="en-AU" sz="1050" baseline="0">
              <a:solidFill>
                <a:schemeClr val="tx2"/>
              </a:solidFill>
              <a:latin typeface="Arial" pitchFamily="34" charset="0"/>
              <a:cs typeface="Arial" pitchFamily="34" charset="0"/>
            </a:rPr>
            <a:t>The Residential, Commercial &amp; Industrial (RCI) Rates Standard  uses rating data from the Information Return provided by local governments. </a:t>
          </a:r>
        </a:p>
        <a:p>
          <a:pPr algn="l"/>
          <a:endParaRPr lang="en-AU" sz="1050" baseline="0">
            <a:solidFill>
              <a:schemeClr val="tx2"/>
            </a:solidFill>
            <a:latin typeface="Arial" pitchFamily="34" charset="0"/>
            <a:cs typeface="Arial" pitchFamily="34" charset="0"/>
          </a:endParaRPr>
        </a:p>
        <a:p>
          <a:pPr algn="l"/>
          <a:r>
            <a:rPr lang="en-AU" sz="1050" baseline="0">
              <a:solidFill>
                <a:schemeClr val="tx2"/>
              </a:solidFill>
              <a:latin typeface="Arial" pitchFamily="34" charset="0"/>
              <a:cs typeface="Arial" pitchFamily="34" charset="0"/>
            </a:rPr>
            <a:t>The Commission uses a three year average, to provide a more stable result.</a:t>
          </a:r>
        </a:p>
        <a:p>
          <a:pPr algn="l"/>
          <a:endParaRPr lang="en-AU" sz="1050" baseline="0">
            <a:solidFill>
              <a:schemeClr val="tx2"/>
            </a:solidFill>
            <a:latin typeface="Arial" pitchFamily="34" charset="0"/>
            <a:cs typeface="Arial" pitchFamily="34" charset="0"/>
          </a:endParaRPr>
        </a:p>
        <a:p>
          <a:pPr algn="l"/>
          <a:r>
            <a:rPr lang="en-AU" sz="1050" baseline="0">
              <a:solidFill>
                <a:schemeClr val="tx2"/>
              </a:solidFill>
              <a:latin typeface="Arial" pitchFamily="34" charset="0"/>
              <a:cs typeface="Arial" pitchFamily="34" charset="0"/>
            </a:rPr>
            <a:t>Landgate provides the Commission with information on the number of assessments and valuations for each local government. This information is also averaged over a three year period.</a:t>
          </a:r>
        </a:p>
        <a:p>
          <a:pPr algn="l"/>
          <a:endParaRPr lang="en-AU" sz="1050" baseline="0">
            <a:solidFill>
              <a:schemeClr val="tx2"/>
            </a:solidFill>
            <a:latin typeface="Arial" pitchFamily="34" charset="0"/>
            <a:cs typeface="Arial" pitchFamily="34" charset="0"/>
          </a:endParaRPr>
        </a:p>
        <a:p>
          <a:pPr algn="l"/>
          <a:r>
            <a:rPr lang="en-AU" sz="1050" baseline="0">
              <a:solidFill>
                <a:schemeClr val="tx2"/>
              </a:solidFill>
              <a:latin typeface="Arial" pitchFamily="34" charset="0"/>
              <a:cs typeface="Arial" pitchFamily="34" charset="0"/>
            </a:rPr>
            <a:t>RCI revenue totalled $2,256,791,652 for the 2024-25 grant determination. The standard was calculated on the basis of 1,166,491 assessments and aggregate valuations of $29,831,893,357.</a:t>
          </a:r>
        </a:p>
        <a:p>
          <a:pPr algn="l"/>
          <a:r>
            <a:rPr lang="en-AU" sz="1050" baseline="0">
              <a:solidFill>
                <a:schemeClr val="tx2"/>
              </a:solidFill>
              <a:latin typeface="Arial" pitchFamily="34" charset="0"/>
              <a:cs typeface="Arial" pitchFamily="34" charset="0"/>
            </a:rPr>
            <a:t> </a:t>
          </a:r>
        </a:p>
        <a:p>
          <a:pPr algn="l"/>
          <a:r>
            <a:rPr lang="en-AU" sz="1050" baseline="0">
              <a:solidFill>
                <a:schemeClr val="tx2"/>
              </a:solidFill>
              <a:latin typeface="Arial" pitchFamily="34" charset="0"/>
              <a:cs typeface="Arial" pitchFamily="34" charset="0"/>
            </a:rPr>
            <a:t>The Commission uses regression analysis to determine the best mathematical fit, however it adjusts this formula  to accommodate the unique circumstances of WA local governments.</a:t>
          </a:r>
        </a:p>
        <a:p>
          <a:pPr algn="l"/>
          <a:endParaRPr lang="en-AU" sz="1050" baseline="0">
            <a:solidFill>
              <a:schemeClr val="tx2"/>
            </a:solidFill>
            <a:latin typeface="Arial" pitchFamily="34" charset="0"/>
            <a:cs typeface="Arial" pitchFamily="34" charset="0"/>
          </a:endParaRPr>
        </a:p>
        <a:p>
          <a:pPr algn="l"/>
          <a:r>
            <a:rPr lang="en-AU" sz="1050" baseline="0">
              <a:solidFill>
                <a:schemeClr val="tx2"/>
              </a:solidFill>
              <a:latin typeface="Arial" pitchFamily="34" charset="0"/>
              <a:cs typeface="Arial" pitchFamily="34" charset="0"/>
            </a:rPr>
            <a:t>For the 2024-25 grant determinations, the Commission used the following formula:</a:t>
          </a:r>
        </a:p>
        <a:p>
          <a:pPr algn="l"/>
          <a:endParaRPr lang="en-AU" sz="1050" baseline="0">
            <a:solidFill>
              <a:schemeClr val="tx2"/>
            </a:solidFill>
            <a:latin typeface="Arial" pitchFamily="34" charset="0"/>
            <a:cs typeface="Arial" pitchFamily="34" charset="0"/>
          </a:endParaRPr>
        </a:p>
        <a:p>
          <a:pPr algn="l"/>
          <a:r>
            <a:rPr lang="en-AU" sz="1050" baseline="0">
              <a:solidFill>
                <a:schemeClr val="tx2"/>
              </a:solidFill>
              <a:latin typeface="Arial" pitchFamily="34" charset="0"/>
              <a:cs typeface="Arial" pitchFamily="34" charset="0"/>
            </a:rPr>
            <a:t>$726.75 per assessment + $0.04723 in the dollar.</a:t>
          </a:r>
        </a:p>
        <a:p>
          <a:pPr algn="l"/>
          <a:endParaRPr lang="en-AU" sz="1050" baseline="0">
            <a:solidFill>
              <a:schemeClr val="tx2"/>
            </a:solidFill>
            <a:latin typeface="Arial" pitchFamily="34" charset="0"/>
            <a:cs typeface="Arial" pitchFamily="34" charset="0"/>
          </a:endParaRPr>
        </a:p>
        <a:p>
          <a:pPr algn="l"/>
          <a:r>
            <a:rPr lang="en-AU" sz="1050" baseline="0">
              <a:solidFill>
                <a:schemeClr val="tx2"/>
              </a:solidFill>
              <a:latin typeface="Arial" pitchFamily="34" charset="0"/>
              <a:cs typeface="Arial" pitchFamily="34" charset="0"/>
            </a:rPr>
            <a:t>Example</a:t>
          </a:r>
        </a:p>
        <a:p>
          <a:pPr algn="l"/>
          <a:endParaRPr lang="en-AU" sz="1050" baseline="0">
            <a:solidFill>
              <a:schemeClr val="tx2"/>
            </a:solidFill>
            <a:latin typeface="Arial" pitchFamily="34" charset="0"/>
            <a:cs typeface="Arial" pitchFamily="34" charset="0"/>
          </a:endParaRPr>
        </a:p>
        <a:p>
          <a:pPr algn="l"/>
          <a:r>
            <a:rPr lang="en-AU" sz="1050" baseline="0">
              <a:solidFill>
                <a:schemeClr val="tx2"/>
              </a:solidFill>
              <a:latin typeface="Arial" pitchFamily="34" charset="0"/>
              <a:cs typeface="Arial" pitchFamily="34" charset="0"/>
            </a:rPr>
            <a:t>The City of Albany (see spreadsheet)</a:t>
          </a:r>
        </a:p>
        <a:p>
          <a:pPr marL="0" indent="0" algn="l"/>
          <a:endParaRPr lang="en-AU" sz="1050" baseline="0">
            <a:solidFill>
              <a:schemeClr val="tx2"/>
            </a:solidFill>
            <a:latin typeface="Arial" pitchFamily="34" charset="0"/>
            <a:ea typeface="+mn-ea"/>
            <a:cs typeface="Arial" pitchFamily="34" charset="0"/>
          </a:endParaRPr>
        </a:p>
        <a:p>
          <a:pPr marL="0" indent="0" algn="l"/>
          <a:r>
            <a:rPr lang="en-AU" sz="1050" baseline="0">
              <a:solidFill>
                <a:schemeClr val="tx2"/>
              </a:solidFill>
              <a:latin typeface="Arial" pitchFamily="34" charset="0"/>
              <a:ea typeface="+mn-ea"/>
              <a:cs typeface="Arial" pitchFamily="34" charset="0"/>
            </a:rPr>
            <a:t>(</a:t>
          </a:r>
          <a:r>
            <a:rPr kumimoji="0" lang="en-AU" sz="1050" b="0" i="0" u="none" strike="noStrike" kern="0" cap="none" spc="0" normalizeH="0" baseline="0" noProof="0">
              <a:ln>
                <a:noFill/>
              </a:ln>
              <a:solidFill>
                <a:schemeClr val="tx2"/>
              </a:solidFill>
              <a:effectLst/>
              <a:uLnTx/>
              <a:uFillTx/>
              <a:latin typeface="Arial" pitchFamily="34" charset="0"/>
              <a:ea typeface="+mn-ea"/>
              <a:cs typeface="Arial" pitchFamily="34" charset="0"/>
            </a:rPr>
            <a:t>$726.75 </a:t>
          </a:r>
          <a:r>
            <a:rPr lang="en-AU" sz="1050" baseline="0">
              <a:solidFill>
                <a:schemeClr val="tx2"/>
              </a:solidFill>
              <a:latin typeface="Arial" pitchFamily="34" charset="0"/>
              <a:ea typeface="+mn-ea"/>
              <a:cs typeface="Arial" pitchFamily="34" charset="0"/>
            </a:rPr>
            <a:t>x 17,364 Assessments) + ($0.04723 in the dollar x $359,788,864 Valuations) = $29,612,896 assessed  RCI revenue</a:t>
          </a:r>
        </a:p>
      </xdr:txBody>
    </xdr:sp>
    <xdr:clientData/>
  </xdr:oneCellAnchor>
</xdr:wsDr>
</file>

<file path=xl/drawings/drawing24.xml><?xml version="1.0" encoding="utf-8"?>
<xdr:wsDr xmlns:xdr="http://schemas.openxmlformats.org/drawingml/2006/spreadsheetDrawing" xmlns:a="http://schemas.openxmlformats.org/drawingml/2006/main">
  <xdr:twoCellAnchor>
    <xdr:from>
      <xdr:col>9</xdr:col>
      <xdr:colOff>448235</xdr:colOff>
      <xdr:row>0</xdr:row>
      <xdr:rowOff>224117</xdr:rowOff>
    </xdr:from>
    <xdr:to>
      <xdr:col>13</xdr:col>
      <xdr:colOff>168089</xdr:colOff>
      <xdr:row>2</xdr:row>
      <xdr:rowOff>56029</xdr:rowOff>
    </xdr:to>
    <xdr:sp macro="" textlink="">
      <xdr:nvSpPr>
        <xdr:cNvPr id="4" name="Left Arrow 3">
          <a:hlinkClick xmlns:r="http://schemas.openxmlformats.org/officeDocument/2006/relationships" r:id="rId1"/>
          <a:extLst>
            <a:ext uri="{FF2B5EF4-FFF2-40B4-BE49-F238E27FC236}">
              <a16:creationId xmlns:a16="http://schemas.microsoft.com/office/drawing/2014/main" id="{00000000-0008-0000-1900-000004000000}"/>
            </a:ext>
          </a:extLst>
        </xdr:cNvPr>
        <xdr:cNvSpPr/>
      </xdr:nvSpPr>
      <xdr:spPr>
        <a:xfrm>
          <a:off x="8841441" y="224117"/>
          <a:ext cx="2140324" cy="773206"/>
        </a:xfrm>
        <a:prstGeom prst="leftArrow">
          <a:avLst/>
        </a:prstGeom>
        <a:solidFill>
          <a:srgbClr val="005F86"/>
        </a:solidFill>
        <a:ln>
          <a:solidFill>
            <a:schemeClr val="bg1"/>
          </a:solidFill>
        </a:ln>
        <a:effectLst/>
        <a:scene3d>
          <a:camera prst="orthographicFront"/>
          <a:lightRig rig="threePt" dir="t">
            <a:rot lat="0" lon="0" rev="7500000"/>
          </a:lightRig>
        </a:scene3d>
        <a:sp3d prstMaterial="plastic"/>
      </xdr:spPr>
      <xdr:style>
        <a:lnRef idx="0">
          <a:scrgbClr r="0" g="0" b="0"/>
        </a:lnRef>
        <a:fillRef idx="3">
          <a:scrgbClr r="0" g="0" b="0"/>
        </a:fillRef>
        <a:effectRef idx="2">
          <a:scrgbClr r="0" g="0" b="0"/>
        </a:effectRef>
        <a:fontRef idx="minor">
          <a:schemeClr val="lt1"/>
        </a:fontRef>
      </xdr:style>
      <xdr:txBody>
        <a:bodyPr spcFirstLastPara="0" vertOverflow="clip" horzOverflow="clip" vert="horz" wrap="square" lIns="103155" tIns="103155" rIns="103155" bIns="103155" numCol="1" spcCol="1270" rtlCol="0" anchor="t" anchorCtr="0">
          <a:noAutofit/>
        </a:bodyPr>
        <a:lstStyle/>
        <a:p>
          <a:pPr algn="l" defTabSz="1022350">
            <a:lnSpc>
              <a:spcPct val="90000"/>
            </a:lnSpc>
            <a:spcBef>
              <a:spcPct val="0"/>
            </a:spcBef>
            <a:spcAft>
              <a:spcPct val="35000"/>
            </a:spcAft>
          </a:pPr>
          <a:r>
            <a:rPr lang="en-AU" sz="1600" kern="1200"/>
            <a:t>Return to Contents</a:t>
          </a:r>
          <a:endParaRPr lang="en-AU" sz="2300" kern="1200"/>
        </a:p>
      </xdr:txBody>
    </xdr:sp>
    <xdr:clientData/>
  </xdr:twoCellAnchor>
  <xdr:oneCellAnchor>
    <xdr:from>
      <xdr:col>9</xdr:col>
      <xdr:colOff>342900</xdr:colOff>
      <xdr:row>3</xdr:row>
      <xdr:rowOff>114301</xdr:rowOff>
    </xdr:from>
    <xdr:ext cx="3600000" cy="6953250"/>
    <xdr:sp macro="" textlink="">
      <xdr:nvSpPr>
        <xdr:cNvPr id="2" name="TextBox 1">
          <a:extLst>
            <a:ext uri="{FF2B5EF4-FFF2-40B4-BE49-F238E27FC236}">
              <a16:creationId xmlns:a16="http://schemas.microsoft.com/office/drawing/2014/main" id="{8AA35266-DDB9-4342-B2D1-F02D0C119577}"/>
            </a:ext>
          </a:extLst>
        </xdr:cNvPr>
        <xdr:cNvSpPr txBox="1"/>
      </xdr:nvSpPr>
      <xdr:spPr>
        <a:xfrm>
          <a:off x="8734425" y="1247776"/>
          <a:ext cx="3600000" cy="6953250"/>
        </a:xfrm>
        <a:prstGeom prst="rect">
          <a:avLst/>
        </a:prstGeom>
        <a:solidFill>
          <a:srgbClr val="E1F4FD"/>
        </a:solidFill>
        <a:ln>
          <a:solidFill>
            <a:schemeClr val="accent1"/>
          </a:solidFill>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t">
          <a:noAutofit/>
        </a:bodyPr>
        <a:lstStyle/>
        <a:p>
          <a:pPr algn="l"/>
          <a:r>
            <a:rPr lang="en-AU" sz="1400" b="1">
              <a:solidFill>
                <a:schemeClr val="tx2"/>
              </a:solidFill>
              <a:latin typeface="Arial" pitchFamily="34" charset="0"/>
              <a:cs typeface="Arial" pitchFamily="34" charset="0"/>
            </a:rPr>
            <a:t>Notes:</a:t>
          </a:r>
        </a:p>
        <a:p>
          <a:pPr algn="l"/>
          <a:endParaRPr lang="en-AU" sz="1050" baseline="0">
            <a:solidFill>
              <a:schemeClr val="tx2"/>
            </a:solidFill>
            <a:latin typeface="Arial" pitchFamily="34" charset="0"/>
            <a:cs typeface="Arial" pitchFamily="34" charset="0"/>
          </a:endParaRPr>
        </a:p>
        <a:p>
          <a:pPr algn="l"/>
          <a:r>
            <a:rPr lang="en-AU" sz="1050" baseline="0">
              <a:solidFill>
                <a:schemeClr val="tx2"/>
              </a:solidFill>
              <a:latin typeface="Arial" pitchFamily="34" charset="0"/>
              <a:cs typeface="Arial" pitchFamily="34" charset="0"/>
            </a:rPr>
            <a:t>The Mining Standard uses revenue data from the Information Return provided by local governments. </a:t>
          </a:r>
        </a:p>
        <a:p>
          <a:pPr algn="l"/>
          <a:endParaRPr lang="en-AU" sz="1050" baseline="0">
            <a:solidFill>
              <a:schemeClr val="tx2"/>
            </a:solidFill>
            <a:latin typeface="Arial" pitchFamily="34" charset="0"/>
            <a:cs typeface="Arial" pitchFamily="34" charset="0"/>
          </a:endParaRPr>
        </a:p>
        <a:p>
          <a:pPr algn="l"/>
          <a:r>
            <a:rPr lang="en-AU" sz="1050" baseline="0">
              <a:solidFill>
                <a:schemeClr val="tx2"/>
              </a:solidFill>
              <a:latin typeface="Arial" pitchFamily="34" charset="0"/>
              <a:cs typeface="Arial" pitchFamily="34" charset="0"/>
            </a:rPr>
            <a:t>The Commission uses a three year average to provide a more stable result.</a:t>
          </a:r>
        </a:p>
        <a:p>
          <a:pPr algn="l"/>
          <a:endParaRPr lang="en-AU" sz="1050" baseline="0">
            <a:solidFill>
              <a:schemeClr val="tx2"/>
            </a:solidFill>
            <a:latin typeface="Arial" pitchFamily="34" charset="0"/>
            <a:cs typeface="Arial" pitchFamily="34" charset="0"/>
          </a:endParaRPr>
        </a:p>
        <a:p>
          <a:pPr algn="l"/>
          <a:r>
            <a:rPr lang="en-AU" sz="1050" baseline="0">
              <a:solidFill>
                <a:schemeClr val="tx2"/>
              </a:solidFill>
              <a:latin typeface="Arial" pitchFamily="34" charset="0"/>
              <a:cs typeface="Arial" pitchFamily="34" charset="0"/>
            </a:rPr>
            <a:t>Landgate provides the Commission with information on the number of mining assessments (leases etc.), valuations and area for each local government. The Commission also averages this data over a three year period.</a:t>
          </a:r>
        </a:p>
        <a:p>
          <a:pPr marL="0" indent="0" algn="l"/>
          <a:endParaRPr lang="en-AU" sz="1050" baseline="0">
            <a:solidFill>
              <a:schemeClr val="tx2"/>
            </a:solidFill>
            <a:latin typeface="Arial" pitchFamily="34" charset="0"/>
            <a:ea typeface="+mn-ea"/>
            <a:cs typeface="Arial" pitchFamily="34" charset="0"/>
          </a:endParaRPr>
        </a:p>
        <a:p>
          <a:pPr marL="0" indent="0" algn="l"/>
          <a:r>
            <a:rPr lang="en-AU" sz="1050" baseline="0">
              <a:solidFill>
                <a:schemeClr val="tx2"/>
              </a:solidFill>
              <a:latin typeface="Arial" pitchFamily="34" charset="0"/>
              <a:ea typeface="+mn-ea"/>
              <a:cs typeface="Arial" pitchFamily="34" charset="0"/>
            </a:rPr>
            <a:t>The Commission uses regression analysis to determine the best mathematical fit, however it adjusts this formula  to accommodate the unique circumstances of WA local governments.</a:t>
          </a:r>
        </a:p>
        <a:p>
          <a:pPr algn="l"/>
          <a:endParaRPr lang="en-AU" sz="1050" baseline="0">
            <a:solidFill>
              <a:schemeClr val="tx2"/>
            </a:solidFill>
            <a:latin typeface="Arial" pitchFamily="34" charset="0"/>
            <a:cs typeface="Arial" pitchFamily="34" charset="0"/>
          </a:endParaRPr>
        </a:p>
        <a:p>
          <a:pPr algn="l"/>
          <a:r>
            <a:rPr lang="en-AU" sz="1050" baseline="0">
              <a:solidFill>
                <a:schemeClr val="tx2"/>
              </a:solidFill>
              <a:latin typeface="Arial" pitchFamily="34" charset="0"/>
              <a:cs typeface="Arial" pitchFamily="34" charset="0"/>
            </a:rPr>
            <a:t>The standard was calculated on the basis of 21,187 mining assessments, aggregate valuations of $408,619,731 and a total area of 67,323,194 ha.</a:t>
          </a:r>
        </a:p>
        <a:p>
          <a:pPr algn="l"/>
          <a:endParaRPr lang="en-AU" sz="1050" baseline="0">
            <a:solidFill>
              <a:schemeClr val="tx2"/>
            </a:solidFill>
            <a:latin typeface="Arial" pitchFamily="34" charset="0"/>
            <a:cs typeface="Arial" pitchFamily="34" charset="0"/>
          </a:endParaRPr>
        </a:p>
        <a:p>
          <a:pPr algn="l"/>
          <a:r>
            <a:rPr lang="en-AU" sz="1050" baseline="0">
              <a:solidFill>
                <a:schemeClr val="tx2"/>
              </a:solidFill>
              <a:latin typeface="Arial" pitchFamily="34" charset="0"/>
              <a:cs typeface="Arial" pitchFamily="34" charset="0"/>
            </a:rPr>
            <a:t>For the 2024-25 grant  determinations, the Commission used the following formula:</a:t>
          </a:r>
        </a:p>
        <a:p>
          <a:pPr algn="l"/>
          <a:endParaRPr lang="en-AU" sz="1050" baseline="0">
            <a:solidFill>
              <a:schemeClr val="tx2"/>
            </a:solidFill>
            <a:latin typeface="Arial" pitchFamily="34" charset="0"/>
            <a:ea typeface="+mn-ea"/>
            <a:cs typeface="Arial" pitchFamily="34" charset="0"/>
          </a:endParaRPr>
        </a:p>
        <a:p>
          <a:pPr algn="l"/>
          <a:r>
            <a:rPr lang="en-AU" sz="1050" baseline="0">
              <a:solidFill>
                <a:schemeClr val="tx2"/>
              </a:solidFill>
              <a:latin typeface="Arial" pitchFamily="34" charset="0"/>
              <a:ea typeface="+mn-ea"/>
              <a:cs typeface="Arial" pitchFamily="34" charset="0"/>
            </a:rPr>
            <a:t>$927.77 x assessments + $0.259  x valuations</a:t>
          </a:r>
        </a:p>
        <a:p>
          <a:pPr algn="l"/>
          <a:endParaRPr lang="en-AU" sz="1050" baseline="0">
            <a:solidFill>
              <a:schemeClr val="tx2"/>
            </a:solidFill>
            <a:latin typeface="Arial" pitchFamily="34" charset="0"/>
            <a:cs typeface="Arial" pitchFamily="34" charset="0"/>
          </a:endParaRPr>
        </a:p>
        <a:p>
          <a:pPr algn="l"/>
          <a:r>
            <a:rPr lang="en-AU" sz="1050" b="1" baseline="0">
              <a:solidFill>
                <a:schemeClr val="tx2"/>
              </a:solidFill>
              <a:latin typeface="Arial" pitchFamily="34" charset="0"/>
              <a:cs typeface="Arial" pitchFamily="34" charset="0"/>
            </a:rPr>
            <a:t>Example:</a:t>
          </a:r>
        </a:p>
        <a:p>
          <a:pPr algn="l"/>
          <a:endParaRPr lang="en-AU" sz="1050" baseline="0">
            <a:solidFill>
              <a:schemeClr val="tx2"/>
            </a:solidFill>
            <a:latin typeface="Arial" pitchFamily="34" charset="0"/>
            <a:cs typeface="Arial" pitchFamily="34" charset="0"/>
          </a:endParaRPr>
        </a:p>
        <a:p>
          <a:pPr algn="l"/>
          <a:r>
            <a:rPr lang="en-AU" sz="1050" baseline="0">
              <a:solidFill>
                <a:schemeClr val="tx2"/>
              </a:solidFill>
              <a:latin typeface="Arial" pitchFamily="34" charset="0"/>
              <a:cs typeface="Arial" pitchFamily="34" charset="0"/>
            </a:rPr>
            <a:t>The City of Albany</a:t>
          </a:r>
        </a:p>
        <a:p>
          <a:pPr algn="l"/>
          <a:endParaRPr lang="en-AU" sz="1050" baseline="0">
            <a:solidFill>
              <a:schemeClr val="tx2"/>
            </a:solidFill>
            <a:latin typeface="Arial" pitchFamily="34" charset="0"/>
            <a:cs typeface="Arial" pitchFamily="34" charset="0"/>
          </a:endParaRPr>
        </a:p>
        <a:p>
          <a:pPr marL="0" indent="0" algn="l"/>
          <a:r>
            <a:rPr lang="en-AU" sz="1050" baseline="0">
              <a:solidFill>
                <a:schemeClr val="tx2"/>
              </a:solidFill>
              <a:latin typeface="Arial" pitchFamily="34" charset="0"/>
              <a:ea typeface="+mn-ea"/>
              <a:cs typeface="Arial" pitchFamily="34" charset="0"/>
            </a:rPr>
            <a:t>($493.24 x 16 Assessments) + ($0.259 in the dollar x $960,383 Valuations) = $263,972 assessed revenue</a:t>
          </a:r>
        </a:p>
        <a:p>
          <a:pPr algn="l"/>
          <a:endParaRPr lang="en-AU" sz="1050" baseline="0">
            <a:solidFill>
              <a:schemeClr val="tx2"/>
            </a:solidFill>
            <a:latin typeface="Arial" pitchFamily="34" charset="0"/>
            <a:cs typeface="Arial" pitchFamily="34" charset="0"/>
          </a:endParaRPr>
        </a:p>
        <a:p>
          <a:pPr algn="l"/>
          <a:r>
            <a:rPr lang="en-AU" sz="1050" baseline="0">
              <a:solidFill>
                <a:schemeClr val="tx2"/>
              </a:solidFill>
              <a:latin typeface="Arial" pitchFamily="34" charset="0"/>
              <a:ea typeface="+mn-ea"/>
              <a:cs typeface="Arial" pitchFamily="34" charset="0"/>
            </a:rPr>
            <a:t>PLEASE NOTE: Due to the overwhelming influence the Shire of Ashburton, Town of Port Hedland and City of Wanneroo's rates were having on the Commission's formula, the State formula was calculated without their data.This improved a number of overassessment issues</a:t>
          </a:r>
          <a:r>
            <a:rPr lang="en-AU" sz="1050" baseline="0">
              <a:solidFill>
                <a:srgbClr val="FF0000"/>
              </a:solidFill>
              <a:latin typeface="Arial" pitchFamily="34" charset="0"/>
              <a:cs typeface="Arial" pitchFamily="34" charset="0"/>
            </a:rPr>
            <a:t>.</a:t>
          </a:r>
        </a:p>
        <a:p>
          <a:pPr algn="l"/>
          <a:endParaRPr lang="en-AU" sz="1050" baseline="0">
            <a:solidFill>
              <a:schemeClr val="tx2"/>
            </a:solidFill>
            <a:latin typeface="Arial" pitchFamily="34" charset="0"/>
            <a:cs typeface="Arial"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lang="en-AU" sz="1050" baseline="0">
              <a:solidFill>
                <a:schemeClr val="tx2"/>
              </a:solidFill>
              <a:latin typeface="Arial" pitchFamily="34" charset="0"/>
              <a:ea typeface="+mn-ea"/>
              <a:cs typeface="Arial" pitchFamily="34" charset="0"/>
            </a:rPr>
            <a:t>A separate formula was created for Ashburton, Wanneroo, Kwinana and Port Hedland. This formula was: ($1255.07 x assessments) + ($0.342  x valuations)</a:t>
          </a:r>
        </a:p>
      </xdr:txBody>
    </xdr:sp>
    <xdr:clientData/>
  </xdr:oneCellAnchor>
</xdr:wsDr>
</file>

<file path=xl/drawings/drawing25.xml><?xml version="1.0" encoding="utf-8"?>
<xdr:wsDr xmlns:xdr="http://schemas.openxmlformats.org/drawingml/2006/spreadsheetDrawing" xmlns:a="http://schemas.openxmlformats.org/drawingml/2006/main">
  <xdr:twoCellAnchor>
    <xdr:from>
      <xdr:col>7</xdr:col>
      <xdr:colOff>44824</xdr:colOff>
      <xdr:row>0</xdr:row>
      <xdr:rowOff>156882</xdr:rowOff>
    </xdr:from>
    <xdr:to>
      <xdr:col>10</xdr:col>
      <xdr:colOff>156883</xdr:colOff>
      <xdr:row>2</xdr:row>
      <xdr:rowOff>78441</xdr:rowOff>
    </xdr:to>
    <xdr:sp macro="" textlink="">
      <xdr:nvSpPr>
        <xdr:cNvPr id="4" name="Left Arrow 3">
          <a:hlinkClick xmlns:r="http://schemas.openxmlformats.org/officeDocument/2006/relationships" r:id="rId1"/>
          <a:extLst>
            <a:ext uri="{FF2B5EF4-FFF2-40B4-BE49-F238E27FC236}">
              <a16:creationId xmlns:a16="http://schemas.microsoft.com/office/drawing/2014/main" id="{00000000-0008-0000-1800-000004000000}"/>
            </a:ext>
          </a:extLst>
        </xdr:cNvPr>
        <xdr:cNvSpPr/>
      </xdr:nvSpPr>
      <xdr:spPr>
        <a:xfrm>
          <a:off x="9480177" y="156882"/>
          <a:ext cx="2140324" cy="773206"/>
        </a:xfrm>
        <a:prstGeom prst="leftArrow">
          <a:avLst/>
        </a:prstGeom>
        <a:solidFill>
          <a:srgbClr val="005F86"/>
        </a:solidFill>
        <a:ln>
          <a:solidFill>
            <a:schemeClr val="bg1"/>
          </a:solidFill>
        </a:ln>
        <a:effectLst/>
        <a:scene3d>
          <a:camera prst="orthographicFront"/>
          <a:lightRig rig="threePt" dir="t">
            <a:rot lat="0" lon="0" rev="7500000"/>
          </a:lightRig>
        </a:scene3d>
        <a:sp3d prstMaterial="plastic"/>
      </xdr:spPr>
      <xdr:style>
        <a:lnRef idx="0">
          <a:scrgbClr r="0" g="0" b="0"/>
        </a:lnRef>
        <a:fillRef idx="3">
          <a:scrgbClr r="0" g="0" b="0"/>
        </a:fillRef>
        <a:effectRef idx="2">
          <a:scrgbClr r="0" g="0" b="0"/>
        </a:effectRef>
        <a:fontRef idx="minor">
          <a:schemeClr val="lt1"/>
        </a:fontRef>
      </xdr:style>
      <xdr:txBody>
        <a:bodyPr spcFirstLastPara="0" vertOverflow="clip" horzOverflow="clip" vert="horz" wrap="square" lIns="103155" tIns="103155" rIns="103155" bIns="103155" numCol="1" spcCol="1270" rtlCol="0" anchor="t" anchorCtr="0">
          <a:noAutofit/>
        </a:bodyPr>
        <a:lstStyle/>
        <a:p>
          <a:pPr algn="l" defTabSz="1022350">
            <a:lnSpc>
              <a:spcPct val="90000"/>
            </a:lnSpc>
            <a:spcBef>
              <a:spcPct val="0"/>
            </a:spcBef>
            <a:spcAft>
              <a:spcPct val="35000"/>
            </a:spcAft>
          </a:pPr>
          <a:r>
            <a:rPr lang="en-AU" sz="1600" kern="1200"/>
            <a:t>Return to Contents</a:t>
          </a:r>
          <a:endParaRPr lang="en-AU" sz="2300" kern="1200"/>
        </a:p>
      </xdr:txBody>
    </xdr:sp>
    <xdr:clientData/>
  </xdr:twoCellAnchor>
  <xdr:oneCellAnchor>
    <xdr:from>
      <xdr:col>6</xdr:col>
      <xdr:colOff>317047</xdr:colOff>
      <xdr:row>3</xdr:row>
      <xdr:rowOff>75293</xdr:rowOff>
    </xdr:from>
    <xdr:ext cx="3600000" cy="6277882"/>
    <xdr:sp macro="" textlink="">
      <xdr:nvSpPr>
        <xdr:cNvPr id="3" name="TextBox 2">
          <a:extLst>
            <a:ext uri="{FF2B5EF4-FFF2-40B4-BE49-F238E27FC236}">
              <a16:creationId xmlns:a16="http://schemas.microsoft.com/office/drawing/2014/main" id="{ECC49A1B-C0A4-498F-8823-2FCE284516CE}"/>
            </a:ext>
          </a:extLst>
        </xdr:cNvPr>
        <xdr:cNvSpPr txBox="1"/>
      </xdr:nvSpPr>
      <xdr:spPr>
        <a:xfrm>
          <a:off x="9146722" y="1113518"/>
          <a:ext cx="3600000" cy="6277882"/>
        </a:xfrm>
        <a:prstGeom prst="rect">
          <a:avLst/>
        </a:prstGeom>
        <a:solidFill>
          <a:srgbClr val="E1F4FD"/>
        </a:solidFill>
        <a:ln>
          <a:solidFill>
            <a:schemeClr val="accent1"/>
          </a:solidFill>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t">
          <a:noAutofit/>
        </a:bodyPr>
        <a:lstStyle/>
        <a:p>
          <a:pPr algn="l"/>
          <a:r>
            <a:rPr lang="en-AU" sz="1400" b="1">
              <a:solidFill>
                <a:schemeClr val="tx2"/>
              </a:solidFill>
              <a:latin typeface="Arial" pitchFamily="34" charset="0"/>
              <a:cs typeface="Arial" pitchFamily="34" charset="0"/>
            </a:rPr>
            <a:t>Notes:</a:t>
          </a:r>
        </a:p>
        <a:p>
          <a:pPr algn="l"/>
          <a:endParaRPr lang="en-AU" sz="1050" baseline="0">
            <a:solidFill>
              <a:schemeClr val="tx2"/>
            </a:solidFill>
            <a:latin typeface="Arial" pitchFamily="34" charset="0"/>
            <a:cs typeface="Arial" pitchFamily="34" charset="0"/>
          </a:endParaRPr>
        </a:p>
        <a:p>
          <a:pPr algn="l"/>
          <a:r>
            <a:rPr lang="en-AU" sz="1050" baseline="0">
              <a:solidFill>
                <a:schemeClr val="tx2"/>
              </a:solidFill>
              <a:latin typeface="Arial" pitchFamily="34" charset="0"/>
              <a:cs typeface="Arial" pitchFamily="34" charset="0"/>
            </a:rPr>
            <a:t>The Agricultural Rates Standard (or rural as classified by some local governments) uses data from the Information Return provided by local governments. </a:t>
          </a:r>
        </a:p>
        <a:p>
          <a:pPr algn="l"/>
          <a:endParaRPr lang="en-AU" sz="1050" baseline="0">
            <a:solidFill>
              <a:schemeClr val="tx2"/>
            </a:solidFill>
            <a:latin typeface="Arial" pitchFamily="34" charset="0"/>
            <a:cs typeface="Arial"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AU" sz="1050" b="0" i="0" u="none" strike="noStrike" kern="0" cap="none" spc="0" normalizeH="0" baseline="0" noProof="0">
              <a:ln>
                <a:noFill/>
              </a:ln>
              <a:solidFill>
                <a:schemeClr val="tx2"/>
              </a:solidFill>
              <a:effectLst/>
              <a:uLnTx/>
              <a:uFillTx/>
              <a:latin typeface="Arial" pitchFamily="34" charset="0"/>
              <a:ea typeface="+mn-ea"/>
              <a:cs typeface="Arial" pitchFamily="34" charset="0"/>
            </a:rPr>
            <a:t>The Commission uses a three year average, to provide a more stable result.</a:t>
          </a:r>
        </a:p>
        <a:p>
          <a:pPr algn="l"/>
          <a:endParaRPr lang="en-AU" sz="1050" baseline="0">
            <a:solidFill>
              <a:schemeClr val="tx2"/>
            </a:solidFill>
            <a:latin typeface="Arial" pitchFamily="34" charset="0"/>
            <a:cs typeface="Arial" pitchFamily="34" charset="0"/>
          </a:endParaRPr>
        </a:p>
        <a:p>
          <a:pPr algn="l"/>
          <a:r>
            <a:rPr lang="en-AU" sz="1050" baseline="0">
              <a:solidFill>
                <a:schemeClr val="tx2"/>
              </a:solidFill>
              <a:latin typeface="Arial" pitchFamily="34" charset="0"/>
              <a:cs typeface="Arial" pitchFamily="34" charset="0"/>
            </a:rPr>
            <a:t>Landgate provides the Commission with information on the number of assessments, improved valuations and area for each local government. The Commission also averages this data over a three year period.</a:t>
          </a:r>
        </a:p>
        <a:p>
          <a:pPr algn="l"/>
          <a:endParaRPr lang="en-AU" sz="1050" baseline="0">
            <a:solidFill>
              <a:schemeClr val="tx2"/>
            </a:solidFill>
            <a:latin typeface="Arial" pitchFamily="34" charset="0"/>
            <a:cs typeface="Arial" pitchFamily="34" charset="0"/>
          </a:endParaRPr>
        </a:p>
        <a:p>
          <a:pPr algn="l"/>
          <a:r>
            <a:rPr lang="en-AU" sz="1050" baseline="0">
              <a:solidFill>
                <a:schemeClr val="tx2"/>
              </a:solidFill>
              <a:latin typeface="Arial" pitchFamily="34" charset="0"/>
              <a:cs typeface="Arial" pitchFamily="34" charset="0"/>
            </a:rPr>
            <a:t>Agricultural Rates revenue totalled $186,912,831 for the 2024-25 grant determinations. The standard was calculated on the basis of 55,147 assessments, aggregate valuations of $33,757,818,236 and a total area of 19,611,281 ha.</a:t>
          </a:r>
        </a:p>
        <a:p>
          <a:pPr algn="l"/>
          <a:endParaRPr lang="en-AU" sz="1050" baseline="0">
            <a:solidFill>
              <a:schemeClr val="tx2"/>
            </a:solidFill>
            <a:latin typeface="Arial" pitchFamily="34" charset="0"/>
            <a:cs typeface="Arial" pitchFamily="34" charset="0"/>
          </a:endParaRPr>
        </a:p>
        <a:p>
          <a:r>
            <a:rPr lang="en-AU" sz="1100" baseline="0">
              <a:solidFill>
                <a:schemeClr val="tx2"/>
              </a:solidFill>
              <a:effectLst/>
              <a:latin typeface="Arial" pitchFamily="34" charset="0"/>
              <a:ea typeface="+mn-ea"/>
              <a:cs typeface="Arial" pitchFamily="34" charset="0"/>
            </a:rPr>
            <a:t>The Commission uses regression analysis to determine the best mathematical fit, however it adjusts this formula to accommodate the unique circumstances of WA local governments.</a:t>
          </a:r>
          <a:endParaRPr lang="en-AU" sz="1050">
            <a:solidFill>
              <a:schemeClr val="tx2"/>
            </a:solidFill>
            <a:effectLst/>
            <a:latin typeface="Arial" pitchFamily="34" charset="0"/>
            <a:cs typeface="Arial" pitchFamily="34" charset="0"/>
          </a:endParaRPr>
        </a:p>
        <a:p>
          <a:pPr marL="0" indent="0" algn="l"/>
          <a:endParaRPr lang="en-AU" sz="1100" baseline="0">
            <a:solidFill>
              <a:schemeClr val="tx2"/>
            </a:solidFill>
            <a:effectLst/>
            <a:latin typeface="Arial" pitchFamily="34" charset="0"/>
            <a:ea typeface="+mn-ea"/>
            <a:cs typeface="Arial" pitchFamily="34" charset="0"/>
          </a:endParaRPr>
        </a:p>
        <a:p>
          <a:pPr marL="0" indent="0" algn="l"/>
          <a:r>
            <a:rPr lang="en-AU" sz="1100" baseline="0">
              <a:solidFill>
                <a:schemeClr val="tx2"/>
              </a:solidFill>
              <a:effectLst/>
              <a:latin typeface="Arial" pitchFamily="34" charset="0"/>
              <a:ea typeface="+mn-ea"/>
              <a:cs typeface="Arial" pitchFamily="34" charset="0"/>
            </a:rPr>
            <a:t>For the 2024-25 grant determinations, the Commission used the following formula:</a:t>
          </a:r>
        </a:p>
        <a:p>
          <a:pPr marL="0" indent="0" algn="l"/>
          <a:endParaRPr lang="en-AU" sz="1100" baseline="0">
            <a:solidFill>
              <a:schemeClr val="tx2"/>
            </a:solidFill>
            <a:effectLst/>
            <a:latin typeface="Arial" pitchFamily="34" charset="0"/>
            <a:ea typeface="+mn-ea"/>
            <a:cs typeface="Arial" pitchFamily="34" charset="0"/>
          </a:endParaRPr>
        </a:p>
        <a:p>
          <a:pPr marL="0" indent="0" algn="l"/>
          <a:r>
            <a:rPr lang="en-AU" sz="1100" baseline="0">
              <a:solidFill>
                <a:schemeClr val="tx2"/>
              </a:solidFill>
              <a:effectLst/>
              <a:latin typeface="Arial" pitchFamily="34" charset="0"/>
              <a:ea typeface="+mn-ea"/>
              <a:cs typeface="Arial" pitchFamily="34" charset="0"/>
            </a:rPr>
            <a:t>$804.88 per assessment + $0.0021 x valuations  + $3.57 per ha.</a:t>
          </a:r>
        </a:p>
        <a:p>
          <a:pPr algn="l"/>
          <a:endParaRPr lang="en-AU" sz="1050" baseline="0">
            <a:solidFill>
              <a:schemeClr val="tx2"/>
            </a:solidFill>
            <a:latin typeface="Arial" pitchFamily="34" charset="0"/>
            <a:cs typeface="Arial" pitchFamily="34" charset="0"/>
          </a:endParaRPr>
        </a:p>
        <a:p>
          <a:pPr algn="l"/>
          <a:r>
            <a:rPr lang="en-AU" sz="1050" b="1" baseline="0">
              <a:solidFill>
                <a:schemeClr val="tx2"/>
              </a:solidFill>
              <a:latin typeface="Arial" pitchFamily="34" charset="0"/>
              <a:cs typeface="Arial" pitchFamily="34" charset="0"/>
            </a:rPr>
            <a:t>Example:</a:t>
          </a:r>
        </a:p>
        <a:p>
          <a:pPr marL="0" indent="0" algn="l"/>
          <a:endParaRPr lang="en-AU" sz="1100" baseline="0">
            <a:solidFill>
              <a:schemeClr val="tx2"/>
            </a:solidFill>
            <a:effectLst/>
            <a:latin typeface="Arial" pitchFamily="34" charset="0"/>
            <a:ea typeface="+mn-ea"/>
            <a:cs typeface="Arial" pitchFamily="34" charset="0"/>
          </a:endParaRPr>
        </a:p>
        <a:p>
          <a:pPr marL="0" indent="0" algn="l"/>
          <a:r>
            <a:rPr lang="en-AU" sz="1100" baseline="0">
              <a:solidFill>
                <a:schemeClr val="tx2"/>
              </a:solidFill>
              <a:effectLst/>
              <a:latin typeface="Arial" pitchFamily="34" charset="0"/>
              <a:ea typeface="+mn-ea"/>
              <a:cs typeface="Arial" pitchFamily="34" charset="0"/>
            </a:rPr>
            <a:t>The City of Albany</a:t>
          </a:r>
        </a:p>
        <a:p>
          <a:pPr marL="0" indent="0" algn="l"/>
          <a:endParaRPr lang="en-AU" sz="1100" baseline="0">
            <a:solidFill>
              <a:schemeClr val="tx2"/>
            </a:solidFill>
            <a:effectLst/>
            <a:latin typeface="Arial" pitchFamily="34" charset="0"/>
            <a:ea typeface="+mn-ea"/>
            <a:cs typeface="Arial" pitchFamily="34" charset="0"/>
          </a:endParaRPr>
        </a:p>
        <a:p>
          <a:pPr marL="0" indent="0" algn="l"/>
          <a:r>
            <a:rPr lang="en-AU" sz="1100" baseline="0">
              <a:solidFill>
                <a:schemeClr val="tx2"/>
              </a:solidFill>
              <a:effectLst/>
              <a:latin typeface="Arial" pitchFamily="34" charset="0"/>
              <a:ea typeface="+mn-ea"/>
              <a:cs typeface="Arial" pitchFamily="34" charset="0"/>
            </a:rPr>
            <a:t>($804.8998 x 1,641 assessments) + ($0.0021 x $1,005,998,100 Unimproved Valuation) + ($3.57 x 317,866  ha) = $4,615,970</a:t>
          </a:r>
        </a:p>
      </xdr:txBody>
    </xdr:sp>
    <xdr:clientData/>
  </xdr:oneCellAnchor>
</xdr:wsDr>
</file>

<file path=xl/drawings/drawing26.xml><?xml version="1.0" encoding="utf-8"?>
<xdr:wsDr xmlns:xdr="http://schemas.openxmlformats.org/drawingml/2006/spreadsheetDrawing" xmlns:a="http://schemas.openxmlformats.org/drawingml/2006/main">
  <xdr:twoCellAnchor>
    <xdr:from>
      <xdr:col>6</xdr:col>
      <xdr:colOff>224118</xdr:colOff>
      <xdr:row>0</xdr:row>
      <xdr:rowOff>145676</xdr:rowOff>
    </xdr:from>
    <xdr:to>
      <xdr:col>9</xdr:col>
      <xdr:colOff>537883</xdr:colOff>
      <xdr:row>2</xdr:row>
      <xdr:rowOff>67235</xdr:rowOff>
    </xdr:to>
    <xdr:sp macro="" textlink="">
      <xdr:nvSpPr>
        <xdr:cNvPr id="5" name="Left Arrow 4">
          <a:hlinkClick xmlns:r="http://schemas.openxmlformats.org/officeDocument/2006/relationships" r:id="rId1"/>
          <a:extLst>
            <a:ext uri="{FF2B5EF4-FFF2-40B4-BE49-F238E27FC236}">
              <a16:creationId xmlns:a16="http://schemas.microsoft.com/office/drawing/2014/main" id="{00000000-0008-0000-1A00-000005000000}"/>
            </a:ext>
          </a:extLst>
        </xdr:cNvPr>
        <xdr:cNvSpPr/>
      </xdr:nvSpPr>
      <xdr:spPr>
        <a:xfrm>
          <a:off x="6667500" y="145676"/>
          <a:ext cx="2140324" cy="773206"/>
        </a:xfrm>
        <a:prstGeom prst="leftArrow">
          <a:avLst/>
        </a:prstGeom>
        <a:solidFill>
          <a:srgbClr val="005F86"/>
        </a:solidFill>
        <a:ln>
          <a:solidFill>
            <a:schemeClr val="bg1"/>
          </a:solidFill>
        </a:ln>
        <a:effectLst/>
        <a:scene3d>
          <a:camera prst="orthographicFront"/>
          <a:lightRig rig="threePt" dir="t">
            <a:rot lat="0" lon="0" rev="7500000"/>
          </a:lightRig>
        </a:scene3d>
        <a:sp3d prstMaterial="plastic"/>
      </xdr:spPr>
      <xdr:style>
        <a:lnRef idx="0">
          <a:scrgbClr r="0" g="0" b="0"/>
        </a:lnRef>
        <a:fillRef idx="3">
          <a:scrgbClr r="0" g="0" b="0"/>
        </a:fillRef>
        <a:effectRef idx="2">
          <a:scrgbClr r="0" g="0" b="0"/>
        </a:effectRef>
        <a:fontRef idx="minor">
          <a:schemeClr val="lt1"/>
        </a:fontRef>
      </xdr:style>
      <xdr:txBody>
        <a:bodyPr spcFirstLastPara="0" vertOverflow="clip" horzOverflow="clip" vert="horz" wrap="square" lIns="103155" tIns="103155" rIns="103155" bIns="103155" numCol="1" spcCol="1270" rtlCol="0" anchor="t" anchorCtr="0">
          <a:noAutofit/>
        </a:bodyPr>
        <a:lstStyle/>
        <a:p>
          <a:pPr algn="l" defTabSz="1022350">
            <a:lnSpc>
              <a:spcPct val="90000"/>
            </a:lnSpc>
            <a:spcBef>
              <a:spcPct val="0"/>
            </a:spcBef>
            <a:spcAft>
              <a:spcPct val="35000"/>
            </a:spcAft>
          </a:pPr>
          <a:r>
            <a:rPr lang="en-AU" sz="1600" kern="1200"/>
            <a:t>Return to Contents</a:t>
          </a:r>
          <a:endParaRPr lang="en-AU" sz="2300" kern="1200"/>
        </a:p>
      </xdr:txBody>
    </xdr:sp>
    <xdr:clientData/>
  </xdr:twoCellAnchor>
  <xdr:oneCellAnchor>
    <xdr:from>
      <xdr:col>6</xdr:col>
      <xdr:colOff>268942</xdr:colOff>
      <xdr:row>2</xdr:row>
      <xdr:rowOff>201706</xdr:rowOff>
    </xdr:from>
    <xdr:ext cx="3600000" cy="5771030"/>
    <xdr:sp macro="" textlink="">
      <xdr:nvSpPr>
        <xdr:cNvPr id="3" name="TextBox 2">
          <a:extLst>
            <a:ext uri="{FF2B5EF4-FFF2-40B4-BE49-F238E27FC236}">
              <a16:creationId xmlns:a16="http://schemas.microsoft.com/office/drawing/2014/main" id="{7C081520-75DE-4F2A-84E8-7B58BB50FE70}"/>
            </a:ext>
          </a:extLst>
        </xdr:cNvPr>
        <xdr:cNvSpPr txBox="1"/>
      </xdr:nvSpPr>
      <xdr:spPr>
        <a:xfrm>
          <a:off x="11900648" y="997324"/>
          <a:ext cx="3600000" cy="5771030"/>
        </a:xfrm>
        <a:prstGeom prst="rect">
          <a:avLst/>
        </a:prstGeom>
        <a:solidFill>
          <a:srgbClr val="E1F4FD"/>
        </a:solidFill>
        <a:ln>
          <a:solidFill>
            <a:schemeClr val="accent1"/>
          </a:solidFill>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t">
          <a:noAutofit/>
        </a:bodyPr>
        <a:lstStyle/>
        <a:p>
          <a:pPr algn="l"/>
          <a:r>
            <a:rPr lang="en-AU" sz="1400" b="1">
              <a:solidFill>
                <a:schemeClr val="tx2"/>
              </a:solidFill>
              <a:latin typeface="Arial" pitchFamily="34" charset="0"/>
              <a:cs typeface="Arial" pitchFamily="34" charset="0"/>
            </a:rPr>
            <a:t>Notes:</a:t>
          </a:r>
        </a:p>
        <a:p>
          <a:pPr algn="l"/>
          <a:endParaRPr lang="en-AU" sz="1100" baseline="0">
            <a:solidFill>
              <a:schemeClr val="tx2"/>
            </a:solidFill>
            <a:latin typeface="Arial" pitchFamily="34" charset="0"/>
            <a:cs typeface="Arial" pitchFamily="34" charset="0"/>
          </a:endParaRPr>
        </a:p>
        <a:p>
          <a:pPr algn="l"/>
          <a:r>
            <a:rPr lang="en-AU" sz="1100" baseline="0">
              <a:solidFill>
                <a:schemeClr val="tx2"/>
              </a:solidFill>
              <a:latin typeface="Arial" pitchFamily="34" charset="0"/>
              <a:cs typeface="Arial" pitchFamily="34" charset="0"/>
            </a:rPr>
            <a:t>The Pastoral Rates Standard uses revenue data from the Information Return provided by local governments.</a:t>
          </a:r>
        </a:p>
        <a:p>
          <a:pPr algn="l"/>
          <a:endParaRPr lang="en-AU" sz="1100" baseline="0">
            <a:solidFill>
              <a:schemeClr val="tx2"/>
            </a:solidFill>
            <a:latin typeface="Arial" pitchFamily="34" charset="0"/>
            <a:cs typeface="Arial" pitchFamily="34" charset="0"/>
          </a:endParaRPr>
        </a:p>
        <a:p>
          <a:pPr algn="l"/>
          <a:r>
            <a:rPr lang="en-AU" sz="1100" baseline="0">
              <a:solidFill>
                <a:schemeClr val="tx2"/>
              </a:solidFill>
              <a:latin typeface="Arial" pitchFamily="34" charset="0"/>
              <a:cs typeface="Arial" pitchFamily="34" charset="0"/>
            </a:rPr>
            <a:t>The Commission uses a three year average to provide a more stable result.</a:t>
          </a:r>
        </a:p>
        <a:p>
          <a:pPr algn="l"/>
          <a:endParaRPr lang="en-AU" sz="1100" baseline="0">
            <a:solidFill>
              <a:schemeClr val="tx2"/>
            </a:solidFill>
            <a:latin typeface="Arial" pitchFamily="34" charset="0"/>
            <a:cs typeface="Arial" pitchFamily="34" charset="0"/>
          </a:endParaRPr>
        </a:p>
        <a:p>
          <a:pPr algn="l"/>
          <a:r>
            <a:rPr lang="en-AU" sz="1100" baseline="0">
              <a:solidFill>
                <a:schemeClr val="tx2"/>
              </a:solidFill>
              <a:latin typeface="Arial" pitchFamily="34" charset="0"/>
              <a:cs typeface="Arial" pitchFamily="34" charset="0"/>
            </a:rPr>
            <a:t>Landgate provides the Commission with information on the aggregate area of pastoral leases for each local government. </a:t>
          </a:r>
        </a:p>
        <a:p>
          <a:pPr algn="l"/>
          <a:endParaRPr lang="en-AU" sz="1100" baseline="0">
            <a:solidFill>
              <a:schemeClr val="tx2"/>
            </a:solidFill>
            <a:latin typeface="Arial" pitchFamily="34" charset="0"/>
            <a:cs typeface="Arial" pitchFamily="34" charset="0"/>
          </a:endParaRPr>
        </a:p>
        <a:p>
          <a:pPr algn="l"/>
          <a:r>
            <a:rPr lang="en-AU" sz="1100" baseline="0">
              <a:solidFill>
                <a:schemeClr val="tx2"/>
              </a:solidFill>
              <a:latin typeface="Arial" pitchFamily="34" charset="0"/>
              <a:cs typeface="Arial" pitchFamily="34" charset="0"/>
            </a:rPr>
            <a:t>Total revenue for the Pastoral Standard was $5,761,774. The standard was calculated on the basis of 667 assessments, aggregate valuations of $106,057,454 and a total area of 87,863,583 ha.</a:t>
          </a:r>
        </a:p>
        <a:p>
          <a:pPr algn="l"/>
          <a:endParaRPr lang="en-AU" sz="1100" baseline="0">
            <a:solidFill>
              <a:schemeClr val="tx2"/>
            </a:solidFill>
            <a:latin typeface="Arial" pitchFamily="34" charset="0"/>
            <a:cs typeface="Arial" pitchFamily="34" charset="0"/>
          </a:endParaRPr>
        </a:p>
        <a:p>
          <a:pPr algn="l"/>
          <a:r>
            <a:rPr lang="en-AU" sz="1100" baseline="0">
              <a:solidFill>
                <a:schemeClr val="tx2"/>
              </a:solidFill>
              <a:latin typeface="Arial" pitchFamily="34" charset="0"/>
              <a:cs typeface="Arial" pitchFamily="34" charset="0"/>
            </a:rPr>
            <a:t>The Commission uses regression analysis to determine the best mathematical fit, however it adjusts this formula to accommodate the unique circumstances of WA local governments.</a:t>
          </a:r>
        </a:p>
        <a:p>
          <a:pPr algn="l"/>
          <a:endParaRPr lang="en-AU" sz="1100" baseline="0">
            <a:solidFill>
              <a:schemeClr val="tx2"/>
            </a:solidFill>
            <a:latin typeface="Arial" pitchFamily="34" charset="0"/>
            <a:cs typeface="Arial" pitchFamily="34" charset="0"/>
          </a:endParaRPr>
        </a:p>
        <a:p>
          <a:pPr algn="l"/>
          <a:r>
            <a:rPr lang="en-AU" sz="1100" baseline="0">
              <a:solidFill>
                <a:schemeClr val="tx2"/>
              </a:solidFill>
              <a:latin typeface="Arial" pitchFamily="34" charset="0"/>
              <a:cs typeface="Arial" pitchFamily="34" charset="0"/>
            </a:rPr>
            <a:t>For the 2024-25 determinations, the Commission used the following formula:</a:t>
          </a:r>
        </a:p>
        <a:p>
          <a:pPr algn="l"/>
          <a:endParaRPr lang="en-AU" sz="1100" baseline="0">
            <a:solidFill>
              <a:schemeClr val="tx2"/>
            </a:solidFill>
            <a:latin typeface="Arial" pitchFamily="34" charset="0"/>
            <a:cs typeface="Arial" pitchFamily="34" charset="0"/>
          </a:endParaRPr>
        </a:p>
        <a:p>
          <a:pPr algn="ctr"/>
          <a:r>
            <a:rPr lang="en-AU" sz="1100" baseline="0">
              <a:solidFill>
                <a:schemeClr val="tx2"/>
              </a:solidFill>
              <a:latin typeface="Arial" pitchFamily="34" charset="0"/>
              <a:cs typeface="Arial" pitchFamily="34" charset="0"/>
            </a:rPr>
            <a:t>$0.0317 per ha + valuations x $0.0176 + $1,648.39 per assessment</a:t>
          </a:r>
        </a:p>
        <a:p>
          <a:pPr algn="l"/>
          <a:endParaRPr lang="en-AU" sz="1100" baseline="0">
            <a:solidFill>
              <a:schemeClr val="tx2"/>
            </a:solidFill>
            <a:latin typeface="Arial" pitchFamily="34" charset="0"/>
            <a:cs typeface="Arial" pitchFamily="34" charset="0"/>
          </a:endParaRPr>
        </a:p>
        <a:p>
          <a:pPr algn="l"/>
          <a:r>
            <a:rPr lang="en-AU" sz="1100" b="1" baseline="0">
              <a:solidFill>
                <a:schemeClr val="tx2"/>
              </a:solidFill>
              <a:latin typeface="Arial" pitchFamily="34" charset="0"/>
              <a:cs typeface="Arial" pitchFamily="34" charset="0"/>
            </a:rPr>
            <a:t>Example:</a:t>
          </a:r>
        </a:p>
        <a:p>
          <a:pPr algn="l"/>
          <a:endParaRPr lang="en-AU" sz="1100" baseline="0">
            <a:solidFill>
              <a:schemeClr val="tx2"/>
            </a:solidFill>
            <a:latin typeface="Arial" pitchFamily="34" charset="0"/>
            <a:ea typeface="+mn-ea"/>
            <a:cs typeface="Arial"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lang="en-AU" sz="1100" baseline="0">
              <a:solidFill>
                <a:schemeClr val="tx2"/>
              </a:solidFill>
              <a:latin typeface="Arial" pitchFamily="34" charset="0"/>
              <a:ea typeface="+mn-ea"/>
              <a:cs typeface="Arial" pitchFamily="34" charset="0"/>
            </a:rPr>
            <a:t>The Shire of Ashburton (see spreadsheet) $0.0317 x 6,207,592 ha + $6,657,818  x $0.0176 + </a:t>
          </a:r>
          <a:br>
            <a:rPr lang="en-AU" sz="1100" baseline="0">
              <a:solidFill>
                <a:schemeClr val="tx2"/>
              </a:solidFill>
              <a:latin typeface="Arial" pitchFamily="34" charset="0"/>
              <a:ea typeface="+mn-ea"/>
              <a:cs typeface="Arial" pitchFamily="34" charset="0"/>
            </a:rPr>
          </a:br>
          <a:r>
            <a:rPr lang="en-AU" sz="1100" baseline="0">
              <a:solidFill>
                <a:schemeClr val="tx2"/>
              </a:solidFill>
              <a:latin typeface="Arial" pitchFamily="34" charset="0"/>
              <a:ea typeface="+mn-ea"/>
              <a:cs typeface="Arial" pitchFamily="34" charset="0"/>
            </a:rPr>
            <a:t>33 x $1,648.39 = $368,997</a:t>
          </a:r>
        </a:p>
      </xdr:txBody>
    </xdr:sp>
    <xdr:clientData/>
  </xdr:oneCellAnchor>
</xdr:wsDr>
</file>

<file path=xl/drawings/drawing27.xml><?xml version="1.0" encoding="utf-8"?>
<xdr:wsDr xmlns:xdr="http://schemas.openxmlformats.org/drawingml/2006/spreadsheetDrawing" xmlns:a="http://schemas.openxmlformats.org/drawingml/2006/main">
  <xdr:twoCellAnchor>
    <xdr:from>
      <xdr:col>4</xdr:col>
      <xdr:colOff>291353</xdr:colOff>
      <xdr:row>0</xdr:row>
      <xdr:rowOff>89646</xdr:rowOff>
    </xdr:from>
    <xdr:to>
      <xdr:col>8</xdr:col>
      <xdr:colOff>11207</xdr:colOff>
      <xdr:row>1</xdr:row>
      <xdr:rowOff>593911</xdr:rowOff>
    </xdr:to>
    <xdr:sp macro="" textlink="">
      <xdr:nvSpPr>
        <xdr:cNvPr id="4" name="Left Arrow 3">
          <a:hlinkClick xmlns:r="http://schemas.openxmlformats.org/officeDocument/2006/relationships" r:id="rId1"/>
          <a:extLst>
            <a:ext uri="{FF2B5EF4-FFF2-40B4-BE49-F238E27FC236}">
              <a16:creationId xmlns:a16="http://schemas.microsoft.com/office/drawing/2014/main" id="{00000000-0008-0000-1B00-000004000000}"/>
            </a:ext>
          </a:extLst>
        </xdr:cNvPr>
        <xdr:cNvSpPr/>
      </xdr:nvSpPr>
      <xdr:spPr>
        <a:xfrm>
          <a:off x="7082118" y="89646"/>
          <a:ext cx="2140324" cy="773206"/>
        </a:xfrm>
        <a:prstGeom prst="leftArrow">
          <a:avLst/>
        </a:prstGeom>
        <a:solidFill>
          <a:srgbClr val="005F86"/>
        </a:solidFill>
        <a:ln>
          <a:solidFill>
            <a:schemeClr val="bg1"/>
          </a:solidFill>
        </a:ln>
        <a:effectLst/>
        <a:scene3d>
          <a:camera prst="orthographicFront"/>
          <a:lightRig rig="threePt" dir="t">
            <a:rot lat="0" lon="0" rev="7500000"/>
          </a:lightRig>
        </a:scene3d>
        <a:sp3d prstMaterial="plastic"/>
      </xdr:spPr>
      <xdr:style>
        <a:lnRef idx="0">
          <a:scrgbClr r="0" g="0" b="0"/>
        </a:lnRef>
        <a:fillRef idx="3">
          <a:scrgbClr r="0" g="0" b="0"/>
        </a:fillRef>
        <a:effectRef idx="2">
          <a:scrgbClr r="0" g="0" b="0"/>
        </a:effectRef>
        <a:fontRef idx="minor">
          <a:schemeClr val="lt1"/>
        </a:fontRef>
      </xdr:style>
      <xdr:txBody>
        <a:bodyPr spcFirstLastPara="0" vertOverflow="clip" horzOverflow="clip" vert="horz" wrap="square" lIns="103155" tIns="103155" rIns="103155" bIns="103155" numCol="1" spcCol="1270" rtlCol="0" anchor="t" anchorCtr="0">
          <a:noAutofit/>
        </a:bodyPr>
        <a:lstStyle/>
        <a:p>
          <a:pPr algn="l" defTabSz="1022350">
            <a:lnSpc>
              <a:spcPct val="90000"/>
            </a:lnSpc>
            <a:spcBef>
              <a:spcPct val="0"/>
            </a:spcBef>
            <a:spcAft>
              <a:spcPct val="35000"/>
            </a:spcAft>
          </a:pPr>
          <a:r>
            <a:rPr lang="en-AU" sz="1600" kern="1200"/>
            <a:t>Return to Contents</a:t>
          </a:r>
          <a:endParaRPr lang="en-AU" sz="2300" kern="1200"/>
        </a:p>
      </xdr:txBody>
    </xdr:sp>
    <xdr:clientData/>
  </xdr:twoCellAnchor>
  <xdr:oneCellAnchor>
    <xdr:from>
      <xdr:col>4</xdr:col>
      <xdr:colOff>353732</xdr:colOff>
      <xdr:row>2</xdr:row>
      <xdr:rowOff>128119</xdr:rowOff>
    </xdr:from>
    <xdr:ext cx="3290608" cy="6596903"/>
    <xdr:sp macro="" textlink="">
      <xdr:nvSpPr>
        <xdr:cNvPr id="2" name="TextBox 1">
          <a:extLst>
            <a:ext uri="{FF2B5EF4-FFF2-40B4-BE49-F238E27FC236}">
              <a16:creationId xmlns:a16="http://schemas.microsoft.com/office/drawing/2014/main" id="{8D306EA4-E3D8-48EF-8645-A45600748251}"/>
            </a:ext>
          </a:extLst>
        </xdr:cNvPr>
        <xdr:cNvSpPr txBox="1"/>
      </xdr:nvSpPr>
      <xdr:spPr>
        <a:xfrm>
          <a:off x="7447056" y="1013384"/>
          <a:ext cx="3290608" cy="6596903"/>
        </a:xfrm>
        <a:prstGeom prst="rect">
          <a:avLst/>
        </a:prstGeom>
        <a:solidFill>
          <a:srgbClr val="E1F4FD"/>
        </a:solidFill>
        <a:ln>
          <a:solidFill>
            <a:schemeClr val="accent1"/>
          </a:solidFill>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t">
          <a:noAutofit/>
        </a:bodyPr>
        <a:lstStyle/>
        <a:p>
          <a:pPr algn="l"/>
          <a:r>
            <a:rPr lang="en-AU" sz="1400" b="1">
              <a:solidFill>
                <a:schemeClr val="tx2"/>
              </a:solidFill>
              <a:latin typeface="Arial" pitchFamily="34" charset="0"/>
              <a:cs typeface="Arial" pitchFamily="34" charset="0"/>
            </a:rPr>
            <a:t>Notes:</a:t>
          </a:r>
        </a:p>
        <a:p>
          <a:pPr algn="l"/>
          <a:endParaRPr lang="en-AU" sz="1050" baseline="0">
            <a:solidFill>
              <a:schemeClr val="tx2"/>
            </a:solidFill>
            <a:latin typeface="Arial" pitchFamily="34" charset="0"/>
            <a:cs typeface="Arial" pitchFamily="34" charset="0"/>
          </a:endParaRPr>
        </a:p>
        <a:p>
          <a:pPr algn="l"/>
          <a:r>
            <a:rPr lang="en-AU" sz="1050" baseline="0">
              <a:solidFill>
                <a:schemeClr val="tx2"/>
              </a:solidFill>
              <a:latin typeface="Arial" pitchFamily="34" charset="0"/>
              <a:cs typeface="Arial" pitchFamily="34" charset="0"/>
            </a:rPr>
            <a:t>The Net Investment Standard recognises that local governments earn interest from general and reserve funds. The Standard also recognises that local governments borrow money to finance their activities. The Commission offsets the costs of borrowings against  investment income to produce a more equitable assessment of investment income .</a:t>
          </a:r>
        </a:p>
        <a:p>
          <a:pPr algn="l"/>
          <a:endParaRPr lang="en-AU" sz="1050" baseline="0">
            <a:solidFill>
              <a:schemeClr val="tx2"/>
            </a:solidFill>
            <a:latin typeface="Arial" pitchFamily="34" charset="0"/>
            <a:cs typeface="Arial" pitchFamily="34" charset="0"/>
          </a:endParaRPr>
        </a:p>
        <a:p>
          <a:pPr algn="l"/>
          <a:r>
            <a:rPr lang="en-AU" sz="1050" baseline="0">
              <a:solidFill>
                <a:schemeClr val="tx2"/>
              </a:solidFill>
              <a:latin typeface="Arial" pitchFamily="34" charset="0"/>
              <a:cs typeface="Arial" pitchFamily="34" charset="0"/>
            </a:rPr>
            <a:t>Only borrowing costs attributable to the Western Australian Treasury Corporation are recognised as it provides the majority of borrowings to local government. The Commission has taken the view that the use of credit providers other than WATC would essentially be driven by policy and as such has been excluded from the calculations.</a:t>
          </a:r>
        </a:p>
        <a:p>
          <a:pPr algn="l"/>
          <a:endParaRPr lang="en-AU" sz="1050" baseline="0">
            <a:solidFill>
              <a:schemeClr val="tx2"/>
            </a:solidFill>
            <a:latin typeface="Arial" pitchFamily="34" charset="0"/>
            <a:cs typeface="Arial" pitchFamily="34" charset="0"/>
          </a:endParaRPr>
        </a:p>
        <a:p>
          <a:pPr algn="l"/>
          <a:r>
            <a:rPr lang="en-AU" sz="1050" baseline="0">
              <a:solidFill>
                <a:schemeClr val="tx2"/>
              </a:solidFill>
              <a:latin typeface="Arial" pitchFamily="34" charset="0"/>
              <a:cs typeface="Arial" pitchFamily="34" charset="0"/>
            </a:rPr>
            <a:t>To comply with the effort neutrality principle, the Commission assesses a local government's capacity to raise investment revenue based on it's population.</a:t>
          </a:r>
        </a:p>
        <a:p>
          <a:pPr algn="l"/>
          <a:endParaRPr lang="en-AU" sz="1050" baseline="0">
            <a:solidFill>
              <a:schemeClr val="tx2"/>
            </a:solidFill>
            <a:latin typeface="Arial" pitchFamily="34" charset="0"/>
            <a:cs typeface="Arial" pitchFamily="34" charset="0"/>
          </a:endParaRPr>
        </a:p>
        <a:p>
          <a:pPr algn="l"/>
          <a:r>
            <a:rPr lang="en-AU" sz="1050" baseline="0">
              <a:solidFill>
                <a:schemeClr val="tx2"/>
              </a:solidFill>
              <a:latin typeface="Arial" pitchFamily="34" charset="0"/>
              <a:cs typeface="Arial" pitchFamily="34" charset="0"/>
            </a:rPr>
            <a:t>Investment revenue is recognised in the methodology  due to the level of investment income across local  government. </a:t>
          </a:r>
        </a:p>
        <a:p>
          <a:pPr algn="l"/>
          <a:endParaRPr lang="en-AU" sz="1050" baseline="0">
            <a:solidFill>
              <a:schemeClr val="tx2"/>
            </a:solidFill>
            <a:latin typeface="Arial" pitchFamily="34" charset="0"/>
            <a:cs typeface="Arial" pitchFamily="34" charset="0"/>
          </a:endParaRPr>
        </a:p>
        <a:p>
          <a:pPr algn="l"/>
          <a:r>
            <a:rPr lang="en-AU" sz="1050" baseline="0">
              <a:solidFill>
                <a:schemeClr val="tx2"/>
              </a:solidFill>
              <a:latin typeface="Arial" pitchFamily="34" charset="0"/>
              <a:cs typeface="Arial" pitchFamily="34" charset="0"/>
            </a:rPr>
            <a:t>The aggregate local government net Investment  for local government's averaged over three </a:t>
          </a:r>
          <a:r>
            <a:rPr lang="en-AU" sz="1050" baseline="0">
              <a:solidFill>
                <a:schemeClr val="tx2"/>
              </a:solidFill>
              <a:latin typeface="Arial" pitchFamily="34" charset="0"/>
              <a:ea typeface="+mn-ea"/>
              <a:cs typeface="Arial" pitchFamily="34" charset="0"/>
            </a:rPr>
            <a:t>years to 2022-23 was </a:t>
          </a:r>
          <a:r>
            <a:rPr lang="en-AU" sz="1050" baseline="0">
              <a:solidFill>
                <a:schemeClr val="tx2"/>
              </a:solidFill>
              <a:latin typeface="Arial" pitchFamily="34" charset="0"/>
              <a:cs typeface="Arial" pitchFamily="34" charset="0"/>
            </a:rPr>
            <a:t>$49,525,123. This equates to $17.19 per capita. </a:t>
          </a:r>
        </a:p>
        <a:p>
          <a:pPr algn="l"/>
          <a:endParaRPr lang="en-AU" sz="1050" baseline="0">
            <a:solidFill>
              <a:schemeClr val="tx2"/>
            </a:solidFill>
            <a:latin typeface="Arial" pitchFamily="34" charset="0"/>
            <a:cs typeface="Arial" pitchFamily="34" charset="0"/>
          </a:endParaRPr>
        </a:p>
        <a:p>
          <a:pPr algn="l"/>
          <a:r>
            <a:rPr lang="en-AU" sz="1050" baseline="0">
              <a:solidFill>
                <a:schemeClr val="tx2"/>
              </a:solidFill>
              <a:latin typeface="Arial" pitchFamily="34" charset="0"/>
              <a:cs typeface="Arial" pitchFamily="34" charset="0"/>
            </a:rPr>
            <a:t>Net Investment revenue is assessed as follows  -</a:t>
          </a:r>
        </a:p>
        <a:p>
          <a:pPr algn="l"/>
          <a:endParaRPr lang="en-AU" sz="1050" baseline="0">
            <a:solidFill>
              <a:schemeClr val="tx2"/>
            </a:solidFill>
            <a:latin typeface="Arial" pitchFamily="34" charset="0"/>
            <a:cs typeface="Arial" pitchFamily="34" charset="0"/>
          </a:endParaRPr>
        </a:p>
        <a:p>
          <a:pPr algn="l"/>
          <a:r>
            <a:rPr lang="en-AU" sz="1050" b="1" baseline="0">
              <a:solidFill>
                <a:schemeClr val="tx2"/>
              </a:solidFill>
              <a:latin typeface="Arial" pitchFamily="34" charset="0"/>
              <a:cs typeface="Arial" pitchFamily="34" charset="0"/>
            </a:rPr>
            <a:t>Example:</a:t>
          </a:r>
        </a:p>
        <a:p>
          <a:pPr algn="l"/>
          <a:endParaRPr lang="en-AU" sz="1050" baseline="0">
            <a:solidFill>
              <a:schemeClr val="tx2"/>
            </a:solidFill>
            <a:latin typeface="Arial" pitchFamily="34" charset="0"/>
            <a:cs typeface="Arial" pitchFamily="34" charset="0"/>
          </a:endParaRPr>
        </a:p>
        <a:p>
          <a:pPr algn="l"/>
          <a:r>
            <a:rPr lang="en-AU" sz="1050" baseline="0">
              <a:solidFill>
                <a:schemeClr val="tx2"/>
              </a:solidFill>
              <a:latin typeface="Arial" pitchFamily="34" charset="0"/>
              <a:cs typeface="Arial" pitchFamily="34" charset="0"/>
            </a:rPr>
            <a:t>The City of Albany -</a:t>
          </a:r>
        </a:p>
        <a:p>
          <a:pPr algn="l"/>
          <a:endParaRPr lang="en-AU" sz="1050" baseline="0">
            <a:solidFill>
              <a:schemeClr val="tx2"/>
            </a:solidFill>
            <a:latin typeface="Arial" pitchFamily="34" charset="0"/>
            <a:cs typeface="Arial" pitchFamily="34" charset="0"/>
          </a:endParaRPr>
        </a:p>
        <a:p>
          <a:pPr algn="l"/>
          <a:r>
            <a:rPr lang="en-AU" sz="1050" baseline="0">
              <a:solidFill>
                <a:schemeClr val="tx2"/>
              </a:solidFill>
              <a:latin typeface="Arial" pitchFamily="34" charset="0"/>
              <a:cs typeface="Arial" pitchFamily="34" charset="0"/>
            </a:rPr>
            <a:t>$17.19 per capita x 40,949 people = $703,868 Net Investment Revenue</a:t>
          </a:r>
        </a:p>
        <a:p>
          <a:pPr algn="l"/>
          <a:endParaRPr lang="en-AU" sz="1050" baseline="0">
            <a:latin typeface="Arial" pitchFamily="34" charset="0"/>
            <a:cs typeface="Arial" pitchFamily="34" charset="0"/>
          </a:endParaRPr>
        </a:p>
      </xdr:txBody>
    </xdr:sp>
    <xdr:clientData/>
  </xdr:oneCellAnchor>
</xdr:wsDr>
</file>

<file path=xl/drawings/drawing28.xml><?xml version="1.0" encoding="utf-8"?>
<xdr:wsDr xmlns:xdr="http://schemas.openxmlformats.org/drawingml/2006/spreadsheetDrawing" xmlns:a="http://schemas.openxmlformats.org/drawingml/2006/main">
  <xdr:twoCellAnchor>
    <xdr:from>
      <xdr:col>12</xdr:col>
      <xdr:colOff>268941</xdr:colOff>
      <xdr:row>0</xdr:row>
      <xdr:rowOff>56029</xdr:rowOff>
    </xdr:from>
    <xdr:to>
      <xdr:col>15</xdr:col>
      <xdr:colOff>593912</xdr:colOff>
      <xdr:row>2</xdr:row>
      <xdr:rowOff>78441</xdr:rowOff>
    </xdr:to>
    <xdr:sp macro="" textlink="">
      <xdr:nvSpPr>
        <xdr:cNvPr id="3" name="Left Arrow 2">
          <a:hlinkClick xmlns:r="http://schemas.openxmlformats.org/officeDocument/2006/relationships" r:id="rId1"/>
          <a:extLst>
            <a:ext uri="{FF2B5EF4-FFF2-40B4-BE49-F238E27FC236}">
              <a16:creationId xmlns:a16="http://schemas.microsoft.com/office/drawing/2014/main" id="{00000000-0008-0000-1C00-000003000000}"/>
            </a:ext>
          </a:extLst>
        </xdr:cNvPr>
        <xdr:cNvSpPr/>
      </xdr:nvSpPr>
      <xdr:spPr>
        <a:xfrm>
          <a:off x="18097500" y="56029"/>
          <a:ext cx="2140324" cy="773206"/>
        </a:xfrm>
        <a:prstGeom prst="leftArrow">
          <a:avLst/>
        </a:prstGeom>
        <a:solidFill>
          <a:srgbClr val="005F86"/>
        </a:solidFill>
        <a:ln>
          <a:solidFill>
            <a:schemeClr val="bg1"/>
          </a:solidFill>
        </a:ln>
        <a:effectLst/>
        <a:scene3d>
          <a:camera prst="orthographicFront"/>
          <a:lightRig rig="threePt" dir="t">
            <a:rot lat="0" lon="0" rev="7500000"/>
          </a:lightRig>
        </a:scene3d>
        <a:sp3d prstMaterial="plastic"/>
      </xdr:spPr>
      <xdr:style>
        <a:lnRef idx="0">
          <a:scrgbClr r="0" g="0" b="0"/>
        </a:lnRef>
        <a:fillRef idx="3">
          <a:scrgbClr r="0" g="0" b="0"/>
        </a:fillRef>
        <a:effectRef idx="2">
          <a:scrgbClr r="0" g="0" b="0"/>
        </a:effectRef>
        <a:fontRef idx="minor">
          <a:schemeClr val="lt1"/>
        </a:fontRef>
      </xdr:style>
      <xdr:txBody>
        <a:bodyPr spcFirstLastPara="0" vertOverflow="clip" horzOverflow="clip" vert="horz" wrap="square" lIns="103155" tIns="103155" rIns="103155" bIns="103155" numCol="1" spcCol="1270" rtlCol="0" anchor="t" anchorCtr="0">
          <a:noAutofit/>
        </a:bodyPr>
        <a:lstStyle/>
        <a:p>
          <a:pPr algn="l" defTabSz="1022350">
            <a:lnSpc>
              <a:spcPct val="90000"/>
            </a:lnSpc>
            <a:spcBef>
              <a:spcPct val="0"/>
            </a:spcBef>
            <a:spcAft>
              <a:spcPct val="35000"/>
            </a:spcAft>
          </a:pPr>
          <a:r>
            <a:rPr lang="en-AU" sz="1600" kern="1200"/>
            <a:t>Return to Contents</a:t>
          </a:r>
          <a:endParaRPr lang="en-AU" sz="2300" kern="1200"/>
        </a:p>
      </xdr:txBody>
    </xdr:sp>
    <xdr:clientData/>
  </xdr:twoCellAnchor>
  <xdr:oneCellAnchor>
    <xdr:from>
      <xdr:col>12</xdr:col>
      <xdr:colOff>324970</xdr:colOff>
      <xdr:row>4</xdr:row>
      <xdr:rowOff>67237</xdr:rowOff>
    </xdr:from>
    <xdr:ext cx="4180803" cy="4738404"/>
    <xdr:sp macro="" textlink="">
      <xdr:nvSpPr>
        <xdr:cNvPr id="2" name="TextBox 1">
          <a:extLst>
            <a:ext uri="{FF2B5EF4-FFF2-40B4-BE49-F238E27FC236}">
              <a16:creationId xmlns:a16="http://schemas.microsoft.com/office/drawing/2014/main" id="{CB24CFC8-1997-438F-ACF4-134D0D3CBAD0}"/>
            </a:ext>
          </a:extLst>
        </xdr:cNvPr>
        <xdr:cNvSpPr txBox="1"/>
      </xdr:nvSpPr>
      <xdr:spPr>
        <a:xfrm>
          <a:off x="18680205" y="1165413"/>
          <a:ext cx="4180803" cy="4738404"/>
        </a:xfrm>
        <a:prstGeom prst="rect">
          <a:avLst/>
        </a:prstGeom>
        <a:solidFill>
          <a:srgbClr val="E1F4FD"/>
        </a:solidFill>
        <a:ln w="38100">
          <a:solidFill>
            <a:schemeClr val="accent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l"/>
          <a:r>
            <a:rPr lang="en-AU" sz="1400" b="1">
              <a:solidFill>
                <a:schemeClr val="tx2"/>
              </a:solidFill>
              <a:latin typeface="Arial" pitchFamily="34" charset="0"/>
              <a:cs typeface="Arial" pitchFamily="34" charset="0"/>
            </a:rPr>
            <a:t>Notes:</a:t>
          </a:r>
        </a:p>
        <a:p>
          <a:pPr algn="l"/>
          <a:endParaRPr lang="en-AU" sz="1200" baseline="0">
            <a:solidFill>
              <a:schemeClr val="tx2"/>
            </a:solidFill>
            <a:latin typeface="Arial" pitchFamily="34" charset="0"/>
            <a:cs typeface="Arial" pitchFamily="34" charset="0"/>
          </a:endParaRPr>
        </a:p>
        <a:p>
          <a:pPr algn="l"/>
          <a:r>
            <a:rPr lang="en-AU" sz="1200" baseline="0">
              <a:solidFill>
                <a:schemeClr val="tx2"/>
              </a:solidFill>
              <a:latin typeface="Arial" pitchFamily="34" charset="0"/>
              <a:cs typeface="Arial" pitchFamily="34" charset="0"/>
            </a:rPr>
            <a:t>To calculate the Fiscal Equalisation :</a:t>
          </a:r>
        </a:p>
        <a:p>
          <a:pPr algn="l"/>
          <a:endParaRPr lang="en-AU" sz="1200" baseline="0">
            <a:solidFill>
              <a:schemeClr val="tx2"/>
            </a:solidFill>
            <a:latin typeface="Arial" pitchFamily="34" charset="0"/>
            <a:cs typeface="Arial" pitchFamily="34" charset="0"/>
          </a:endParaRPr>
        </a:p>
        <a:p>
          <a:pPr algn="l"/>
          <a:r>
            <a:rPr lang="en-AU" sz="1200" baseline="0">
              <a:solidFill>
                <a:schemeClr val="tx2"/>
              </a:solidFill>
              <a:latin typeface="Arial" pitchFamily="34" charset="0"/>
              <a:cs typeface="Arial" pitchFamily="34" charset="0"/>
            </a:rPr>
            <a:t>Total Expenditure Standards (including cost adjustors) - Total Revenue Standards = Equalisation</a:t>
          </a:r>
        </a:p>
        <a:p>
          <a:pPr algn="l"/>
          <a:endParaRPr lang="en-AU" sz="1200" baseline="0">
            <a:solidFill>
              <a:schemeClr val="tx2"/>
            </a:solidFill>
            <a:latin typeface="Arial" pitchFamily="34" charset="0"/>
            <a:cs typeface="Arial" pitchFamily="34" charset="0"/>
          </a:endParaRPr>
        </a:p>
        <a:p>
          <a:pPr algn="l"/>
          <a:r>
            <a:rPr lang="en-AU" sz="1200" baseline="0">
              <a:solidFill>
                <a:schemeClr val="tx2"/>
              </a:solidFill>
              <a:latin typeface="Arial" pitchFamily="34" charset="0"/>
              <a:cs typeface="Arial" pitchFamily="34" charset="0"/>
            </a:rPr>
            <a:t>The figures in this sheet come from the Revenue, Expenditure and cost adjustor Summary Sheets. Each of these sheets are the aggregate figures of all the calculations in the Balanced Budget. </a:t>
          </a:r>
        </a:p>
        <a:p>
          <a:pPr algn="l"/>
          <a:endParaRPr lang="en-AU" sz="1200" baseline="0">
            <a:solidFill>
              <a:schemeClr val="tx2"/>
            </a:solidFill>
            <a:latin typeface="Arial" pitchFamily="34" charset="0"/>
            <a:cs typeface="Arial" pitchFamily="34" charset="0"/>
          </a:endParaRPr>
        </a:p>
        <a:p>
          <a:pPr algn="l"/>
          <a:r>
            <a:rPr lang="en-AU" sz="1200" baseline="0">
              <a:solidFill>
                <a:schemeClr val="tx2"/>
              </a:solidFill>
              <a:latin typeface="Arial" pitchFamily="34" charset="0"/>
              <a:cs typeface="Arial" pitchFamily="34" charset="0"/>
            </a:rPr>
            <a:t>The column "Expenditure Less Cost Adjustors"  is in this spread sheet because the value of the cost adjustors are incorporated into the Standards. This is done to show the quantum of a local governments expenditure Standards excluding the cost adjustors. </a:t>
          </a:r>
        </a:p>
        <a:p>
          <a:pPr algn="l"/>
          <a:endParaRPr lang="en-AU" sz="1200" baseline="0">
            <a:solidFill>
              <a:schemeClr val="tx2"/>
            </a:solidFill>
            <a:latin typeface="Arial" pitchFamily="34" charset="0"/>
            <a:cs typeface="Arial" pitchFamily="34" charset="0"/>
          </a:endParaRPr>
        </a:p>
        <a:p>
          <a:pPr algn="l"/>
          <a:r>
            <a:rPr lang="en-AU" sz="1200" baseline="0">
              <a:solidFill>
                <a:schemeClr val="tx2"/>
              </a:solidFill>
              <a:latin typeface="Arial" pitchFamily="34" charset="0"/>
              <a:cs typeface="Arial" pitchFamily="34" charset="0"/>
            </a:rPr>
            <a:t>2024-25 grant calculation averages 6 years of equalisation data. The Commission uses the "Olympic" method, where it removes the highest and lowest equalisation figures and averages the remaining four.</a:t>
          </a:r>
        </a:p>
        <a:p>
          <a:pPr algn="l"/>
          <a:endParaRPr lang="en-AU" sz="1200" baseline="0">
            <a:solidFill>
              <a:schemeClr val="tx2"/>
            </a:solidFill>
            <a:latin typeface="Arial" pitchFamily="34" charset="0"/>
            <a:cs typeface="Arial" pitchFamily="34" charset="0"/>
          </a:endParaRPr>
        </a:p>
        <a:p>
          <a:pPr algn="l"/>
          <a:r>
            <a:rPr lang="en-AU" sz="1200" baseline="0">
              <a:solidFill>
                <a:schemeClr val="tx2"/>
              </a:solidFill>
              <a:latin typeface="Arial" pitchFamily="34" charset="0"/>
              <a:cs typeface="Arial" pitchFamily="34" charset="0"/>
            </a:rPr>
            <a:t>By going to the GPG Grant Calculation sheet, you can see how this is used in the grant calculation.</a:t>
          </a:r>
        </a:p>
      </xdr:txBody>
    </xdr:sp>
    <xdr:clientData/>
  </xdr:oneCellAnchor>
</xdr:wsDr>
</file>

<file path=xl/drawings/drawing29.xml><?xml version="1.0" encoding="utf-8"?>
<xdr:wsDr xmlns:xdr="http://schemas.openxmlformats.org/drawingml/2006/spreadsheetDrawing" xmlns:a="http://schemas.openxmlformats.org/drawingml/2006/main">
  <xdr:twoCellAnchor>
    <xdr:from>
      <xdr:col>11</xdr:col>
      <xdr:colOff>257735</xdr:colOff>
      <xdr:row>0</xdr:row>
      <xdr:rowOff>123264</xdr:rowOff>
    </xdr:from>
    <xdr:to>
      <xdr:col>14</xdr:col>
      <xdr:colOff>392206</xdr:colOff>
      <xdr:row>2</xdr:row>
      <xdr:rowOff>11205</xdr:rowOff>
    </xdr:to>
    <xdr:sp macro="" textlink="">
      <xdr:nvSpPr>
        <xdr:cNvPr id="3" name="Left Arrow 2">
          <a:hlinkClick xmlns:r="http://schemas.openxmlformats.org/officeDocument/2006/relationships" r:id="rId1"/>
          <a:extLst>
            <a:ext uri="{FF2B5EF4-FFF2-40B4-BE49-F238E27FC236}">
              <a16:creationId xmlns:a16="http://schemas.microsoft.com/office/drawing/2014/main" id="{00000000-0008-0000-1D00-000003000000}"/>
            </a:ext>
          </a:extLst>
        </xdr:cNvPr>
        <xdr:cNvSpPr/>
      </xdr:nvSpPr>
      <xdr:spPr>
        <a:xfrm>
          <a:off x="13559117" y="123264"/>
          <a:ext cx="2140324" cy="773206"/>
        </a:xfrm>
        <a:prstGeom prst="leftArrow">
          <a:avLst/>
        </a:prstGeom>
        <a:solidFill>
          <a:srgbClr val="005F86"/>
        </a:solidFill>
        <a:ln>
          <a:solidFill>
            <a:schemeClr val="bg1"/>
          </a:solidFill>
        </a:ln>
        <a:effectLst/>
        <a:scene3d>
          <a:camera prst="orthographicFront"/>
          <a:lightRig rig="threePt" dir="t">
            <a:rot lat="0" lon="0" rev="7500000"/>
          </a:lightRig>
        </a:scene3d>
        <a:sp3d prstMaterial="plastic"/>
      </xdr:spPr>
      <xdr:style>
        <a:lnRef idx="0">
          <a:scrgbClr r="0" g="0" b="0"/>
        </a:lnRef>
        <a:fillRef idx="3">
          <a:scrgbClr r="0" g="0" b="0"/>
        </a:fillRef>
        <a:effectRef idx="2">
          <a:scrgbClr r="0" g="0" b="0"/>
        </a:effectRef>
        <a:fontRef idx="minor">
          <a:schemeClr val="lt1"/>
        </a:fontRef>
      </xdr:style>
      <xdr:txBody>
        <a:bodyPr spcFirstLastPara="0" vertOverflow="clip" horzOverflow="clip" vert="horz" wrap="square" lIns="103155" tIns="103155" rIns="103155" bIns="103155" numCol="1" spcCol="1270" rtlCol="0" anchor="t" anchorCtr="0">
          <a:noAutofit/>
        </a:bodyPr>
        <a:lstStyle/>
        <a:p>
          <a:pPr algn="l" defTabSz="1022350">
            <a:lnSpc>
              <a:spcPct val="90000"/>
            </a:lnSpc>
            <a:spcBef>
              <a:spcPct val="0"/>
            </a:spcBef>
            <a:spcAft>
              <a:spcPct val="35000"/>
            </a:spcAft>
          </a:pPr>
          <a:r>
            <a:rPr lang="en-AU" sz="1600" kern="1200"/>
            <a:t>Return to Contents</a:t>
          </a:r>
          <a:endParaRPr lang="en-AU" sz="2300" kern="1200"/>
        </a:p>
      </xdr:txBody>
    </xdr:sp>
    <xdr:clientData/>
  </xdr:twoCellAnchor>
  <xdr:oneCellAnchor>
    <xdr:from>
      <xdr:col>11</xdr:col>
      <xdr:colOff>273798</xdr:colOff>
      <xdr:row>3</xdr:row>
      <xdr:rowOff>56029</xdr:rowOff>
    </xdr:from>
    <xdr:ext cx="5432053" cy="5087471"/>
    <xdr:sp macro="" textlink="">
      <xdr:nvSpPr>
        <xdr:cNvPr id="2" name="TextBox 1">
          <a:extLst>
            <a:ext uri="{FF2B5EF4-FFF2-40B4-BE49-F238E27FC236}">
              <a16:creationId xmlns:a16="http://schemas.microsoft.com/office/drawing/2014/main" id="{54D58649-49AE-42F9-9A15-464363365823}"/>
            </a:ext>
          </a:extLst>
        </xdr:cNvPr>
        <xdr:cNvSpPr txBox="1"/>
      </xdr:nvSpPr>
      <xdr:spPr>
        <a:xfrm>
          <a:off x="16330227" y="1403136"/>
          <a:ext cx="5432053" cy="5087471"/>
        </a:xfrm>
        <a:prstGeom prst="rect">
          <a:avLst/>
        </a:prstGeom>
        <a:solidFill>
          <a:srgbClr val="E1F4FD"/>
        </a:solidFill>
        <a:ln w="38100">
          <a:solidFill>
            <a:schemeClr val="accent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AU" sz="1400" b="1">
              <a:solidFill>
                <a:schemeClr val="tx2"/>
              </a:solidFill>
              <a:latin typeface="Arial" pitchFamily="34" charset="0"/>
              <a:cs typeface="Arial" pitchFamily="34" charset="0"/>
            </a:rPr>
            <a:t>Notes: </a:t>
          </a:r>
        </a:p>
        <a:p>
          <a:endParaRPr lang="en-AU" sz="1100" b="1">
            <a:solidFill>
              <a:schemeClr val="tx2"/>
            </a:solidFill>
            <a:latin typeface="Arial" pitchFamily="34" charset="0"/>
            <a:cs typeface="Arial" pitchFamily="34" charset="0"/>
          </a:endParaRPr>
        </a:p>
        <a:p>
          <a:r>
            <a:rPr lang="en-AU" sz="1200">
              <a:solidFill>
                <a:schemeClr val="tx2"/>
              </a:solidFill>
              <a:latin typeface="Arial" pitchFamily="34" charset="0"/>
              <a:cs typeface="Arial" pitchFamily="34" charset="0"/>
            </a:rPr>
            <a:t>For 2024-25,</a:t>
          </a:r>
          <a:r>
            <a:rPr lang="en-AU" sz="1200" baseline="0">
              <a:solidFill>
                <a:schemeClr val="tx2"/>
              </a:solidFill>
              <a:latin typeface="Arial" pitchFamily="34" charset="0"/>
              <a:cs typeface="Arial" pitchFamily="34" charset="0"/>
            </a:rPr>
            <a:t> the following conditions were applied:</a:t>
          </a:r>
        </a:p>
        <a:p>
          <a:endParaRPr lang="en-AU" sz="1200" baseline="0">
            <a:solidFill>
              <a:schemeClr val="tx2"/>
            </a:solidFill>
            <a:latin typeface="Arial" pitchFamily="34" charset="0"/>
            <a:cs typeface="Arial" pitchFamily="34" charset="0"/>
          </a:endParaRPr>
        </a:p>
        <a:p>
          <a:pPr marL="342900" lvl="0" indent="-342900" algn="just">
            <a:lnSpc>
              <a:spcPct val="115000"/>
            </a:lnSpc>
            <a:buFont typeface="Symbol" panose="05050102010706020507" pitchFamily="18" charset="2"/>
            <a:buChar char=""/>
            <a:tabLst>
              <a:tab pos="990600" algn="l"/>
            </a:tabLst>
          </a:pPr>
          <a:r>
            <a:rPr lang="en-AU" sz="1200" baseline="0">
              <a:solidFill>
                <a:schemeClr val="tx2"/>
              </a:solidFill>
              <a:latin typeface="Arial" pitchFamily="34" charset="0"/>
              <a:cs typeface="Arial" pitchFamily="34" charset="0"/>
            </a:rPr>
            <a:t>Western Australia received a per capita allocation of $85.43</a:t>
          </a:r>
        </a:p>
        <a:p>
          <a:pPr marL="342900" lvl="0" indent="-342900" algn="just">
            <a:lnSpc>
              <a:spcPct val="115000"/>
            </a:lnSpc>
            <a:buFont typeface="Symbol" panose="05050102010706020507" pitchFamily="18" charset="2"/>
            <a:buChar char=""/>
            <a:tabLst>
              <a:tab pos="990600" algn="l"/>
            </a:tabLst>
          </a:pPr>
          <a:endParaRPr lang="en-AU" sz="1200" baseline="0">
            <a:solidFill>
              <a:schemeClr val="tx2"/>
            </a:solidFill>
            <a:latin typeface="Arial" pitchFamily="34" charset="0"/>
            <a:cs typeface="Arial" pitchFamily="34" charset="0"/>
          </a:endParaRPr>
        </a:p>
        <a:p>
          <a:pPr marL="342900" lvl="0" indent="-342900" algn="just">
            <a:lnSpc>
              <a:spcPct val="115000"/>
            </a:lnSpc>
            <a:buFont typeface="Symbol" panose="05050102010706020507" pitchFamily="18" charset="2"/>
            <a:buChar char=""/>
            <a:tabLst>
              <a:tab pos="990600" algn="l"/>
            </a:tabLst>
          </a:pPr>
          <a:r>
            <a:rPr lang="en-AU" sz="1200" baseline="0">
              <a:solidFill>
                <a:schemeClr val="tx2"/>
              </a:solidFill>
              <a:latin typeface="Arial" pitchFamily="34" charset="0"/>
              <a:cs typeface="Arial" pitchFamily="34" charset="0"/>
            </a:rPr>
            <a:t>T</a:t>
          </a:r>
          <a:r>
            <a:rPr lang="en-AU" sz="1200">
              <a:solidFill>
                <a:schemeClr val="tx2"/>
              </a:solidFill>
              <a:latin typeface="Arial" pitchFamily="34" charset="0"/>
              <a:cs typeface="Arial" pitchFamily="34" charset="0"/>
            </a:rPr>
            <a:t>he minimum grant was $25.63 (an</a:t>
          </a:r>
          <a:r>
            <a:rPr lang="en-AU" sz="1200" baseline="0">
              <a:solidFill>
                <a:schemeClr val="tx2"/>
              </a:solidFill>
              <a:latin typeface="Arial" pitchFamily="34" charset="0"/>
              <a:cs typeface="Arial" pitchFamily="34" charset="0"/>
            </a:rPr>
            <a:t> increase </a:t>
          </a:r>
          <a:r>
            <a:rPr lang="en-AU" sz="1200">
              <a:solidFill>
                <a:schemeClr val="tx2"/>
              </a:solidFill>
              <a:latin typeface="Arial" pitchFamily="34" charset="0"/>
              <a:cs typeface="Arial" pitchFamily="34" charset="0"/>
            </a:rPr>
            <a:t>on last years $24.90). Minimum grant local government's</a:t>
          </a:r>
          <a:r>
            <a:rPr lang="en-AU" sz="1200" baseline="0">
              <a:solidFill>
                <a:schemeClr val="tx2"/>
              </a:solidFill>
              <a:latin typeface="Arial" pitchFamily="34" charset="0"/>
              <a:cs typeface="Arial" pitchFamily="34" charset="0"/>
            </a:rPr>
            <a:t> FA Grant allocation were calcuated as per usual. There are currently 32 local governments who received the minimum grant. </a:t>
          </a:r>
        </a:p>
        <a:p>
          <a:pPr marL="342900" lvl="0" indent="-342900" algn="just">
            <a:lnSpc>
              <a:spcPct val="115000"/>
            </a:lnSpc>
            <a:buFont typeface="Symbol" panose="05050102010706020507" pitchFamily="18" charset="2"/>
            <a:buChar char=""/>
            <a:tabLst>
              <a:tab pos="990600" algn="l"/>
            </a:tabLst>
          </a:pPr>
          <a:endParaRPr lang="en-AU" sz="1200" baseline="0">
            <a:solidFill>
              <a:schemeClr val="tx2"/>
            </a:solidFill>
            <a:latin typeface="Arial" pitchFamily="34" charset="0"/>
            <a:cs typeface="Arial" pitchFamily="34" charset="0"/>
          </a:endParaRPr>
        </a:p>
        <a:p>
          <a:pPr marL="342900" lvl="0" indent="-342900" algn="just">
            <a:lnSpc>
              <a:spcPct val="115000"/>
            </a:lnSpc>
            <a:buFont typeface="Symbol" panose="05050102010706020507" pitchFamily="18" charset="2"/>
            <a:buChar char=""/>
            <a:tabLst>
              <a:tab pos="990600" algn="l"/>
            </a:tabLst>
          </a:pPr>
          <a:r>
            <a:rPr lang="en-AU" sz="1200" baseline="0">
              <a:solidFill>
                <a:schemeClr val="tx2"/>
              </a:solidFill>
              <a:latin typeface="Arial" pitchFamily="34" charset="0"/>
              <a:cs typeface="Arial" pitchFamily="34" charset="0"/>
            </a:rPr>
            <a:t>LGs receiving the minimum grant accounted for $56.5 million (23%) of the total general purpose pool funding. The remaining 77% was allocated to the remaining 105 LGs.</a:t>
          </a:r>
        </a:p>
        <a:p>
          <a:pPr marL="342900" lvl="0" indent="-342900" algn="just">
            <a:lnSpc>
              <a:spcPct val="115000"/>
            </a:lnSpc>
            <a:buFont typeface="Symbol" panose="05050102010706020507" pitchFamily="18" charset="2"/>
            <a:buChar char=""/>
            <a:tabLst>
              <a:tab pos="990600" algn="l"/>
            </a:tabLst>
          </a:pPr>
          <a:endParaRPr lang="en-AU" sz="1200" baseline="0">
            <a:solidFill>
              <a:schemeClr val="tx2"/>
            </a:solidFill>
            <a:latin typeface="Arial" pitchFamily="34" charset="0"/>
            <a:cs typeface="Arial" pitchFamily="34" charset="0"/>
          </a:endParaRPr>
        </a:p>
        <a:p>
          <a:pPr marL="342900" lvl="0" indent="-342900" algn="just">
            <a:lnSpc>
              <a:spcPct val="115000"/>
            </a:lnSpc>
            <a:buFont typeface="Symbol" panose="05050102010706020507" pitchFamily="18" charset="2"/>
            <a:buChar char=""/>
            <a:tabLst>
              <a:tab pos="990600" algn="l"/>
            </a:tabLst>
          </a:pPr>
          <a:r>
            <a:rPr lang="en-AU" sz="1200" baseline="0">
              <a:solidFill>
                <a:schemeClr val="tx2"/>
              </a:solidFill>
              <a:latin typeface="Arial" pitchFamily="34" charset="0"/>
              <a:cs typeface="Arial" pitchFamily="34" charset="0"/>
            </a:rPr>
            <a:t>The adjustment for the 2023-24 FA Grant was a reduction of $574,708</a:t>
          </a:r>
        </a:p>
        <a:p>
          <a:pPr marL="342900" lvl="0" indent="-342900" algn="just">
            <a:lnSpc>
              <a:spcPct val="115000"/>
            </a:lnSpc>
            <a:buFont typeface="Symbol" panose="05050102010706020507" pitchFamily="18" charset="2"/>
            <a:buChar char=""/>
            <a:tabLst>
              <a:tab pos="990600" algn="l"/>
            </a:tabLst>
          </a:pPr>
          <a:endParaRPr lang="en-AU" sz="1200" baseline="0">
            <a:solidFill>
              <a:schemeClr val="tx2"/>
            </a:solidFill>
            <a:latin typeface="Arial" pitchFamily="34" charset="0"/>
            <a:cs typeface="Arial" pitchFamily="34" charset="0"/>
          </a:endParaRPr>
        </a:p>
        <a:p>
          <a:pPr marL="342900" lvl="0" indent="-342900" algn="just">
            <a:lnSpc>
              <a:spcPct val="115000"/>
            </a:lnSpc>
            <a:buFont typeface="Symbol" panose="05050102010706020507" pitchFamily="18" charset="2"/>
            <a:buChar char=""/>
            <a:tabLst>
              <a:tab pos="990600" algn="l"/>
            </a:tabLst>
          </a:pPr>
          <a:r>
            <a:rPr lang="en-AU" sz="1200" baseline="0">
              <a:solidFill>
                <a:schemeClr val="tx2"/>
              </a:solidFill>
              <a:latin typeface="Arial" pitchFamily="34" charset="0"/>
              <a:cs typeface="Arial" pitchFamily="34" charset="0"/>
            </a:rPr>
            <a:t>The 85% advance payment was made to local government on 28 June 2024</a:t>
          </a:r>
        </a:p>
        <a:p>
          <a:pPr marL="342900" lvl="0" indent="-342900" algn="just">
            <a:lnSpc>
              <a:spcPct val="115000"/>
            </a:lnSpc>
            <a:buFont typeface="Symbol" panose="05050102010706020507" pitchFamily="18" charset="2"/>
            <a:buChar char=""/>
            <a:tabLst>
              <a:tab pos="990600" algn="l"/>
            </a:tabLst>
          </a:pPr>
          <a:endParaRPr lang="en-AU" sz="1200" baseline="0">
            <a:solidFill>
              <a:schemeClr val="tx2"/>
            </a:solidFill>
            <a:latin typeface="Arial" pitchFamily="34" charset="0"/>
            <a:cs typeface="Arial" pitchFamily="34" charset="0"/>
          </a:endParaRPr>
        </a:p>
        <a:p>
          <a:pPr marL="342900" lvl="0" indent="-342900" algn="just">
            <a:lnSpc>
              <a:spcPct val="115000"/>
            </a:lnSpc>
            <a:buFont typeface="Symbol" panose="05050102010706020507" pitchFamily="18" charset="2"/>
            <a:buChar char=""/>
            <a:tabLst>
              <a:tab pos="990600" algn="l"/>
            </a:tabLst>
          </a:pPr>
          <a:r>
            <a:rPr lang="en-AU" sz="1200" baseline="0">
              <a:solidFill>
                <a:schemeClr val="tx2"/>
              </a:solidFill>
              <a:latin typeface="Arial" pitchFamily="34" charset="0"/>
              <a:cs typeface="Arial" pitchFamily="34" charset="0"/>
            </a:rPr>
            <a:t>Overs and unders from the 2023-24 100% advance payment were not able to be addressed from the 85% advance in 2024-25, therefore not all overs and under could be reconciled in 2024-25.</a:t>
          </a:r>
        </a:p>
        <a:p>
          <a:pPr marL="342900" lvl="0" indent="-342900" algn="just">
            <a:lnSpc>
              <a:spcPct val="115000"/>
            </a:lnSpc>
            <a:buFont typeface="Symbol" panose="05050102010706020507" pitchFamily="18" charset="2"/>
            <a:buChar char=""/>
            <a:tabLst>
              <a:tab pos="990600" algn="l"/>
            </a:tabLst>
          </a:pPr>
          <a:endParaRPr lang="en-AU" sz="1200" baseline="0">
            <a:solidFill>
              <a:schemeClr val="tx2"/>
            </a:solidFill>
            <a:latin typeface="Arial" pitchFamily="34" charset="0"/>
            <a:cs typeface="Arial" pitchFamily="34" charset="0"/>
          </a:endParaRPr>
        </a:p>
        <a:p>
          <a:pPr marL="342900" lvl="0" indent="-342900" algn="just">
            <a:lnSpc>
              <a:spcPct val="115000"/>
            </a:lnSpc>
            <a:buFont typeface="Symbol" panose="05050102010706020507" pitchFamily="18" charset="2"/>
            <a:buChar char=""/>
            <a:tabLst>
              <a:tab pos="990600" algn="l"/>
            </a:tabLst>
          </a:pPr>
          <a:endParaRPr lang="en-AU" sz="1200" baseline="0">
            <a:solidFill>
              <a:schemeClr val="tx2"/>
            </a:solidFill>
            <a:latin typeface="Arial" pitchFamily="34" charset="0"/>
            <a:cs typeface="Arial" pitchFamily="34" charset="0"/>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6</xdr:col>
      <xdr:colOff>224117</xdr:colOff>
      <xdr:row>0</xdr:row>
      <xdr:rowOff>33618</xdr:rowOff>
    </xdr:from>
    <xdr:to>
      <xdr:col>9</xdr:col>
      <xdr:colOff>549088</xdr:colOff>
      <xdr:row>2</xdr:row>
      <xdr:rowOff>145677</xdr:rowOff>
    </xdr:to>
    <xdr:sp macro="" textlink="">
      <xdr:nvSpPr>
        <xdr:cNvPr id="7" name="Left Arrow 6">
          <a:hlinkClick xmlns:r="http://schemas.openxmlformats.org/officeDocument/2006/relationships" r:id="rId1"/>
          <a:extLst>
            <a:ext uri="{FF2B5EF4-FFF2-40B4-BE49-F238E27FC236}">
              <a16:creationId xmlns:a16="http://schemas.microsoft.com/office/drawing/2014/main" id="{00000000-0008-0000-0300-000007000000}"/>
            </a:ext>
          </a:extLst>
        </xdr:cNvPr>
        <xdr:cNvSpPr/>
      </xdr:nvSpPr>
      <xdr:spPr>
        <a:xfrm>
          <a:off x="8807823" y="33618"/>
          <a:ext cx="2140324" cy="773206"/>
        </a:xfrm>
        <a:prstGeom prst="leftArrow">
          <a:avLst/>
        </a:prstGeom>
        <a:solidFill>
          <a:srgbClr val="005F86"/>
        </a:solidFill>
        <a:ln>
          <a:solidFill>
            <a:sysClr val="window" lastClr="FFFFFF"/>
          </a:solidFill>
        </a:ln>
        <a:effectLst/>
        <a:scene3d>
          <a:camera prst="orthographicFront"/>
          <a:lightRig rig="threePt" dir="t">
            <a:rot lat="0" lon="0" rev="7500000"/>
          </a:lightRig>
        </a:scene3d>
        <a:sp3d prstMaterial="plastic"/>
      </xdr:spPr>
      <xdr:txBody>
        <a:bodyPr spcFirstLastPara="0" vertOverflow="clip" horzOverflow="clip" vert="horz" wrap="square" lIns="103155" tIns="103155" rIns="103155" bIns="103155" numCol="1" spcCol="1270" rtlCol="0" anchor="t" anchorCtr="0">
          <a:noAutofit/>
        </a:bodyPr>
        <a:lstStyle/>
        <a:p>
          <a:pPr marL="0" marR="0" lvl="0" indent="0" algn="l" defTabSz="1022350" eaLnBrk="1" fontAlgn="auto" latinLnBrk="0" hangingPunct="1">
            <a:lnSpc>
              <a:spcPct val="90000"/>
            </a:lnSpc>
            <a:spcBef>
              <a:spcPct val="0"/>
            </a:spcBef>
            <a:spcAft>
              <a:spcPct val="35000"/>
            </a:spcAft>
            <a:buClrTx/>
            <a:buSzTx/>
            <a:buFontTx/>
            <a:buNone/>
            <a:tabLst/>
            <a:defRPr/>
          </a:pPr>
          <a:r>
            <a:rPr kumimoji="0" lang="en-AU" sz="1600" b="0" i="0" u="none" strike="noStrike" kern="1200" cap="none" spc="0" normalizeH="0" baseline="0" noProof="0">
              <a:ln>
                <a:noFill/>
              </a:ln>
              <a:solidFill>
                <a:sysClr val="window" lastClr="FFFFFF"/>
              </a:solidFill>
              <a:effectLst/>
              <a:uLnTx/>
              <a:uFillTx/>
              <a:latin typeface="Calibri"/>
              <a:ea typeface="+mn-ea"/>
              <a:cs typeface="+mn-cs"/>
            </a:rPr>
            <a:t>Return to Contents</a:t>
          </a:r>
          <a:endParaRPr kumimoji="0" lang="en-AU" sz="2300" b="0" i="0" u="none" strike="noStrike" kern="1200" cap="none" spc="0" normalizeH="0" baseline="0" noProof="0">
            <a:ln>
              <a:noFill/>
            </a:ln>
            <a:solidFill>
              <a:sysClr val="window" lastClr="FFFFFF"/>
            </a:solidFill>
            <a:effectLst/>
            <a:uLnTx/>
            <a:uFillTx/>
            <a:latin typeface="Calibri"/>
            <a:ea typeface="+mn-ea"/>
            <a:cs typeface="+mn-cs"/>
          </a:endParaRPr>
        </a:p>
      </xdr:txBody>
    </xdr:sp>
    <xdr:clientData/>
  </xdr:twoCellAnchor>
  <xdr:oneCellAnchor>
    <xdr:from>
      <xdr:col>6</xdr:col>
      <xdr:colOff>291352</xdr:colOff>
      <xdr:row>3</xdr:row>
      <xdr:rowOff>112059</xdr:rowOff>
    </xdr:from>
    <xdr:ext cx="3600000" cy="8278909"/>
    <xdr:sp macro="" textlink="">
      <xdr:nvSpPr>
        <xdr:cNvPr id="2" name="TextBox 1">
          <a:extLst>
            <a:ext uri="{FF2B5EF4-FFF2-40B4-BE49-F238E27FC236}">
              <a16:creationId xmlns:a16="http://schemas.microsoft.com/office/drawing/2014/main" id="{A5DD34D8-4CE6-494B-AD93-2D78E1BABF27}"/>
            </a:ext>
          </a:extLst>
        </xdr:cNvPr>
        <xdr:cNvSpPr txBox="1"/>
      </xdr:nvSpPr>
      <xdr:spPr>
        <a:xfrm>
          <a:off x="9289676" y="930088"/>
          <a:ext cx="3600000" cy="8278909"/>
        </a:xfrm>
        <a:prstGeom prst="rect">
          <a:avLst/>
        </a:prstGeom>
        <a:solidFill>
          <a:srgbClr val="E1F4FD"/>
        </a:solidFill>
        <a:ln>
          <a:solidFill>
            <a:schemeClr val="accent1"/>
          </a:solidFill>
        </a:ln>
      </xdr:spPr>
      <xdr:style>
        <a:lnRef idx="2">
          <a:schemeClr val="accent4"/>
        </a:lnRef>
        <a:fillRef idx="1">
          <a:schemeClr val="lt1"/>
        </a:fillRef>
        <a:effectRef idx="0">
          <a:schemeClr val="accent4"/>
        </a:effectRef>
        <a:fontRef idx="minor">
          <a:schemeClr val="dk1"/>
        </a:fontRef>
      </xdr:style>
      <xdr:txBody>
        <a:bodyPr vertOverflow="clip" horzOverflow="clip" wrap="square" rtlCol="0" anchor="t">
          <a:noAutofit/>
        </a:bodyPr>
        <a:lstStyle/>
        <a:p>
          <a:pPr algn="l"/>
          <a:r>
            <a:rPr lang="en-AU" sz="1100" b="1">
              <a:solidFill>
                <a:schemeClr val="tx2"/>
              </a:solidFill>
              <a:latin typeface="Arial" pitchFamily="34" charset="0"/>
              <a:cs typeface="Arial" pitchFamily="34" charset="0"/>
            </a:rPr>
            <a:t>Notes:</a:t>
          </a:r>
        </a:p>
        <a:p>
          <a:pPr algn="l"/>
          <a:endParaRPr lang="en-AU" sz="1100">
            <a:solidFill>
              <a:schemeClr val="tx2"/>
            </a:solidFill>
            <a:latin typeface="Arial" pitchFamily="34" charset="0"/>
            <a:cs typeface="Arial" pitchFamily="34" charset="0"/>
          </a:endParaRPr>
        </a:p>
        <a:p>
          <a:pPr algn="l"/>
          <a:r>
            <a:rPr lang="en-AU" sz="1100">
              <a:solidFill>
                <a:schemeClr val="tx2"/>
              </a:solidFill>
              <a:latin typeface="Arial" pitchFamily="34" charset="0"/>
              <a:cs typeface="Arial" pitchFamily="34" charset="0"/>
            </a:rPr>
            <a:t>The National Centre for</a:t>
          </a:r>
          <a:r>
            <a:rPr lang="en-AU" sz="1100" baseline="0">
              <a:solidFill>
                <a:schemeClr val="tx2"/>
              </a:solidFill>
              <a:latin typeface="Arial" pitchFamily="34" charset="0"/>
              <a:cs typeface="Arial" pitchFamily="34" charset="0"/>
            </a:rPr>
            <a:t> Social Applications of GIS (GISCA) developed the Accessibility Remoteness Index of Australia (ARIA++) which is used by the Commission to assess the impact of location for each Local Government. The Index is based on access to service centres and has been used in conjunction with population statistics to determine the cost adjustor for each local government. </a:t>
          </a:r>
        </a:p>
        <a:p>
          <a:pPr algn="l"/>
          <a:endParaRPr lang="en-AU" sz="1100" baseline="0">
            <a:solidFill>
              <a:schemeClr val="tx2"/>
            </a:solidFill>
            <a:latin typeface="Arial" pitchFamily="34" charset="0"/>
            <a:cs typeface="Arial" pitchFamily="34" charset="0"/>
          </a:endParaRPr>
        </a:p>
        <a:p>
          <a:pPr algn="l"/>
          <a:r>
            <a:rPr lang="en-AU" sz="1100" baseline="0">
              <a:solidFill>
                <a:schemeClr val="tx2"/>
              </a:solidFill>
              <a:latin typeface="Arial" pitchFamily="34" charset="0"/>
              <a:cs typeface="Arial" pitchFamily="34" charset="0"/>
            </a:rPr>
            <a:t>Please refer to here for more information and to view ARIA:</a:t>
          </a:r>
        </a:p>
        <a:p>
          <a:pPr algn="l"/>
          <a:endParaRPr lang="en-AU" sz="1100" baseline="0">
            <a:solidFill>
              <a:schemeClr val="tx2"/>
            </a:solidFill>
            <a:latin typeface="Arial" pitchFamily="34" charset="0"/>
            <a:cs typeface="Arial" pitchFamily="34" charset="0"/>
          </a:endParaRPr>
        </a:p>
        <a:p>
          <a:pPr algn="l"/>
          <a:r>
            <a:rPr lang="en-AU" sz="1100" baseline="0">
              <a:solidFill>
                <a:schemeClr val="tx2"/>
              </a:solidFill>
              <a:latin typeface="Arial" pitchFamily="34" charset="0"/>
              <a:cs typeface="Arial" pitchFamily="34" charset="0"/>
            </a:rPr>
            <a:t>arts.adelaide.edu.au/hugo-centre/services/aria </a:t>
          </a:r>
        </a:p>
        <a:p>
          <a:pPr algn="l"/>
          <a:endParaRPr lang="en-AU" sz="1100" baseline="0">
            <a:solidFill>
              <a:schemeClr val="tx2"/>
            </a:solidFill>
            <a:latin typeface="Arial" pitchFamily="34" charset="0"/>
            <a:cs typeface="Arial" pitchFamily="34" charset="0"/>
          </a:endParaRPr>
        </a:p>
        <a:p>
          <a:pPr algn="l"/>
          <a:r>
            <a:rPr lang="en-AU" sz="1100" baseline="0">
              <a:solidFill>
                <a:schemeClr val="tx2"/>
              </a:solidFill>
              <a:latin typeface="Arial" pitchFamily="34" charset="0"/>
              <a:cs typeface="Arial" pitchFamily="34" charset="0"/>
            </a:rPr>
            <a:t>The ARIA++ Index applies scores to remoteness from 0 - 18, with 18 being extremely remote.</a:t>
          </a:r>
        </a:p>
        <a:p>
          <a:pPr algn="l"/>
          <a:endParaRPr lang="en-AU" sz="1100" baseline="0">
            <a:solidFill>
              <a:schemeClr val="tx2"/>
            </a:solidFill>
            <a:latin typeface="Arial" pitchFamily="34" charset="0"/>
            <a:cs typeface="Arial" pitchFamily="34" charset="0"/>
          </a:endParaRPr>
        </a:p>
        <a:p>
          <a:pPr algn="l"/>
          <a:r>
            <a:rPr lang="en-AU" sz="1100" b="0" baseline="0">
              <a:solidFill>
                <a:schemeClr val="tx2"/>
              </a:solidFill>
              <a:latin typeface="Arial" pitchFamily="34" charset="0"/>
              <a:ea typeface="+mn-ea"/>
              <a:cs typeface="Arial" pitchFamily="34" charset="0"/>
            </a:rPr>
            <a:t>For the 2024-25 grant determinations, the Commission allocated $85,308,851 to the Location cost adjustor. This is allocated on a share basis to local governments with an ARIA++ Town Score greater than zero.</a:t>
          </a:r>
        </a:p>
        <a:p>
          <a:pPr algn="l"/>
          <a:endParaRPr lang="en-AU" sz="1100" b="0" baseline="0">
            <a:solidFill>
              <a:schemeClr val="tx2"/>
            </a:solidFill>
            <a:latin typeface="Arial" pitchFamily="34" charset="0"/>
            <a:ea typeface="+mn-ea"/>
            <a:cs typeface="Arial" pitchFamily="34" charset="0"/>
          </a:endParaRPr>
        </a:p>
        <a:p>
          <a:pPr algn="l"/>
          <a:r>
            <a:rPr lang="en-AU" sz="1100" b="0" baseline="0">
              <a:solidFill>
                <a:schemeClr val="tx2"/>
              </a:solidFill>
              <a:latin typeface="Arial" pitchFamily="34" charset="0"/>
              <a:ea typeface="+mn-ea"/>
              <a:cs typeface="Arial" pitchFamily="34" charset="0"/>
            </a:rPr>
            <a:t>To calculate the Location cost adjustor the ARIA++ Town Score is converted to a percentage share. The share is relative to all other local governments in the State.</a:t>
          </a:r>
        </a:p>
        <a:p>
          <a:pPr algn="l"/>
          <a:endParaRPr lang="en-AU" sz="1100" b="0" baseline="0">
            <a:solidFill>
              <a:schemeClr val="tx2"/>
            </a:solidFill>
            <a:latin typeface="Arial" pitchFamily="34" charset="0"/>
            <a:ea typeface="+mn-ea"/>
            <a:cs typeface="Arial" pitchFamily="34" charset="0"/>
          </a:endParaRPr>
        </a:p>
        <a:p>
          <a:pPr algn="l"/>
          <a:r>
            <a:rPr lang="en-AU" sz="1100" b="0" baseline="0">
              <a:solidFill>
                <a:schemeClr val="tx2"/>
              </a:solidFill>
              <a:latin typeface="Arial" pitchFamily="34" charset="0"/>
              <a:ea typeface="+mn-ea"/>
              <a:cs typeface="Arial" pitchFamily="34" charset="0"/>
            </a:rPr>
            <a:t>The same process is applied to population. </a:t>
          </a:r>
        </a:p>
        <a:p>
          <a:pPr algn="l"/>
          <a:endParaRPr lang="en-AU" sz="1100" b="0" baseline="0">
            <a:solidFill>
              <a:schemeClr val="tx2"/>
            </a:solidFill>
            <a:latin typeface="Arial" pitchFamily="34" charset="0"/>
            <a:ea typeface="+mn-ea"/>
            <a:cs typeface="Arial" pitchFamily="34" charset="0"/>
          </a:endParaRPr>
        </a:p>
        <a:p>
          <a:pPr algn="l"/>
          <a:r>
            <a:rPr lang="en-AU" sz="1100" b="0" baseline="0">
              <a:solidFill>
                <a:schemeClr val="tx2"/>
              </a:solidFill>
              <a:latin typeface="Arial" pitchFamily="34" charset="0"/>
              <a:ea typeface="+mn-ea"/>
              <a:cs typeface="Arial" pitchFamily="34" charset="0"/>
            </a:rPr>
            <a:t>In calculating the cost adjustor, the Commission recognises 60% based on the ARIA++ share and 40% on the population share. These two components are then multiplied by the total Location cost adjustor ($85,308,851) to derive a local government's Location cost adjustor.</a:t>
          </a:r>
        </a:p>
        <a:p>
          <a:pPr algn="l"/>
          <a:endParaRPr lang="en-AU" sz="1100" b="0" baseline="0">
            <a:solidFill>
              <a:schemeClr val="tx2"/>
            </a:solidFill>
            <a:latin typeface="Arial" pitchFamily="34" charset="0"/>
            <a:ea typeface="+mn-ea"/>
            <a:cs typeface="Arial" pitchFamily="34" charset="0"/>
          </a:endParaRPr>
        </a:p>
        <a:p>
          <a:pPr algn="l"/>
          <a:r>
            <a:rPr lang="en-AU" sz="1100" b="0" baseline="0">
              <a:solidFill>
                <a:schemeClr val="tx2"/>
              </a:solidFill>
              <a:latin typeface="Arial" pitchFamily="34" charset="0"/>
              <a:ea typeface="+mn-ea"/>
              <a:cs typeface="Arial" pitchFamily="34" charset="0"/>
            </a:rPr>
            <a:t>106 local governments receive the Location cost adjustor with Greater Geraldton receiving the largest allowance.</a:t>
          </a:r>
        </a:p>
        <a:p>
          <a:pPr algn="l"/>
          <a:endParaRPr lang="en-AU" sz="1100" baseline="0">
            <a:solidFill>
              <a:schemeClr val="tx2"/>
            </a:solidFill>
            <a:latin typeface="Arial" pitchFamily="34" charset="0"/>
            <a:cs typeface="Arial" pitchFamily="34" charset="0"/>
          </a:endParaRPr>
        </a:p>
        <a:p>
          <a:pPr algn="l"/>
          <a:r>
            <a:rPr lang="en-AU" sz="1100" b="1" baseline="0">
              <a:solidFill>
                <a:schemeClr val="tx2"/>
              </a:solidFill>
              <a:latin typeface="Arial" pitchFamily="34" charset="0"/>
              <a:cs typeface="Arial" pitchFamily="34" charset="0"/>
            </a:rPr>
            <a:t>Example:</a:t>
          </a:r>
        </a:p>
        <a:p>
          <a:pPr algn="l"/>
          <a:endParaRPr lang="en-AU" sz="1100" baseline="0">
            <a:solidFill>
              <a:schemeClr val="tx2"/>
            </a:solidFill>
            <a:latin typeface="Arial" pitchFamily="34" charset="0"/>
            <a:cs typeface="Arial" pitchFamily="34" charset="0"/>
          </a:endParaRPr>
        </a:p>
        <a:p>
          <a:pPr algn="l"/>
          <a:r>
            <a:rPr lang="en-AU" sz="1100" b="0" baseline="0">
              <a:solidFill>
                <a:schemeClr val="tx2"/>
              </a:solidFill>
              <a:latin typeface="Arial" pitchFamily="34" charset="0"/>
              <a:ea typeface="+mn-ea"/>
              <a:cs typeface="Arial" pitchFamily="34" charset="0"/>
            </a:rPr>
            <a:t>The City of Albany (see spreadsheet)</a:t>
          </a:r>
        </a:p>
        <a:p>
          <a:pPr algn="l"/>
          <a:endParaRPr lang="en-AU" sz="1100" b="0" baseline="0">
            <a:solidFill>
              <a:schemeClr val="tx2"/>
            </a:solidFill>
            <a:latin typeface="Arial" pitchFamily="34" charset="0"/>
            <a:ea typeface="+mn-ea"/>
            <a:cs typeface="Arial" pitchFamily="34" charset="0"/>
          </a:endParaRPr>
        </a:p>
        <a:p>
          <a:pPr algn="l"/>
          <a:r>
            <a:rPr lang="en-AU" sz="1100" b="0" baseline="0">
              <a:solidFill>
                <a:schemeClr val="tx2"/>
              </a:solidFill>
              <a:latin typeface="Arial" pitchFamily="34" charset="0"/>
              <a:ea typeface="+mn-ea"/>
              <a:cs typeface="Arial" pitchFamily="34" charset="0"/>
            </a:rPr>
            <a:t>[(0.35% ARIA++ Share x 60% of $85,308,851) + (6.93% Population Share x 40% of $85,308,851)]  </a:t>
          </a:r>
        </a:p>
        <a:p>
          <a:pPr algn="l"/>
          <a:r>
            <a:rPr lang="en-AU" sz="1100" b="0" baseline="0">
              <a:solidFill>
                <a:schemeClr val="tx2"/>
              </a:solidFill>
              <a:latin typeface="Arial" pitchFamily="34" charset="0"/>
              <a:ea typeface="+mn-ea"/>
              <a:cs typeface="Arial" pitchFamily="34" charset="0"/>
            </a:rPr>
            <a:t>= $2,544,594 </a:t>
          </a:r>
        </a:p>
      </xdr:txBody>
    </xdr:sp>
    <xdr:clientData/>
  </xdr:oneCellAnchor>
</xdr:wsDr>
</file>

<file path=xl/drawings/drawing30.xml><?xml version="1.0" encoding="utf-8"?>
<xdr:wsDr xmlns:xdr="http://schemas.openxmlformats.org/drawingml/2006/spreadsheetDrawing" xmlns:a="http://schemas.openxmlformats.org/drawingml/2006/main">
  <xdr:twoCellAnchor>
    <xdr:from>
      <xdr:col>8</xdr:col>
      <xdr:colOff>313764</xdr:colOff>
      <xdr:row>0</xdr:row>
      <xdr:rowOff>246529</xdr:rowOff>
    </xdr:from>
    <xdr:to>
      <xdr:col>11</xdr:col>
      <xdr:colOff>641911</xdr:colOff>
      <xdr:row>3</xdr:row>
      <xdr:rowOff>0</xdr:rowOff>
    </xdr:to>
    <xdr:sp macro="" textlink="">
      <xdr:nvSpPr>
        <xdr:cNvPr id="3" name="Left Arrow 3">
          <a:hlinkClick xmlns:r="http://schemas.openxmlformats.org/officeDocument/2006/relationships" r:id="rId1"/>
          <a:extLst>
            <a:ext uri="{FF2B5EF4-FFF2-40B4-BE49-F238E27FC236}">
              <a16:creationId xmlns:a16="http://schemas.microsoft.com/office/drawing/2014/main" id="{F41478FC-F266-4999-ACE8-52D9EE39F44A}"/>
            </a:ext>
          </a:extLst>
        </xdr:cNvPr>
        <xdr:cNvSpPr/>
      </xdr:nvSpPr>
      <xdr:spPr>
        <a:xfrm>
          <a:off x="11676529" y="246529"/>
          <a:ext cx="2143500" cy="773206"/>
        </a:xfrm>
        <a:prstGeom prst="leftArrow">
          <a:avLst/>
        </a:prstGeom>
        <a:solidFill>
          <a:srgbClr val="005F86"/>
        </a:solidFill>
        <a:ln>
          <a:solidFill>
            <a:schemeClr val="bg1"/>
          </a:solidFill>
        </a:ln>
        <a:effectLst/>
        <a:scene3d>
          <a:camera prst="orthographicFront"/>
          <a:lightRig rig="threePt" dir="t">
            <a:rot lat="0" lon="0" rev="7500000"/>
          </a:lightRig>
        </a:scene3d>
        <a:sp3d prstMaterial="plastic"/>
      </xdr:spPr>
      <xdr:style>
        <a:lnRef idx="0">
          <a:scrgbClr r="0" g="0" b="0"/>
        </a:lnRef>
        <a:fillRef idx="3">
          <a:scrgbClr r="0" g="0" b="0"/>
        </a:fillRef>
        <a:effectRef idx="2">
          <a:scrgbClr r="0" g="0" b="0"/>
        </a:effectRef>
        <a:fontRef idx="minor">
          <a:schemeClr val="lt1"/>
        </a:fontRef>
      </xdr:style>
      <xdr:txBody>
        <a:bodyPr spcFirstLastPara="0" vertOverflow="clip" horzOverflow="clip" vert="horz" wrap="square" lIns="103155" tIns="103155" rIns="103155" bIns="103155" numCol="1" spcCol="1270" rtlCol="0" anchor="t" anchorCtr="0">
          <a:noAutofit/>
        </a:bodyPr>
        <a:lstStyle/>
        <a:p>
          <a:pPr algn="l" defTabSz="1022350">
            <a:lnSpc>
              <a:spcPct val="90000"/>
            </a:lnSpc>
            <a:spcBef>
              <a:spcPct val="0"/>
            </a:spcBef>
            <a:spcAft>
              <a:spcPct val="35000"/>
            </a:spcAft>
          </a:pPr>
          <a:r>
            <a:rPr lang="en-AU" sz="1600" kern="1200"/>
            <a:t>Return to Contents</a:t>
          </a:r>
          <a:endParaRPr lang="en-AU" sz="2300" kern="1200"/>
        </a:p>
      </xdr:txBody>
    </xdr:sp>
    <xdr:clientData/>
  </xdr:twoCellAnchor>
  <xdr:oneCellAnchor>
    <xdr:from>
      <xdr:col>8</xdr:col>
      <xdr:colOff>347382</xdr:colOff>
      <xdr:row>4</xdr:row>
      <xdr:rowOff>44824</xdr:rowOff>
    </xdr:from>
    <xdr:ext cx="3600000" cy="6754906"/>
    <xdr:sp macro="" textlink="">
      <xdr:nvSpPr>
        <xdr:cNvPr id="5" name="TextBox 4">
          <a:extLst>
            <a:ext uri="{FF2B5EF4-FFF2-40B4-BE49-F238E27FC236}">
              <a16:creationId xmlns:a16="http://schemas.microsoft.com/office/drawing/2014/main" id="{10148AE5-358C-4315-A319-33E67BA7BB3B}"/>
            </a:ext>
          </a:extLst>
        </xdr:cNvPr>
        <xdr:cNvSpPr txBox="1"/>
      </xdr:nvSpPr>
      <xdr:spPr>
        <a:xfrm>
          <a:off x="11710147" y="1288677"/>
          <a:ext cx="3600000" cy="6754906"/>
        </a:xfrm>
        <a:prstGeom prst="rect">
          <a:avLst/>
        </a:prstGeom>
        <a:solidFill>
          <a:srgbClr val="E1F4FD"/>
        </a:solidFill>
        <a:ln>
          <a:solidFill>
            <a:schemeClr val="accent1"/>
          </a:solidFill>
        </a:ln>
      </xdr:spPr>
      <xdr:style>
        <a:lnRef idx="2">
          <a:schemeClr val="accent5"/>
        </a:lnRef>
        <a:fillRef idx="1">
          <a:schemeClr val="lt1"/>
        </a:fillRef>
        <a:effectRef idx="0">
          <a:schemeClr val="accent5"/>
        </a:effectRef>
        <a:fontRef idx="minor">
          <a:schemeClr val="dk1"/>
        </a:fontRef>
      </xdr:style>
      <xdr:txBody>
        <a:bodyPr vertOverflow="clip" horzOverflow="clip" wrap="square" rtlCol="0" anchor="t">
          <a:noAutofit/>
        </a:bodyPr>
        <a:lstStyle/>
        <a:p>
          <a:r>
            <a:rPr lang="en-AU" sz="1400" b="1">
              <a:solidFill>
                <a:schemeClr val="accent1">
                  <a:lumMod val="75000"/>
                </a:schemeClr>
              </a:solidFill>
              <a:latin typeface="Arial" pitchFamily="34" charset="0"/>
              <a:cs typeface="Arial" pitchFamily="34" charset="0"/>
            </a:rPr>
            <a:t>The Road Grants consist</a:t>
          </a:r>
          <a:r>
            <a:rPr lang="en-AU" sz="1400" b="1" baseline="0">
              <a:solidFill>
                <a:schemeClr val="accent1">
                  <a:lumMod val="75000"/>
                </a:schemeClr>
              </a:solidFill>
              <a:latin typeface="Arial" pitchFamily="34" charset="0"/>
              <a:cs typeface="Arial" pitchFamily="34" charset="0"/>
            </a:rPr>
            <a:t> of two components:</a:t>
          </a:r>
        </a:p>
        <a:p>
          <a:endParaRPr lang="en-AU" sz="1100" baseline="0">
            <a:solidFill>
              <a:schemeClr val="accent1">
                <a:lumMod val="75000"/>
              </a:schemeClr>
            </a:solidFill>
            <a:latin typeface="Arial" pitchFamily="34" charset="0"/>
            <a:cs typeface="Arial" pitchFamily="34" charset="0"/>
          </a:endParaRPr>
        </a:p>
        <a:p>
          <a:pPr>
            <a:spcAft>
              <a:spcPts val="600"/>
            </a:spcAft>
          </a:pPr>
          <a:r>
            <a:rPr lang="en-AU" sz="1100" b="1" baseline="0">
              <a:solidFill>
                <a:schemeClr val="accent1">
                  <a:lumMod val="75000"/>
                </a:schemeClr>
              </a:solidFill>
              <a:latin typeface="Arial" pitchFamily="34" charset="0"/>
              <a:cs typeface="Arial" pitchFamily="34" charset="0"/>
            </a:rPr>
            <a:t>1) Road Grants (93% of Road funding)</a:t>
          </a:r>
        </a:p>
        <a:p>
          <a:pPr>
            <a:spcAft>
              <a:spcPts val="600"/>
            </a:spcAft>
          </a:pPr>
          <a:r>
            <a:rPr lang="en-AU" sz="1100" b="0" baseline="0">
              <a:solidFill>
                <a:schemeClr val="accent1">
                  <a:lumMod val="75000"/>
                </a:schemeClr>
              </a:solidFill>
              <a:latin typeface="Arial" pitchFamily="34" charset="0"/>
              <a:cs typeface="Arial" pitchFamily="34" charset="0"/>
            </a:rPr>
            <a:t>The Road Grants are calculated using the Asset Preservation Model. </a:t>
          </a:r>
          <a:r>
            <a:rPr lang="en-AU" sz="1100" b="0" baseline="0">
              <a:solidFill>
                <a:schemeClr val="accent1">
                  <a:lumMod val="75000"/>
                </a:schemeClr>
              </a:solidFill>
              <a:latin typeface="Arial" pitchFamily="34" charset="0"/>
              <a:ea typeface="+mn-ea"/>
              <a:cs typeface="Arial" pitchFamily="34" charset="0"/>
            </a:rPr>
            <a:t>The</a:t>
          </a:r>
          <a:r>
            <a:rPr lang="en-AU" sz="1100" b="0" i="0" u="none" strike="noStrike" baseline="0">
              <a:solidFill>
                <a:schemeClr val="accent1">
                  <a:lumMod val="75000"/>
                </a:schemeClr>
              </a:solidFill>
              <a:latin typeface="Arial" pitchFamily="34" charset="0"/>
              <a:ea typeface="+mn-ea"/>
              <a:cs typeface="Arial" pitchFamily="34" charset="0"/>
            </a:rPr>
            <a:t> Asset Preservation Model assesses the average annual cost of maintaining each local government’s road network. It takes into account: </a:t>
          </a:r>
        </a:p>
        <a:p>
          <a:pPr marL="180000">
            <a:spcAft>
              <a:spcPts val="600"/>
            </a:spcAft>
          </a:pPr>
          <a:r>
            <a:rPr lang="en-AU" sz="1100" b="0" i="0" u="none" strike="noStrike" baseline="0">
              <a:solidFill>
                <a:schemeClr val="accent1">
                  <a:lumMod val="75000"/>
                </a:schemeClr>
              </a:solidFill>
              <a:latin typeface="Arial" pitchFamily="34" charset="0"/>
              <a:ea typeface="+mn-ea"/>
              <a:cs typeface="Arial" pitchFamily="34" charset="0"/>
            </a:rPr>
            <a:t>1) annual and recurrent maintenance costs; and </a:t>
          </a:r>
        </a:p>
        <a:p>
          <a:pPr marL="180000"/>
          <a:r>
            <a:rPr lang="en-AU" sz="1100" b="0" i="0" u="none" strike="noStrike" baseline="0">
              <a:solidFill>
                <a:schemeClr val="accent1">
                  <a:lumMod val="75000"/>
                </a:schemeClr>
              </a:solidFill>
              <a:latin typeface="Arial" pitchFamily="34" charset="0"/>
              <a:ea typeface="+mn-ea"/>
              <a:cs typeface="Arial" pitchFamily="34" charset="0"/>
            </a:rPr>
            <a:t>2) reconstruction at the end of the road’s useful life. </a:t>
          </a:r>
        </a:p>
        <a:p>
          <a:endParaRPr lang="en-AU" sz="1100" b="0" i="0" u="none" strike="noStrike" baseline="0">
            <a:solidFill>
              <a:schemeClr val="accent1">
                <a:lumMod val="75000"/>
              </a:schemeClr>
            </a:solidFill>
            <a:latin typeface="Arial" pitchFamily="34" charset="0"/>
            <a:ea typeface="+mn-ea"/>
            <a:cs typeface="Arial" pitchFamily="34" charset="0"/>
          </a:endParaRPr>
        </a:p>
        <a:p>
          <a:r>
            <a:rPr lang="en-AU" sz="1100" b="0" i="0" u="none" strike="noStrike" baseline="0">
              <a:solidFill>
                <a:schemeClr val="accent1">
                  <a:lumMod val="75000"/>
                </a:schemeClr>
              </a:solidFill>
              <a:latin typeface="Arial" pitchFamily="34" charset="0"/>
              <a:ea typeface="+mn-ea"/>
              <a:cs typeface="Arial" pitchFamily="34" charset="0"/>
            </a:rPr>
            <a:t>The model recognises the different needs of urban and rural roads and the different levels of development of these roads. Thus the needs of sealed, gravel and formed roads are each treated according to their particular needs. </a:t>
          </a:r>
        </a:p>
        <a:p>
          <a:endParaRPr lang="en-AU" sz="1100" b="0" i="0" u="none" strike="noStrike" baseline="0">
            <a:solidFill>
              <a:schemeClr val="accent1">
                <a:lumMod val="75000"/>
              </a:schemeClr>
            </a:solidFill>
            <a:latin typeface="Arial" pitchFamily="34" charset="0"/>
            <a:ea typeface="+mn-ea"/>
            <a:cs typeface="Arial" pitchFamily="34" charset="0"/>
          </a:endParaRPr>
        </a:p>
        <a:p>
          <a:r>
            <a:rPr lang="en-AU" sz="1100" b="0" i="0" u="none" strike="noStrike" baseline="0">
              <a:solidFill>
                <a:schemeClr val="accent1">
                  <a:lumMod val="75000"/>
                </a:schemeClr>
              </a:solidFill>
              <a:latin typeface="Arial" pitchFamily="34" charset="0"/>
              <a:ea typeface="+mn-ea"/>
              <a:cs typeface="Arial" pitchFamily="34" charset="0"/>
            </a:rPr>
            <a:t>The model calculates annual asset preservation expenditure needs for each work based on the following formula: </a:t>
          </a:r>
        </a:p>
        <a:p>
          <a:endParaRPr lang="en-AU" sz="1100" b="0" i="0" u="none" strike="noStrike" baseline="0">
            <a:solidFill>
              <a:schemeClr val="accent1">
                <a:lumMod val="75000"/>
              </a:schemeClr>
            </a:solidFill>
            <a:latin typeface="Arial" pitchFamily="34" charset="0"/>
            <a:ea typeface="+mn-ea"/>
            <a:cs typeface="Arial" pitchFamily="34" charset="0"/>
          </a:endParaRPr>
        </a:p>
        <a:p>
          <a:r>
            <a:rPr lang="en-AU" sz="1100" b="0" i="0" u="none" strike="noStrike" baseline="0">
              <a:solidFill>
                <a:schemeClr val="accent1">
                  <a:lumMod val="75000"/>
                </a:schemeClr>
              </a:solidFill>
              <a:latin typeface="Arial" pitchFamily="34" charset="0"/>
              <a:ea typeface="+mn-ea"/>
              <a:cs typeface="Arial" pitchFamily="34" charset="0"/>
            </a:rPr>
            <a:t>(Unit cost per km) x (frequency factor) x (road length) = Annual Expenditure Need </a:t>
          </a:r>
        </a:p>
        <a:p>
          <a:endParaRPr lang="en-AU" sz="1100" b="0" i="0" u="none" strike="noStrike" baseline="0">
            <a:solidFill>
              <a:schemeClr val="accent1">
                <a:lumMod val="75000"/>
              </a:schemeClr>
            </a:solidFill>
            <a:latin typeface="Arial" pitchFamily="34" charset="0"/>
            <a:ea typeface="+mn-ea"/>
            <a:cs typeface="Arial" pitchFamily="34" charset="0"/>
          </a:endParaRPr>
        </a:p>
        <a:p>
          <a:pPr>
            <a:spcAft>
              <a:spcPts val="600"/>
            </a:spcAft>
          </a:pPr>
          <a:r>
            <a:rPr lang="en-AU" sz="1100" b="1" i="0" u="none" strike="noStrike" baseline="0">
              <a:solidFill>
                <a:schemeClr val="accent1">
                  <a:lumMod val="75000"/>
                </a:schemeClr>
              </a:solidFill>
              <a:latin typeface="Arial" pitchFamily="34" charset="0"/>
              <a:ea typeface="+mn-ea"/>
              <a:cs typeface="Arial" pitchFamily="34" charset="0"/>
            </a:rPr>
            <a:t>2) Special Projects (7% of Road funding)</a:t>
          </a:r>
        </a:p>
        <a:p>
          <a:pPr>
            <a:spcBef>
              <a:spcPts val="0"/>
            </a:spcBef>
          </a:pPr>
          <a:r>
            <a:rPr lang="en-AU" sz="1100" b="0" i="0" u="none" strike="noStrike" baseline="0">
              <a:solidFill>
                <a:schemeClr val="accent1">
                  <a:lumMod val="75000"/>
                </a:schemeClr>
              </a:solidFill>
              <a:latin typeface="Arial" pitchFamily="34" charset="0"/>
              <a:ea typeface="+mn-ea"/>
              <a:cs typeface="Arial" pitchFamily="34" charset="0"/>
            </a:rPr>
            <a:t>Of the seven per cent of the funds that are reserved for special projects: </a:t>
          </a:r>
        </a:p>
        <a:p>
          <a:pPr marL="180000">
            <a:spcBef>
              <a:spcPts val="600"/>
            </a:spcBef>
          </a:pPr>
          <a:r>
            <a:rPr lang="en-AU" sz="1100" b="0" i="0" u="none" strike="noStrike" baseline="0">
              <a:solidFill>
                <a:schemeClr val="accent1">
                  <a:lumMod val="75000"/>
                </a:schemeClr>
              </a:solidFill>
              <a:latin typeface="Arial" pitchFamily="34" charset="0"/>
              <a:ea typeface="+mn-ea"/>
              <a:cs typeface="Arial" pitchFamily="34" charset="0"/>
            </a:rPr>
            <a:t>1) 2/3 is allocated for bridges </a:t>
          </a:r>
        </a:p>
        <a:p>
          <a:pPr marL="180000">
            <a:spcBef>
              <a:spcPts val="600"/>
            </a:spcBef>
          </a:pPr>
          <a:r>
            <a:rPr lang="en-AU" sz="1100" b="0" i="0" u="none" strike="noStrike" baseline="0">
              <a:solidFill>
                <a:schemeClr val="accent1">
                  <a:lumMod val="75000"/>
                </a:schemeClr>
              </a:solidFill>
              <a:latin typeface="Arial" pitchFamily="34" charset="0"/>
              <a:ea typeface="+mn-ea"/>
              <a:cs typeface="Arial" pitchFamily="34" charset="0"/>
            </a:rPr>
            <a:t>2) 1/3 is allocated for roads servicing remote </a:t>
          </a:r>
        </a:p>
        <a:p>
          <a:pPr marL="180000">
            <a:spcBef>
              <a:spcPts val="0"/>
            </a:spcBef>
          </a:pPr>
          <a:r>
            <a:rPr lang="en-AU" sz="1100" b="0" i="0" u="none" strike="noStrike" baseline="0">
              <a:solidFill>
                <a:schemeClr val="accent1">
                  <a:lumMod val="75000"/>
                </a:schemeClr>
              </a:solidFill>
              <a:latin typeface="Arial" pitchFamily="34" charset="0"/>
              <a:ea typeface="+mn-ea"/>
              <a:cs typeface="Arial" pitchFamily="34" charset="0"/>
            </a:rPr>
            <a:t>     Indigenous communities. </a:t>
          </a:r>
        </a:p>
        <a:p>
          <a:endParaRPr lang="en-AU" sz="1100" b="0" i="0" u="none" strike="noStrike" baseline="0">
            <a:solidFill>
              <a:schemeClr val="accent1">
                <a:lumMod val="75000"/>
              </a:schemeClr>
            </a:solidFill>
            <a:latin typeface="Arial" pitchFamily="34" charset="0"/>
            <a:ea typeface="+mn-ea"/>
            <a:cs typeface="Arial" pitchFamily="34" charset="0"/>
          </a:endParaRPr>
        </a:p>
        <a:p>
          <a:r>
            <a:rPr lang="en-AU" sz="1100" b="0" i="0" u="none" strike="noStrike" baseline="0">
              <a:solidFill>
                <a:schemeClr val="accent1">
                  <a:lumMod val="75000"/>
                </a:schemeClr>
              </a:solidFill>
              <a:latin typeface="Arial" pitchFamily="34" charset="0"/>
              <a:ea typeface="+mn-ea"/>
              <a:cs typeface="Arial" pitchFamily="34" charset="0"/>
            </a:rPr>
            <a:t>To complement the Special Project funds, MRWA contributes a third of the cost of all projects funded under the Special Projects Program. This contribution is subject to the condition that local governments spend the special project funds on the project for which they were allocated.</a:t>
          </a:r>
        </a:p>
        <a:p>
          <a:endParaRPr lang="en-AU" sz="1100" b="0" i="0" u="none" strike="noStrike" baseline="0">
            <a:solidFill>
              <a:schemeClr val="accent1">
                <a:lumMod val="75000"/>
              </a:schemeClr>
            </a:solidFill>
            <a:latin typeface="Arial" pitchFamily="34" charset="0"/>
            <a:ea typeface="+mn-ea"/>
            <a:cs typeface="Arial" pitchFamily="34" charset="0"/>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9</xdr:col>
      <xdr:colOff>235323</xdr:colOff>
      <xdr:row>0</xdr:row>
      <xdr:rowOff>112059</xdr:rowOff>
    </xdr:from>
    <xdr:to>
      <xdr:col>12</xdr:col>
      <xdr:colOff>560294</xdr:colOff>
      <xdr:row>1</xdr:row>
      <xdr:rowOff>616324</xdr:rowOff>
    </xdr:to>
    <xdr:sp macro="" textlink="">
      <xdr:nvSpPr>
        <xdr:cNvPr id="3" name="Left Arrow 2">
          <a:hlinkClick xmlns:r="http://schemas.openxmlformats.org/officeDocument/2006/relationships" r:id="rId1"/>
          <a:extLst>
            <a:ext uri="{FF2B5EF4-FFF2-40B4-BE49-F238E27FC236}">
              <a16:creationId xmlns:a16="http://schemas.microsoft.com/office/drawing/2014/main" id="{00000000-0008-0000-0400-000003000000}"/>
            </a:ext>
          </a:extLst>
        </xdr:cNvPr>
        <xdr:cNvSpPr/>
      </xdr:nvSpPr>
      <xdr:spPr>
        <a:xfrm>
          <a:off x="11642911" y="112059"/>
          <a:ext cx="2140324" cy="773206"/>
        </a:xfrm>
        <a:prstGeom prst="leftArrow">
          <a:avLst/>
        </a:prstGeom>
        <a:solidFill>
          <a:srgbClr val="005F86"/>
        </a:solidFill>
        <a:ln>
          <a:solidFill>
            <a:schemeClr val="bg1"/>
          </a:solidFill>
        </a:ln>
        <a:effectLst/>
        <a:scene3d>
          <a:camera prst="orthographicFront"/>
          <a:lightRig rig="threePt" dir="t">
            <a:rot lat="0" lon="0" rev="7500000"/>
          </a:lightRig>
        </a:scene3d>
        <a:sp3d prstMaterial="plastic"/>
      </xdr:spPr>
      <xdr:style>
        <a:lnRef idx="0">
          <a:scrgbClr r="0" g="0" b="0"/>
        </a:lnRef>
        <a:fillRef idx="3">
          <a:scrgbClr r="0" g="0" b="0"/>
        </a:fillRef>
        <a:effectRef idx="2">
          <a:scrgbClr r="0" g="0" b="0"/>
        </a:effectRef>
        <a:fontRef idx="minor">
          <a:schemeClr val="lt1"/>
        </a:fontRef>
      </xdr:style>
      <xdr:txBody>
        <a:bodyPr spcFirstLastPara="0" vertOverflow="clip" horzOverflow="clip" vert="horz" wrap="square" lIns="103155" tIns="103155" rIns="103155" bIns="103155" numCol="1" spcCol="1270" rtlCol="0" anchor="t" anchorCtr="0">
          <a:noAutofit/>
        </a:bodyPr>
        <a:lstStyle/>
        <a:p>
          <a:pPr algn="l" defTabSz="1022350">
            <a:lnSpc>
              <a:spcPct val="90000"/>
            </a:lnSpc>
            <a:spcBef>
              <a:spcPct val="0"/>
            </a:spcBef>
            <a:spcAft>
              <a:spcPct val="35000"/>
            </a:spcAft>
          </a:pPr>
          <a:r>
            <a:rPr lang="en-AU" sz="1600" kern="1200"/>
            <a:t>Return to Contents</a:t>
          </a:r>
          <a:endParaRPr lang="en-AU" sz="2300" kern="1200"/>
        </a:p>
      </xdr:txBody>
    </xdr:sp>
    <xdr:clientData/>
  </xdr:twoCellAnchor>
  <xdr:oneCellAnchor>
    <xdr:from>
      <xdr:col>9</xdr:col>
      <xdr:colOff>235322</xdr:colOff>
      <xdr:row>2</xdr:row>
      <xdr:rowOff>156882</xdr:rowOff>
    </xdr:from>
    <xdr:ext cx="3600000" cy="7617200"/>
    <xdr:sp macro="" textlink="">
      <xdr:nvSpPr>
        <xdr:cNvPr id="2" name="TextBox 1">
          <a:extLst>
            <a:ext uri="{FF2B5EF4-FFF2-40B4-BE49-F238E27FC236}">
              <a16:creationId xmlns:a16="http://schemas.microsoft.com/office/drawing/2014/main" id="{39376447-D9B1-475F-ADF4-D7C25FE76263}"/>
            </a:ext>
          </a:extLst>
        </xdr:cNvPr>
        <xdr:cNvSpPr txBox="1"/>
      </xdr:nvSpPr>
      <xdr:spPr>
        <a:xfrm>
          <a:off x="12180793" y="1053353"/>
          <a:ext cx="3600000" cy="7617200"/>
        </a:xfrm>
        <a:prstGeom prst="rect">
          <a:avLst/>
        </a:prstGeom>
        <a:solidFill>
          <a:srgbClr val="E1F4FD"/>
        </a:solidFill>
        <a:ln>
          <a:solidFill>
            <a:schemeClr val="accent1"/>
          </a:solidFill>
        </a:ln>
      </xdr:spPr>
      <xdr:style>
        <a:lnRef idx="2">
          <a:schemeClr val="accent4"/>
        </a:lnRef>
        <a:fillRef idx="1">
          <a:schemeClr val="lt1"/>
        </a:fillRef>
        <a:effectRef idx="0">
          <a:schemeClr val="accent4"/>
        </a:effectRef>
        <a:fontRef idx="minor">
          <a:schemeClr val="dk1"/>
        </a:fontRef>
      </xdr:style>
      <xdr:txBody>
        <a:bodyPr vertOverflow="clip" horzOverflow="clip" wrap="square" rtlCol="0" anchor="t">
          <a:noAutofit/>
        </a:bodyPr>
        <a:lstStyle/>
        <a:p>
          <a:pPr algn="l"/>
          <a:r>
            <a:rPr lang="en-AU" sz="1400" b="1">
              <a:solidFill>
                <a:schemeClr val="tx2"/>
              </a:solidFill>
              <a:latin typeface="Arial" pitchFamily="34" charset="0"/>
              <a:cs typeface="Arial" pitchFamily="34" charset="0"/>
            </a:rPr>
            <a:t>Notes:</a:t>
          </a:r>
        </a:p>
        <a:p>
          <a:pPr algn="l"/>
          <a:endParaRPr lang="en-AU" sz="1100">
            <a:solidFill>
              <a:schemeClr val="tx2"/>
            </a:solidFill>
            <a:latin typeface="Arial" pitchFamily="34" charset="0"/>
            <a:cs typeface="Arial" pitchFamily="34" charset="0"/>
          </a:endParaRPr>
        </a:p>
        <a:p>
          <a:pPr algn="l"/>
          <a:r>
            <a:rPr lang="en-AU" sz="1100">
              <a:solidFill>
                <a:schemeClr val="tx2"/>
              </a:solidFill>
              <a:latin typeface="Arial" pitchFamily="34" charset="0"/>
              <a:cs typeface="Arial" pitchFamily="34" charset="0"/>
            </a:rPr>
            <a:t>The 2021 SEIFA</a:t>
          </a:r>
          <a:r>
            <a:rPr lang="en-AU" sz="1100" baseline="0">
              <a:solidFill>
                <a:schemeClr val="tx2"/>
              </a:solidFill>
              <a:latin typeface="Arial" pitchFamily="34" charset="0"/>
              <a:cs typeface="Arial" pitchFamily="34" charset="0"/>
            </a:rPr>
            <a:t> Index of Disadvantage is compiled by the ABS and used to assess the Socio Economic cost adjustor. This index does not actually provide a measure of disadvantage for each local government, rather it provides a ranking compared to all other local governments in Australia. A score is applied to each local government based on its ranking.</a:t>
          </a:r>
        </a:p>
        <a:p>
          <a:pPr algn="l"/>
          <a:endParaRPr lang="en-AU" sz="1100" baseline="0">
            <a:solidFill>
              <a:schemeClr val="tx2"/>
            </a:solidFill>
            <a:latin typeface="Arial" pitchFamily="34" charset="0"/>
            <a:cs typeface="Arial" pitchFamily="34" charset="0"/>
          </a:endParaRPr>
        </a:p>
        <a:p>
          <a:pPr algn="l"/>
          <a:r>
            <a:rPr lang="en-AU" sz="1100" baseline="0">
              <a:solidFill>
                <a:schemeClr val="tx2"/>
              </a:solidFill>
              <a:latin typeface="Arial" pitchFamily="34" charset="0"/>
              <a:cs typeface="Arial" pitchFamily="34" charset="0"/>
            </a:rPr>
            <a:t>Only local governments with a score below 1,000 receive the cost adjustor.</a:t>
          </a:r>
        </a:p>
        <a:p>
          <a:pPr algn="l"/>
          <a:endParaRPr lang="en-AU" sz="1100" baseline="0">
            <a:solidFill>
              <a:schemeClr val="tx2"/>
            </a:solidFill>
            <a:effectLst/>
            <a:latin typeface="Arial" pitchFamily="34" charset="0"/>
            <a:ea typeface="+mn-ea"/>
            <a:cs typeface="Arial" pitchFamily="34" charset="0"/>
          </a:endParaRPr>
        </a:p>
        <a:p>
          <a:pPr marL="0" marR="0" indent="0" algn="l" defTabSz="914400" eaLnBrk="1" fontAlgn="auto" latinLnBrk="0" hangingPunct="1">
            <a:lnSpc>
              <a:spcPct val="100000"/>
            </a:lnSpc>
            <a:spcBef>
              <a:spcPts val="0"/>
            </a:spcBef>
            <a:spcAft>
              <a:spcPts val="0"/>
            </a:spcAft>
            <a:buClrTx/>
            <a:buSzTx/>
            <a:buFontTx/>
            <a:buNone/>
            <a:tabLst/>
            <a:defRPr/>
          </a:pPr>
          <a:r>
            <a:rPr lang="en-AU" sz="1100" baseline="0">
              <a:solidFill>
                <a:schemeClr val="tx2"/>
              </a:solidFill>
              <a:effectLst/>
              <a:latin typeface="Arial" pitchFamily="34" charset="0"/>
              <a:ea typeface="+mn-ea"/>
              <a:cs typeface="Arial" pitchFamily="34" charset="0"/>
            </a:rPr>
            <a:t>The Commission has allocated $49,763,497 to this cost adjustor </a:t>
          </a:r>
          <a:r>
            <a:rPr lang="en-AU" sz="1100" baseline="0">
              <a:solidFill>
                <a:schemeClr val="tx2"/>
              </a:solidFill>
              <a:latin typeface="Arial" pitchFamily="34" charset="0"/>
              <a:ea typeface="+mn-ea"/>
              <a:cs typeface="Arial" pitchFamily="34" charset="0"/>
            </a:rPr>
            <a:t>for the 2024-25 grant </a:t>
          </a:r>
          <a:r>
            <a:rPr lang="en-AU" sz="1100" baseline="0">
              <a:solidFill>
                <a:schemeClr val="tx2"/>
              </a:solidFill>
              <a:effectLst/>
              <a:latin typeface="Arial" pitchFamily="34" charset="0"/>
              <a:ea typeface="+mn-ea"/>
              <a:cs typeface="Arial" pitchFamily="34" charset="0"/>
            </a:rPr>
            <a:t>determinations. This is shared among the local governments that qualify for the cost adjustor.</a:t>
          </a:r>
          <a:endParaRPr lang="en-AU">
            <a:solidFill>
              <a:schemeClr val="tx2"/>
            </a:solidFill>
            <a:effectLst/>
            <a:latin typeface="Arial" pitchFamily="34" charset="0"/>
            <a:cs typeface="Arial" pitchFamily="34" charset="0"/>
          </a:endParaRPr>
        </a:p>
        <a:p>
          <a:pPr algn="l"/>
          <a:endParaRPr lang="en-AU" sz="1100" baseline="0">
            <a:solidFill>
              <a:schemeClr val="tx2"/>
            </a:solidFill>
            <a:latin typeface="Arial" pitchFamily="34" charset="0"/>
            <a:cs typeface="Arial" pitchFamily="34" charset="0"/>
          </a:endParaRPr>
        </a:p>
        <a:p>
          <a:pPr algn="l"/>
          <a:r>
            <a:rPr lang="en-AU" sz="1100" baseline="0">
              <a:solidFill>
                <a:schemeClr val="tx2"/>
              </a:solidFill>
              <a:latin typeface="Arial" pitchFamily="34" charset="0"/>
              <a:cs typeface="Arial" pitchFamily="34" charset="0"/>
            </a:rPr>
            <a:t>The local </a:t>
          </a:r>
          <a:r>
            <a:rPr lang="en-AU" sz="1100" baseline="0">
              <a:solidFill>
                <a:schemeClr val="tx2"/>
              </a:solidFill>
              <a:latin typeface="Arial" pitchFamily="34" charset="0"/>
              <a:ea typeface="+mn-ea"/>
              <a:cs typeface="Arial" pitchFamily="34" charset="0"/>
            </a:rPr>
            <a:t>governments that are eligible for the cost adjustor are then ranked from 1 to 57, 1 is the  minimum and 57 the maximum. This is </a:t>
          </a:r>
          <a:r>
            <a:rPr lang="en-AU" sz="1100" baseline="0">
              <a:solidFill>
                <a:schemeClr val="tx2"/>
              </a:solidFill>
              <a:latin typeface="Arial" pitchFamily="34" charset="0"/>
              <a:cs typeface="Arial" pitchFamily="34" charset="0"/>
            </a:rPr>
            <a:t>done to measure the relative difference in disadvantage. </a:t>
          </a:r>
        </a:p>
        <a:p>
          <a:pPr algn="l"/>
          <a:endParaRPr lang="en-AU" sz="1100" baseline="0">
            <a:solidFill>
              <a:schemeClr val="tx2"/>
            </a:solidFill>
            <a:latin typeface="Arial" pitchFamily="34" charset="0"/>
            <a:cs typeface="Arial" pitchFamily="34" charset="0"/>
          </a:endParaRPr>
        </a:p>
        <a:p>
          <a:pPr algn="l"/>
          <a:r>
            <a:rPr lang="en-AU" sz="1100" baseline="0">
              <a:solidFill>
                <a:schemeClr val="tx2"/>
              </a:solidFill>
              <a:latin typeface="Arial" pitchFamily="34" charset="0"/>
              <a:cs typeface="Arial" pitchFamily="34" charset="0"/>
            </a:rPr>
            <a:t>The Commission uses the SEFIA index to establish a ranking which is then converted into a percentage share per local government. The percentage share is then adjusted by the Commission based on a relative share. </a:t>
          </a:r>
        </a:p>
        <a:p>
          <a:pPr algn="l"/>
          <a:endParaRPr lang="en-AU" sz="1100" baseline="0">
            <a:solidFill>
              <a:schemeClr val="tx2"/>
            </a:solidFill>
            <a:latin typeface="Arial" pitchFamily="34" charset="0"/>
            <a:cs typeface="Arial" pitchFamily="34" charset="0"/>
          </a:endParaRPr>
        </a:p>
        <a:p>
          <a:pPr algn="l"/>
          <a:r>
            <a:rPr lang="en-AU" sz="1100" baseline="0">
              <a:solidFill>
                <a:schemeClr val="tx2"/>
              </a:solidFill>
              <a:latin typeface="Arial" pitchFamily="34" charset="0"/>
              <a:cs typeface="Arial" pitchFamily="34" charset="0"/>
            </a:rPr>
            <a:t>A local government's population is then used to calculate a population share. </a:t>
          </a:r>
        </a:p>
        <a:p>
          <a:pPr algn="l"/>
          <a:endParaRPr lang="en-AU" sz="1100" baseline="0">
            <a:solidFill>
              <a:schemeClr val="tx2"/>
            </a:solidFill>
            <a:latin typeface="Arial" pitchFamily="34" charset="0"/>
            <a:cs typeface="Arial" pitchFamily="34" charset="0"/>
          </a:endParaRPr>
        </a:p>
        <a:p>
          <a:pPr algn="l"/>
          <a:r>
            <a:rPr lang="en-AU" sz="1100" baseline="0">
              <a:solidFill>
                <a:schemeClr val="tx2"/>
              </a:solidFill>
              <a:latin typeface="Arial" pitchFamily="34" charset="0"/>
              <a:cs typeface="Arial" pitchFamily="34" charset="0"/>
            </a:rPr>
            <a:t>The final calculation is then based on 70% SEIFA and 30% population.</a:t>
          </a:r>
        </a:p>
        <a:p>
          <a:pPr algn="l"/>
          <a:endParaRPr lang="en-AU" sz="1100" baseline="0">
            <a:solidFill>
              <a:schemeClr val="tx2"/>
            </a:solidFill>
            <a:latin typeface="Arial" pitchFamily="34" charset="0"/>
            <a:cs typeface="Arial" pitchFamily="34" charset="0"/>
          </a:endParaRPr>
        </a:p>
        <a:p>
          <a:pPr marL="0" marR="0" indent="0" algn="l" defTabSz="914400" eaLnBrk="1" fontAlgn="auto" latinLnBrk="0" hangingPunct="1">
            <a:lnSpc>
              <a:spcPct val="100000"/>
            </a:lnSpc>
            <a:spcBef>
              <a:spcPts val="0"/>
            </a:spcBef>
            <a:spcAft>
              <a:spcPts val="0"/>
            </a:spcAft>
            <a:buClrTx/>
            <a:buSzTx/>
            <a:buFontTx/>
            <a:buNone/>
            <a:tabLst/>
            <a:defRPr/>
          </a:pPr>
          <a:r>
            <a:rPr lang="en-AU" sz="1100" baseline="0">
              <a:solidFill>
                <a:schemeClr val="tx2"/>
              </a:solidFill>
              <a:latin typeface="Arial" pitchFamily="34" charset="0"/>
              <a:ea typeface="+mn-ea"/>
              <a:cs typeface="Arial" pitchFamily="34" charset="0"/>
            </a:rPr>
            <a:t>81 local governments receive the Socio Economic Disadvantage cost adjustor with Swan receiving the largest allowance.</a:t>
          </a:r>
        </a:p>
        <a:p>
          <a:pPr algn="l"/>
          <a:endParaRPr lang="en-AU" sz="1100" b="1" baseline="0">
            <a:solidFill>
              <a:schemeClr val="tx2"/>
            </a:solidFill>
            <a:latin typeface="Arial" pitchFamily="34" charset="0"/>
            <a:cs typeface="Arial" pitchFamily="34" charset="0"/>
          </a:endParaRPr>
        </a:p>
        <a:p>
          <a:pPr algn="l"/>
          <a:r>
            <a:rPr lang="en-AU" sz="1100" b="1" baseline="0">
              <a:solidFill>
                <a:schemeClr val="tx2"/>
              </a:solidFill>
              <a:latin typeface="Arial" pitchFamily="34" charset="0"/>
              <a:cs typeface="Arial" pitchFamily="34" charset="0"/>
            </a:rPr>
            <a:t>Example:</a:t>
          </a:r>
        </a:p>
        <a:p>
          <a:pPr algn="l"/>
          <a:endParaRPr lang="en-AU" sz="1100" baseline="0">
            <a:solidFill>
              <a:schemeClr val="tx2"/>
            </a:solidFill>
            <a:latin typeface="Arial" pitchFamily="34" charset="0"/>
            <a:cs typeface="Arial" pitchFamily="34" charset="0"/>
          </a:endParaRPr>
        </a:p>
        <a:p>
          <a:pPr algn="l"/>
          <a:r>
            <a:rPr lang="en-AU" sz="1100" baseline="0">
              <a:solidFill>
                <a:schemeClr val="tx2"/>
              </a:solidFill>
              <a:latin typeface="Arial" pitchFamily="34" charset="0"/>
              <a:cs typeface="Arial" pitchFamily="34" charset="0"/>
            </a:rPr>
            <a:t>City of Albany (see spreadsheet)</a:t>
          </a:r>
        </a:p>
        <a:p>
          <a:pPr algn="l"/>
          <a:endParaRPr lang="en-AU" sz="1100" baseline="0">
            <a:solidFill>
              <a:schemeClr val="tx2"/>
            </a:solidFill>
            <a:latin typeface="Arial" pitchFamily="34" charset="0"/>
            <a:cs typeface="Arial" pitchFamily="34" charset="0"/>
          </a:endParaRPr>
        </a:p>
        <a:p>
          <a:pPr algn="l"/>
          <a:r>
            <a:rPr lang="en-AU" sz="1100" baseline="0">
              <a:solidFill>
                <a:schemeClr val="tx2"/>
              </a:solidFill>
              <a:latin typeface="Arial" pitchFamily="34" charset="0"/>
              <a:cs typeface="Arial" pitchFamily="34" charset="0"/>
            </a:rPr>
            <a:t>[(0.08% SEIFA Share x 70% of $49,763,497) + (3.62% Population Share x 30% of $49,763,497)] = $569,457</a:t>
          </a:r>
        </a:p>
      </xdr:txBody>
    </xdr:sp>
    <xdr:clientData/>
  </xdr:oneCellAnchor>
</xdr:wsDr>
</file>

<file path=xl/drawings/drawing5.xml><?xml version="1.0" encoding="utf-8"?>
<xdr:wsDr xmlns:xdr="http://schemas.openxmlformats.org/drawingml/2006/spreadsheetDrawing" xmlns:a="http://schemas.openxmlformats.org/drawingml/2006/main">
  <xdr:twoCellAnchor>
    <xdr:from>
      <xdr:col>10</xdr:col>
      <xdr:colOff>190500</xdr:colOff>
      <xdr:row>0</xdr:row>
      <xdr:rowOff>123265</xdr:rowOff>
    </xdr:from>
    <xdr:to>
      <xdr:col>13</xdr:col>
      <xdr:colOff>515471</xdr:colOff>
      <xdr:row>2</xdr:row>
      <xdr:rowOff>44824</xdr:rowOff>
    </xdr:to>
    <xdr:sp macro="" textlink="">
      <xdr:nvSpPr>
        <xdr:cNvPr id="4" name="Left Arrow 3">
          <a:hlinkClick xmlns:r="http://schemas.openxmlformats.org/officeDocument/2006/relationships" r:id="rId1"/>
          <a:extLst>
            <a:ext uri="{FF2B5EF4-FFF2-40B4-BE49-F238E27FC236}">
              <a16:creationId xmlns:a16="http://schemas.microsoft.com/office/drawing/2014/main" id="{00000000-0008-0000-0500-000004000000}"/>
            </a:ext>
          </a:extLst>
        </xdr:cNvPr>
        <xdr:cNvSpPr/>
      </xdr:nvSpPr>
      <xdr:spPr>
        <a:xfrm>
          <a:off x="14321118" y="123265"/>
          <a:ext cx="2140324" cy="773206"/>
        </a:xfrm>
        <a:prstGeom prst="leftArrow">
          <a:avLst/>
        </a:prstGeom>
        <a:solidFill>
          <a:srgbClr val="005F86"/>
        </a:solidFill>
        <a:ln>
          <a:solidFill>
            <a:schemeClr val="bg1"/>
          </a:solidFill>
        </a:ln>
        <a:effectLst/>
        <a:scene3d>
          <a:camera prst="orthographicFront"/>
          <a:lightRig rig="threePt" dir="t">
            <a:rot lat="0" lon="0" rev="7500000"/>
          </a:lightRig>
        </a:scene3d>
        <a:sp3d prstMaterial="plastic"/>
      </xdr:spPr>
      <xdr:style>
        <a:lnRef idx="0">
          <a:scrgbClr r="0" g="0" b="0"/>
        </a:lnRef>
        <a:fillRef idx="3">
          <a:scrgbClr r="0" g="0" b="0"/>
        </a:fillRef>
        <a:effectRef idx="2">
          <a:scrgbClr r="0" g="0" b="0"/>
        </a:effectRef>
        <a:fontRef idx="minor">
          <a:schemeClr val="lt1"/>
        </a:fontRef>
      </xdr:style>
      <xdr:txBody>
        <a:bodyPr spcFirstLastPara="0" vertOverflow="clip" horzOverflow="clip" vert="horz" wrap="square" lIns="103155" tIns="103155" rIns="103155" bIns="103155" numCol="1" spcCol="1270" rtlCol="0" anchor="t" anchorCtr="0">
          <a:noAutofit/>
        </a:bodyPr>
        <a:lstStyle/>
        <a:p>
          <a:pPr algn="l" defTabSz="1022350">
            <a:lnSpc>
              <a:spcPct val="90000"/>
            </a:lnSpc>
            <a:spcBef>
              <a:spcPct val="0"/>
            </a:spcBef>
            <a:spcAft>
              <a:spcPct val="35000"/>
            </a:spcAft>
          </a:pPr>
          <a:r>
            <a:rPr lang="en-AU" sz="1600" kern="1200"/>
            <a:t>Return to Contents</a:t>
          </a:r>
          <a:endParaRPr lang="en-AU" sz="2300" kern="1200"/>
        </a:p>
      </xdr:txBody>
    </xdr:sp>
    <xdr:clientData/>
  </xdr:twoCellAnchor>
  <xdr:oneCellAnchor>
    <xdr:from>
      <xdr:col>10</xdr:col>
      <xdr:colOff>280147</xdr:colOff>
      <xdr:row>3</xdr:row>
      <xdr:rowOff>56030</xdr:rowOff>
    </xdr:from>
    <xdr:ext cx="3600000" cy="6030710"/>
    <xdr:sp macro="" textlink="">
      <xdr:nvSpPr>
        <xdr:cNvPr id="3" name="TextBox 2">
          <a:extLst>
            <a:ext uri="{FF2B5EF4-FFF2-40B4-BE49-F238E27FC236}">
              <a16:creationId xmlns:a16="http://schemas.microsoft.com/office/drawing/2014/main" id="{D3F35076-73D6-476B-9433-C3A73DB8FFE1}"/>
            </a:ext>
          </a:extLst>
        </xdr:cNvPr>
        <xdr:cNvSpPr txBox="1"/>
      </xdr:nvSpPr>
      <xdr:spPr>
        <a:xfrm>
          <a:off x="13716000" y="1075765"/>
          <a:ext cx="3600000" cy="6030710"/>
        </a:xfrm>
        <a:prstGeom prst="rect">
          <a:avLst/>
        </a:prstGeom>
        <a:solidFill>
          <a:srgbClr val="E1F4FD"/>
        </a:solidFill>
        <a:ln>
          <a:solidFill>
            <a:schemeClr val="accent1"/>
          </a:solidFill>
        </a:ln>
      </xdr:spPr>
      <xdr:style>
        <a:lnRef idx="2">
          <a:schemeClr val="accent4"/>
        </a:lnRef>
        <a:fillRef idx="1">
          <a:schemeClr val="lt1"/>
        </a:fillRef>
        <a:effectRef idx="0">
          <a:schemeClr val="accent4"/>
        </a:effectRef>
        <a:fontRef idx="minor">
          <a:schemeClr val="dk1"/>
        </a:fontRef>
      </xdr:style>
      <xdr:txBody>
        <a:bodyPr vertOverflow="clip" horzOverflow="clip" wrap="square" rtlCol="0" anchor="t">
          <a:noAutofit/>
        </a:bodyPr>
        <a:lstStyle/>
        <a:p>
          <a:pPr algn="l"/>
          <a:r>
            <a:rPr lang="en-AU" sz="1400" b="1">
              <a:solidFill>
                <a:schemeClr val="tx2"/>
              </a:solidFill>
              <a:latin typeface="Arial" pitchFamily="34" charset="0"/>
              <a:cs typeface="Arial" pitchFamily="34" charset="0"/>
            </a:rPr>
            <a:t>Notes:</a:t>
          </a:r>
        </a:p>
        <a:p>
          <a:pPr algn="l"/>
          <a:endParaRPr lang="en-AU" sz="1100" baseline="0">
            <a:solidFill>
              <a:schemeClr val="tx2"/>
            </a:solidFill>
            <a:latin typeface="Arial" pitchFamily="34" charset="0"/>
            <a:cs typeface="Arial" pitchFamily="34" charset="0"/>
          </a:endParaRPr>
        </a:p>
        <a:p>
          <a:pPr algn="l"/>
          <a:r>
            <a:rPr lang="en-AU" sz="1100" baseline="0">
              <a:solidFill>
                <a:schemeClr val="tx2"/>
              </a:solidFill>
              <a:latin typeface="Arial" pitchFamily="34" charset="0"/>
              <a:ea typeface="+mn-ea"/>
              <a:cs typeface="Arial" pitchFamily="34" charset="0"/>
            </a:rPr>
            <a:t>The Commission has allocated $21,327,212 for the Growth cost adjustor for the 2024-25 grant determinations.</a:t>
          </a:r>
        </a:p>
        <a:p>
          <a:pPr algn="l"/>
          <a:endParaRPr lang="en-AU" sz="1100" baseline="0">
            <a:solidFill>
              <a:schemeClr val="tx2"/>
            </a:solidFill>
            <a:latin typeface="Arial" pitchFamily="34" charset="0"/>
            <a:ea typeface="+mn-ea"/>
            <a:cs typeface="Arial" pitchFamily="34" charset="0"/>
          </a:endParaRPr>
        </a:p>
        <a:p>
          <a:pPr algn="l"/>
          <a:r>
            <a:rPr lang="en-AU" sz="1100" baseline="0">
              <a:solidFill>
                <a:schemeClr val="tx2"/>
              </a:solidFill>
              <a:latin typeface="Arial" pitchFamily="34" charset="0"/>
              <a:ea typeface="+mn-ea"/>
              <a:cs typeface="Arial" pitchFamily="34" charset="0"/>
            </a:rPr>
            <a:t>The Commission recognises population change over two periods:</a:t>
          </a:r>
        </a:p>
        <a:p>
          <a:pPr algn="l"/>
          <a:endParaRPr lang="en-AU" sz="1100" baseline="0">
            <a:solidFill>
              <a:schemeClr val="tx2"/>
            </a:solidFill>
            <a:latin typeface="Arial" pitchFamily="34" charset="0"/>
            <a:ea typeface="+mn-ea"/>
            <a:cs typeface="Arial" pitchFamily="34" charset="0"/>
          </a:endParaRPr>
        </a:p>
        <a:p>
          <a:pPr algn="l"/>
          <a:r>
            <a:rPr lang="en-AU" sz="1100" baseline="0">
              <a:solidFill>
                <a:schemeClr val="tx2"/>
              </a:solidFill>
              <a:latin typeface="Arial" pitchFamily="34" charset="0"/>
              <a:ea typeface="+mn-ea"/>
              <a:cs typeface="Arial" pitchFamily="34" charset="0"/>
            </a:rPr>
            <a:t>2018 - 2023	(ABS)</a:t>
          </a:r>
        </a:p>
        <a:p>
          <a:pPr algn="l"/>
          <a:r>
            <a:rPr lang="en-AU" sz="1100" baseline="0">
              <a:solidFill>
                <a:schemeClr val="tx2"/>
              </a:solidFill>
              <a:latin typeface="Arial" pitchFamily="34" charset="0"/>
              <a:ea typeface="+mn-ea"/>
              <a:cs typeface="Arial" pitchFamily="34" charset="0"/>
            </a:rPr>
            <a:t>2026 - 2031	(WAPC Data)</a:t>
          </a:r>
        </a:p>
        <a:p>
          <a:pPr algn="l"/>
          <a:endParaRPr lang="en-AU" sz="1100" baseline="0">
            <a:solidFill>
              <a:schemeClr val="tx2"/>
            </a:solidFill>
            <a:latin typeface="Arial" pitchFamily="34" charset="0"/>
            <a:ea typeface="+mn-ea"/>
            <a:cs typeface="Arial" pitchFamily="34" charset="0"/>
          </a:endParaRPr>
        </a:p>
        <a:p>
          <a:pPr algn="l"/>
          <a:r>
            <a:rPr lang="en-AU" sz="1100" baseline="0">
              <a:solidFill>
                <a:schemeClr val="tx2"/>
              </a:solidFill>
              <a:latin typeface="Arial" pitchFamily="34" charset="0"/>
              <a:ea typeface="+mn-ea"/>
              <a:cs typeface="Arial" pitchFamily="34" charset="0"/>
            </a:rPr>
            <a:t>The population data sourced from the WAPC is from the Western Australia Tomorrow (WAT) Report published in 2019.</a:t>
          </a:r>
        </a:p>
        <a:p>
          <a:pPr algn="l"/>
          <a:endParaRPr lang="en-AU" sz="1100" baseline="0">
            <a:solidFill>
              <a:schemeClr val="tx2"/>
            </a:solidFill>
            <a:latin typeface="Arial" pitchFamily="34" charset="0"/>
            <a:ea typeface="+mn-ea"/>
            <a:cs typeface="Arial" pitchFamily="34" charset="0"/>
          </a:endParaRPr>
        </a:p>
        <a:p>
          <a:pPr algn="l"/>
          <a:r>
            <a:rPr lang="en-AU" sz="1100" baseline="0">
              <a:solidFill>
                <a:schemeClr val="tx2"/>
              </a:solidFill>
              <a:latin typeface="Arial" pitchFamily="34" charset="0"/>
              <a:ea typeface="+mn-ea"/>
              <a:cs typeface="Arial" pitchFamily="34" charset="0"/>
            </a:rPr>
            <a:t>Local governments only receive a cost adjustor if they are experiencing above the state average population growth for a given period.</a:t>
          </a:r>
        </a:p>
        <a:p>
          <a:pPr algn="l"/>
          <a:endParaRPr lang="en-AU" sz="1100" baseline="0">
            <a:solidFill>
              <a:schemeClr val="tx2"/>
            </a:solidFill>
            <a:latin typeface="Arial" pitchFamily="34" charset="0"/>
            <a:ea typeface="+mn-ea"/>
            <a:cs typeface="Arial"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lang="en-AU" sz="1100" baseline="0">
              <a:solidFill>
                <a:schemeClr val="tx2"/>
              </a:solidFill>
              <a:latin typeface="Arial" pitchFamily="34" charset="0"/>
              <a:ea typeface="+mn-ea"/>
              <a:cs typeface="Arial" pitchFamily="34" charset="0"/>
            </a:rPr>
            <a:t>For 2018-2023, growth had to be greater than 10% or 1899.08 people. For 2026-2031 growth had to be greater than 8.92% or 2,059.16 people.</a:t>
          </a:r>
        </a:p>
        <a:p>
          <a:pPr algn="l"/>
          <a:endParaRPr lang="en-AU" sz="1100" baseline="0">
            <a:solidFill>
              <a:schemeClr val="tx2"/>
            </a:solidFill>
            <a:latin typeface="Arial" pitchFamily="34" charset="0"/>
            <a:cs typeface="Arial" pitchFamily="34" charset="0"/>
          </a:endParaRPr>
        </a:p>
        <a:p>
          <a:pPr algn="l"/>
          <a:r>
            <a:rPr lang="en-AU" sz="1100" baseline="0">
              <a:solidFill>
                <a:schemeClr val="tx2"/>
              </a:solidFill>
              <a:latin typeface="Arial" pitchFamily="34" charset="0"/>
              <a:cs typeface="Arial" pitchFamily="34" charset="0"/>
            </a:rPr>
            <a:t>The cost adjustor allocation is calculated on the basis of 50% for each of the above periods.</a:t>
          </a:r>
        </a:p>
        <a:p>
          <a:pPr algn="l"/>
          <a:endParaRPr lang="en-AU" sz="1100" baseline="0">
            <a:solidFill>
              <a:schemeClr val="tx2"/>
            </a:solidFill>
            <a:latin typeface="Arial" pitchFamily="34" charset="0"/>
            <a:cs typeface="Arial" pitchFamily="34" charset="0"/>
          </a:endParaRPr>
        </a:p>
        <a:p>
          <a:pPr algn="l"/>
          <a:r>
            <a:rPr lang="en-AU" sz="1100" baseline="0">
              <a:solidFill>
                <a:schemeClr val="tx2"/>
              </a:solidFill>
              <a:latin typeface="Arial" pitchFamily="34" charset="0"/>
              <a:ea typeface="+mn-ea"/>
              <a:cs typeface="Arial" pitchFamily="34" charset="0"/>
            </a:rPr>
            <a:t>52 local governments receive the Growth cost adjustor with Wanneroo </a:t>
          </a:r>
          <a:r>
            <a:rPr lang="en-AU" sz="1100" baseline="0">
              <a:solidFill>
                <a:schemeClr val="tx2"/>
              </a:solidFill>
              <a:latin typeface="Arial" pitchFamily="34" charset="0"/>
              <a:cs typeface="Arial" pitchFamily="34" charset="0"/>
            </a:rPr>
            <a:t>receiving the largest allowance.</a:t>
          </a:r>
        </a:p>
        <a:p>
          <a:pPr algn="l"/>
          <a:endParaRPr lang="en-AU" sz="1100" baseline="0">
            <a:solidFill>
              <a:schemeClr val="tx2"/>
            </a:solidFill>
            <a:latin typeface="Arial" pitchFamily="34" charset="0"/>
            <a:cs typeface="Arial" pitchFamily="34" charset="0"/>
          </a:endParaRPr>
        </a:p>
        <a:p>
          <a:pPr algn="l"/>
          <a:r>
            <a:rPr lang="en-AU" sz="1100" b="1" baseline="0">
              <a:solidFill>
                <a:schemeClr val="tx2"/>
              </a:solidFill>
              <a:latin typeface="Arial" pitchFamily="34" charset="0"/>
              <a:cs typeface="Arial" pitchFamily="34" charset="0"/>
            </a:rPr>
            <a:t>Example:</a:t>
          </a:r>
        </a:p>
        <a:p>
          <a:pPr algn="l"/>
          <a:endParaRPr lang="en-AU" sz="1100" baseline="0">
            <a:solidFill>
              <a:schemeClr val="tx2"/>
            </a:solidFill>
            <a:latin typeface="Arial" pitchFamily="34" charset="0"/>
            <a:ea typeface="+mn-ea"/>
            <a:cs typeface="Arial" pitchFamily="34" charset="0"/>
          </a:endParaRPr>
        </a:p>
        <a:p>
          <a:pPr algn="l"/>
          <a:r>
            <a:rPr lang="en-AU" sz="1100" baseline="0">
              <a:solidFill>
                <a:schemeClr val="tx2"/>
              </a:solidFill>
              <a:latin typeface="Arial" pitchFamily="34" charset="0"/>
              <a:ea typeface="+mn-ea"/>
              <a:cs typeface="Arial" pitchFamily="34" charset="0"/>
            </a:rPr>
            <a:t>The City of Albany (see spreadsheet)</a:t>
          </a:r>
        </a:p>
        <a:p>
          <a:pPr marL="0" indent="0" algn="l"/>
          <a:endParaRPr lang="en-AU" sz="1100" baseline="0">
            <a:solidFill>
              <a:schemeClr val="tx2"/>
            </a:solidFill>
            <a:latin typeface="Arial" pitchFamily="34" charset="0"/>
            <a:ea typeface="+mn-ea"/>
            <a:cs typeface="Arial" pitchFamily="34" charset="0"/>
          </a:endParaRPr>
        </a:p>
        <a:p>
          <a:pPr marL="0" indent="0" algn="l"/>
          <a:r>
            <a:rPr lang="en-AU" sz="1100" baseline="0">
              <a:solidFill>
                <a:schemeClr val="tx2"/>
              </a:solidFill>
              <a:latin typeface="Arial" pitchFamily="34" charset="0"/>
              <a:ea typeface="+mn-ea"/>
              <a:cs typeface="Arial" pitchFamily="34" charset="0"/>
            </a:rPr>
            <a:t>[(1.18% x (50% of $21,327,212)) + (1.15% x  50% of $21,327,212))] </a:t>
          </a:r>
        </a:p>
        <a:p>
          <a:pPr algn="l"/>
          <a:r>
            <a:rPr lang="en-AU" sz="1100" baseline="0">
              <a:solidFill>
                <a:schemeClr val="tx2"/>
              </a:solidFill>
              <a:latin typeface="Arial" pitchFamily="34" charset="0"/>
              <a:ea typeface="+mn-ea"/>
              <a:cs typeface="Arial" pitchFamily="34" charset="0"/>
            </a:rPr>
            <a:t>= $229,307</a:t>
          </a:r>
        </a:p>
      </xdr:txBody>
    </xdr:sp>
    <xdr:clientData/>
  </xdr:oneCellAnchor>
</xdr:wsDr>
</file>

<file path=xl/drawings/drawing6.xml><?xml version="1.0" encoding="utf-8"?>
<xdr:wsDr xmlns:xdr="http://schemas.openxmlformats.org/drawingml/2006/spreadsheetDrawing" xmlns:a="http://schemas.openxmlformats.org/drawingml/2006/main">
  <xdr:twoCellAnchor>
    <xdr:from>
      <xdr:col>12</xdr:col>
      <xdr:colOff>336176</xdr:colOff>
      <xdr:row>0</xdr:row>
      <xdr:rowOff>89646</xdr:rowOff>
    </xdr:from>
    <xdr:to>
      <xdr:col>16</xdr:col>
      <xdr:colOff>56030</xdr:colOff>
      <xdr:row>2</xdr:row>
      <xdr:rowOff>100852</xdr:rowOff>
    </xdr:to>
    <xdr:sp macro="" textlink="">
      <xdr:nvSpPr>
        <xdr:cNvPr id="3" name="Left Arrow 2">
          <a:hlinkClick xmlns:r="http://schemas.openxmlformats.org/officeDocument/2006/relationships" r:id="rId1"/>
          <a:extLst>
            <a:ext uri="{FF2B5EF4-FFF2-40B4-BE49-F238E27FC236}">
              <a16:creationId xmlns:a16="http://schemas.microsoft.com/office/drawing/2014/main" id="{00000000-0008-0000-0700-000003000000}"/>
            </a:ext>
          </a:extLst>
        </xdr:cNvPr>
        <xdr:cNvSpPr/>
      </xdr:nvSpPr>
      <xdr:spPr>
        <a:xfrm>
          <a:off x="15329647" y="89646"/>
          <a:ext cx="2140324" cy="672353"/>
        </a:xfrm>
        <a:prstGeom prst="leftArrow">
          <a:avLst/>
        </a:prstGeom>
        <a:solidFill>
          <a:srgbClr val="005F86"/>
        </a:solidFill>
        <a:ln>
          <a:solidFill>
            <a:schemeClr val="bg1"/>
          </a:solidFill>
        </a:ln>
        <a:effectLst/>
        <a:scene3d>
          <a:camera prst="orthographicFront"/>
          <a:lightRig rig="threePt" dir="t">
            <a:rot lat="0" lon="0" rev="7500000"/>
          </a:lightRig>
        </a:scene3d>
        <a:sp3d prstMaterial="plastic"/>
      </xdr:spPr>
      <xdr:style>
        <a:lnRef idx="0">
          <a:scrgbClr r="0" g="0" b="0"/>
        </a:lnRef>
        <a:fillRef idx="3">
          <a:scrgbClr r="0" g="0" b="0"/>
        </a:fillRef>
        <a:effectRef idx="2">
          <a:scrgbClr r="0" g="0" b="0"/>
        </a:effectRef>
        <a:fontRef idx="minor">
          <a:schemeClr val="lt1"/>
        </a:fontRef>
      </xdr:style>
      <xdr:txBody>
        <a:bodyPr spcFirstLastPara="0" vertOverflow="clip" horzOverflow="clip" vert="horz" wrap="square" lIns="103155" tIns="103155" rIns="103155" bIns="103155" numCol="1" spcCol="1270" rtlCol="0" anchor="ctr" anchorCtr="0">
          <a:noAutofit/>
        </a:bodyPr>
        <a:lstStyle/>
        <a:p>
          <a:pPr algn="l" defTabSz="1022350">
            <a:lnSpc>
              <a:spcPct val="90000"/>
            </a:lnSpc>
            <a:spcBef>
              <a:spcPct val="0"/>
            </a:spcBef>
            <a:spcAft>
              <a:spcPct val="35000"/>
            </a:spcAft>
          </a:pPr>
          <a:r>
            <a:rPr lang="en-AU" sz="1600" kern="1200"/>
            <a:t>Return to Contents</a:t>
          </a:r>
          <a:endParaRPr lang="en-AU" sz="2300" kern="1200"/>
        </a:p>
      </xdr:txBody>
    </xdr:sp>
    <xdr:clientData/>
  </xdr:twoCellAnchor>
  <xdr:oneCellAnchor>
    <xdr:from>
      <xdr:col>12</xdr:col>
      <xdr:colOff>313765</xdr:colOff>
      <xdr:row>3</xdr:row>
      <xdr:rowOff>89647</xdr:rowOff>
    </xdr:from>
    <xdr:ext cx="3600000" cy="6400328"/>
    <xdr:sp macro="" textlink="">
      <xdr:nvSpPr>
        <xdr:cNvPr id="4" name="TextBox 3">
          <a:extLst>
            <a:ext uri="{FF2B5EF4-FFF2-40B4-BE49-F238E27FC236}">
              <a16:creationId xmlns:a16="http://schemas.microsoft.com/office/drawing/2014/main" id="{D7A13B46-1B5C-4F56-94A5-8569E28597FE}"/>
            </a:ext>
          </a:extLst>
        </xdr:cNvPr>
        <xdr:cNvSpPr txBox="1"/>
      </xdr:nvSpPr>
      <xdr:spPr>
        <a:xfrm>
          <a:off x="16046824" y="930088"/>
          <a:ext cx="3600000" cy="6400328"/>
        </a:xfrm>
        <a:prstGeom prst="rect">
          <a:avLst/>
        </a:prstGeom>
        <a:solidFill>
          <a:srgbClr val="E1F4FD"/>
        </a:solidFill>
        <a:ln>
          <a:solidFill>
            <a:schemeClr val="accent1"/>
          </a:solidFill>
        </a:ln>
      </xdr:spPr>
      <xdr:style>
        <a:lnRef idx="2">
          <a:schemeClr val="accent4"/>
        </a:lnRef>
        <a:fillRef idx="1">
          <a:schemeClr val="lt1"/>
        </a:fillRef>
        <a:effectRef idx="0">
          <a:schemeClr val="accent4"/>
        </a:effectRef>
        <a:fontRef idx="minor">
          <a:schemeClr val="dk1"/>
        </a:fontRef>
      </xdr:style>
      <xdr:txBody>
        <a:bodyPr vertOverflow="clip" horzOverflow="clip" wrap="square" rtlCol="0" anchor="t">
          <a:noAutofit/>
        </a:bodyPr>
        <a:lstStyle/>
        <a:p>
          <a:pPr algn="l"/>
          <a:r>
            <a:rPr lang="en-AU" sz="1400" b="1">
              <a:solidFill>
                <a:schemeClr val="tx2"/>
              </a:solidFill>
              <a:latin typeface="Arial" pitchFamily="34" charset="0"/>
              <a:cs typeface="Arial" pitchFamily="34" charset="0"/>
            </a:rPr>
            <a:t>Notes:</a:t>
          </a:r>
        </a:p>
        <a:p>
          <a:pPr algn="l"/>
          <a:endParaRPr lang="en-AU" sz="1100" baseline="0">
            <a:solidFill>
              <a:schemeClr val="tx2"/>
            </a:solidFill>
            <a:latin typeface="Arial" pitchFamily="34" charset="0"/>
            <a:cs typeface="Arial" pitchFamily="34" charset="0"/>
          </a:endParaRPr>
        </a:p>
        <a:p>
          <a:pPr algn="l"/>
          <a:r>
            <a:rPr lang="en-AU" sz="1100" baseline="0">
              <a:solidFill>
                <a:schemeClr val="tx2"/>
              </a:solidFill>
              <a:latin typeface="Arial" pitchFamily="34" charset="0"/>
              <a:ea typeface="+mn-ea"/>
              <a:cs typeface="Arial" pitchFamily="34" charset="0"/>
            </a:rPr>
            <a:t>The Commission has allocated $24,030,897 for the Climate cost adjustor for the 2024-25 grant determinations.</a:t>
          </a:r>
        </a:p>
        <a:p>
          <a:pPr algn="l"/>
          <a:endParaRPr lang="en-AU" sz="1100" baseline="0">
            <a:solidFill>
              <a:schemeClr val="tx2"/>
            </a:solidFill>
            <a:latin typeface="Arial" pitchFamily="34" charset="0"/>
            <a:ea typeface="+mn-ea"/>
            <a:cs typeface="Arial" pitchFamily="34" charset="0"/>
          </a:endParaRPr>
        </a:p>
        <a:p>
          <a:pPr algn="l"/>
          <a:r>
            <a:rPr lang="en-AU" sz="1100" baseline="0">
              <a:solidFill>
                <a:schemeClr val="tx2"/>
              </a:solidFill>
              <a:latin typeface="Arial" pitchFamily="34" charset="0"/>
              <a:ea typeface="+mn-ea"/>
              <a:cs typeface="Arial" pitchFamily="34" charset="0"/>
            </a:rPr>
            <a:t>The Department of Water (DoW) classifications are used to distinguish between climate regions. Regions 3 - Metropolitan and 4 - South West are exempt from the cost adjustor due to their more favourable climate relative to the other regions in the State.</a:t>
          </a:r>
        </a:p>
        <a:p>
          <a:pPr algn="l"/>
          <a:endParaRPr lang="en-AU" sz="1100" baseline="0">
            <a:solidFill>
              <a:schemeClr val="tx2"/>
            </a:solidFill>
            <a:latin typeface="Arial" pitchFamily="34" charset="0"/>
            <a:ea typeface="+mn-ea"/>
            <a:cs typeface="Arial" pitchFamily="34" charset="0"/>
          </a:endParaRPr>
        </a:p>
        <a:p>
          <a:pPr algn="l"/>
          <a:r>
            <a:rPr lang="en-AU" sz="1100" baseline="0">
              <a:solidFill>
                <a:schemeClr val="tx2"/>
              </a:solidFill>
              <a:latin typeface="Arial" pitchFamily="34" charset="0"/>
              <a:ea typeface="+mn-ea"/>
              <a:cs typeface="Arial" pitchFamily="34" charset="0"/>
            </a:rPr>
            <a:t>The cost adjustor is made up of four weighted components:</a:t>
          </a:r>
        </a:p>
        <a:p>
          <a:pPr algn="l"/>
          <a:endParaRPr lang="en-AU" sz="1100" baseline="0">
            <a:solidFill>
              <a:schemeClr val="tx2"/>
            </a:solidFill>
            <a:latin typeface="Arial" pitchFamily="34" charset="0"/>
            <a:ea typeface="+mn-ea"/>
            <a:cs typeface="Arial" pitchFamily="34" charset="0"/>
          </a:endParaRPr>
        </a:p>
        <a:p>
          <a:pPr algn="l"/>
          <a:r>
            <a:rPr lang="en-AU" sz="1100" baseline="0">
              <a:solidFill>
                <a:schemeClr val="tx2"/>
              </a:solidFill>
              <a:latin typeface="Arial" pitchFamily="34" charset="0"/>
              <a:ea typeface="+mn-ea"/>
              <a:cs typeface="Arial" pitchFamily="34" charset="0"/>
            </a:rPr>
            <a:t>1) ABS population (50%)</a:t>
          </a:r>
        </a:p>
        <a:p>
          <a:pPr algn="l"/>
          <a:r>
            <a:rPr lang="en-AU" sz="1100" baseline="0">
              <a:solidFill>
                <a:schemeClr val="tx2"/>
              </a:solidFill>
              <a:latin typeface="Arial" pitchFamily="34" charset="0"/>
              <a:ea typeface="+mn-ea"/>
              <a:cs typeface="Arial" pitchFamily="34" charset="0"/>
            </a:rPr>
            <a:t>2) Mean Max Temperature (20%)</a:t>
          </a:r>
        </a:p>
        <a:p>
          <a:pPr marL="0" marR="0" indent="0" algn="l" defTabSz="914400" eaLnBrk="1" fontAlgn="auto" latinLnBrk="0" hangingPunct="1">
            <a:lnSpc>
              <a:spcPct val="100000"/>
            </a:lnSpc>
            <a:spcBef>
              <a:spcPts val="0"/>
            </a:spcBef>
            <a:spcAft>
              <a:spcPts val="0"/>
            </a:spcAft>
            <a:buClrTx/>
            <a:buSzTx/>
            <a:buFontTx/>
            <a:buNone/>
            <a:tabLst/>
            <a:defRPr/>
          </a:pPr>
          <a:r>
            <a:rPr lang="en-AU" sz="1100" baseline="0">
              <a:solidFill>
                <a:schemeClr val="tx2"/>
              </a:solidFill>
              <a:latin typeface="Arial" pitchFamily="34" charset="0"/>
              <a:ea typeface="+mn-ea"/>
              <a:cs typeface="Arial" pitchFamily="34" charset="0"/>
            </a:rPr>
            <a:t>3) Mean Rainfall (10%)</a:t>
          </a:r>
        </a:p>
        <a:p>
          <a:pPr marL="0" marR="0" indent="0" algn="l" defTabSz="914400" eaLnBrk="1" fontAlgn="auto" latinLnBrk="0" hangingPunct="1">
            <a:lnSpc>
              <a:spcPct val="100000"/>
            </a:lnSpc>
            <a:spcBef>
              <a:spcPts val="0"/>
            </a:spcBef>
            <a:spcAft>
              <a:spcPts val="0"/>
            </a:spcAft>
            <a:buClrTx/>
            <a:buSzTx/>
            <a:buFontTx/>
            <a:buNone/>
            <a:tabLst/>
            <a:defRPr/>
          </a:pPr>
          <a:r>
            <a:rPr lang="en-AU" sz="1100" baseline="0">
              <a:solidFill>
                <a:schemeClr val="tx2"/>
              </a:solidFill>
              <a:latin typeface="Arial" pitchFamily="34" charset="0"/>
              <a:ea typeface="+mn-ea"/>
              <a:cs typeface="Arial" pitchFamily="34" charset="0"/>
            </a:rPr>
            <a:t>4) Number of Rain Days (20%)</a:t>
          </a:r>
        </a:p>
        <a:p>
          <a:pPr algn="l"/>
          <a:endParaRPr lang="en-AU" sz="1100" baseline="0">
            <a:solidFill>
              <a:schemeClr val="tx2"/>
            </a:solidFill>
            <a:latin typeface="Arial" pitchFamily="34" charset="0"/>
            <a:ea typeface="+mn-ea"/>
            <a:cs typeface="Arial" pitchFamily="34" charset="0"/>
          </a:endParaRPr>
        </a:p>
        <a:p>
          <a:pPr algn="l"/>
          <a:r>
            <a:rPr lang="en-AU" sz="1100" baseline="0">
              <a:solidFill>
                <a:schemeClr val="tx2"/>
              </a:solidFill>
              <a:latin typeface="Arial" pitchFamily="34" charset="0"/>
              <a:ea typeface="+mn-ea"/>
              <a:cs typeface="Arial" pitchFamily="34" charset="0"/>
            </a:rPr>
            <a:t>These components are then converted into percentage shares.</a:t>
          </a:r>
        </a:p>
        <a:p>
          <a:pPr algn="l"/>
          <a:endParaRPr lang="en-AU" sz="1100" baseline="0">
            <a:solidFill>
              <a:schemeClr val="tx2"/>
            </a:solidFill>
            <a:latin typeface="Arial" pitchFamily="34" charset="0"/>
            <a:ea typeface="+mn-ea"/>
            <a:cs typeface="Arial" pitchFamily="34" charset="0"/>
          </a:endParaRPr>
        </a:p>
        <a:p>
          <a:pPr algn="l"/>
          <a:r>
            <a:rPr lang="en-AU" sz="1100" baseline="0">
              <a:solidFill>
                <a:schemeClr val="tx2"/>
              </a:solidFill>
              <a:latin typeface="Arial" pitchFamily="34" charset="0"/>
              <a:ea typeface="+mn-ea"/>
              <a:cs typeface="Arial" pitchFamily="34" charset="0"/>
            </a:rPr>
            <a:t>The data is an average of all available years data for the closest weather station to the local government main town.</a:t>
          </a:r>
        </a:p>
        <a:p>
          <a:pPr algn="l"/>
          <a:endParaRPr lang="en-AU" sz="1100" baseline="0">
            <a:solidFill>
              <a:schemeClr val="tx2"/>
            </a:solidFill>
            <a:latin typeface="Arial" pitchFamily="34" charset="0"/>
            <a:ea typeface="+mn-ea"/>
            <a:cs typeface="Arial" pitchFamily="34" charset="0"/>
          </a:endParaRPr>
        </a:p>
        <a:p>
          <a:pPr algn="l"/>
          <a:r>
            <a:rPr lang="en-AU" sz="1100" baseline="0">
              <a:solidFill>
                <a:schemeClr val="tx2"/>
              </a:solidFill>
              <a:latin typeface="Arial" pitchFamily="34" charset="0"/>
              <a:ea typeface="+mn-ea"/>
              <a:cs typeface="Arial" pitchFamily="34" charset="0"/>
            </a:rPr>
            <a:t>87 local governments receive the Climate cost adjustor with Greater-Geraldton receiving the largest allowance.</a:t>
          </a:r>
        </a:p>
        <a:p>
          <a:pPr algn="l"/>
          <a:endParaRPr lang="en-AU" sz="1100" baseline="0">
            <a:solidFill>
              <a:schemeClr val="tx2"/>
            </a:solidFill>
            <a:latin typeface="Arial" pitchFamily="34" charset="0"/>
            <a:ea typeface="+mn-ea"/>
            <a:cs typeface="Arial" pitchFamily="34" charset="0"/>
          </a:endParaRPr>
        </a:p>
        <a:p>
          <a:pPr algn="l"/>
          <a:r>
            <a:rPr lang="en-AU" sz="1100" baseline="0">
              <a:solidFill>
                <a:schemeClr val="tx2"/>
              </a:solidFill>
              <a:latin typeface="Arial" pitchFamily="34" charset="0"/>
              <a:ea typeface="+mn-ea"/>
              <a:cs typeface="Arial" pitchFamily="34" charset="0"/>
            </a:rPr>
            <a:t>Example:</a:t>
          </a:r>
        </a:p>
        <a:p>
          <a:pPr algn="l"/>
          <a:endParaRPr lang="en-AU" sz="1100" baseline="0">
            <a:solidFill>
              <a:schemeClr val="tx2"/>
            </a:solidFill>
            <a:latin typeface="Arial" pitchFamily="34" charset="0"/>
            <a:ea typeface="+mn-ea"/>
            <a:cs typeface="Arial" pitchFamily="34" charset="0"/>
          </a:endParaRPr>
        </a:p>
        <a:p>
          <a:pPr algn="l"/>
          <a:r>
            <a:rPr lang="en-AU" sz="1100" baseline="0">
              <a:solidFill>
                <a:schemeClr val="tx2"/>
              </a:solidFill>
              <a:latin typeface="Arial" pitchFamily="34" charset="0"/>
              <a:ea typeface="+mn-ea"/>
              <a:cs typeface="Arial" pitchFamily="34" charset="0"/>
            </a:rPr>
            <a:t>The Shire of Ashburton</a:t>
          </a:r>
        </a:p>
        <a:p>
          <a:pPr algn="l"/>
          <a:endParaRPr lang="en-AU" sz="1100" baseline="0">
            <a:solidFill>
              <a:schemeClr val="tx2"/>
            </a:solidFill>
            <a:latin typeface="Arial" pitchFamily="34" charset="0"/>
            <a:ea typeface="+mn-ea"/>
            <a:cs typeface="Arial" pitchFamily="34" charset="0"/>
          </a:endParaRPr>
        </a:p>
        <a:p>
          <a:pPr algn="l"/>
          <a:r>
            <a:rPr lang="en-AU" sz="1100" baseline="0">
              <a:solidFill>
                <a:schemeClr val="tx2"/>
              </a:solidFill>
              <a:latin typeface="Arial" pitchFamily="34" charset="0"/>
              <a:ea typeface="+mn-ea"/>
              <a:cs typeface="Arial" pitchFamily="34" charset="0"/>
            </a:rPr>
            <a:t>[(2.57% Population Share x 50% of $24,030,897) + (2.22% Temp Share x 20% of $24,030,897) + (1.29% Rainfall Share x 10% of $24,030,897) + (1.69% Rain Days Share x 20% of $24,030,897)] = $528,167</a:t>
          </a:r>
        </a:p>
      </xdr:txBody>
    </xdr:sp>
    <xdr:clientData/>
  </xdr:oneCellAnchor>
</xdr:wsDr>
</file>

<file path=xl/drawings/drawing7.xml><?xml version="1.0" encoding="utf-8"?>
<xdr:wsDr xmlns:xdr="http://schemas.openxmlformats.org/drawingml/2006/spreadsheetDrawing" xmlns:a="http://schemas.openxmlformats.org/drawingml/2006/main">
  <xdr:twoCellAnchor>
    <xdr:from>
      <xdr:col>9</xdr:col>
      <xdr:colOff>134470</xdr:colOff>
      <xdr:row>0</xdr:row>
      <xdr:rowOff>56029</xdr:rowOff>
    </xdr:from>
    <xdr:to>
      <xdr:col>9</xdr:col>
      <xdr:colOff>2274794</xdr:colOff>
      <xdr:row>2</xdr:row>
      <xdr:rowOff>67235</xdr:rowOff>
    </xdr:to>
    <xdr:sp macro="" textlink="">
      <xdr:nvSpPr>
        <xdr:cNvPr id="4" name="Left Arrow 3">
          <a:hlinkClick xmlns:r="http://schemas.openxmlformats.org/officeDocument/2006/relationships" r:id="rId1"/>
          <a:extLst>
            <a:ext uri="{FF2B5EF4-FFF2-40B4-BE49-F238E27FC236}">
              <a16:creationId xmlns:a16="http://schemas.microsoft.com/office/drawing/2014/main" id="{00000000-0008-0000-0600-000004000000}"/>
            </a:ext>
          </a:extLst>
        </xdr:cNvPr>
        <xdr:cNvSpPr/>
      </xdr:nvSpPr>
      <xdr:spPr>
        <a:xfrm>
          <a:off x="11945470" y="56029"/>
          <a:ext cx="2140324" cy="773206"/>
        </a:xfrm>
        <a:prstGeom prst="leftArrow">
          <a:avLst/>
        </a:prstGeom>
        <a:solidFill>
          <a:srgbClr val="005F86"/>
        </a:solidFill>
        <a:ln>
          <a:solidFill>
            <a:schemeClr val="bg1"/>
          </a:solidFill>
        </a:ln>
        <a:effectLst/>
        <a:scene3d>
          <a:camera prst="orthographicFront"/>
          <a:lightRig rig="threePt" dir="t">
            <a:rot lat="0" lon="0" rev="7500000"/>
          </a:lightRig>
        </a:scene3d>
        <a:sp3d prstMaterial="plastic"/>
      </xdr:spPr>
      <xdr:style>
        <a:lnRef idx="0">
          <a:scrgbClr r="0" g="0" b="0"/>
        </a:lnRef>
        <a:fillRef idx="3">
          <a:scrgbClr r="0" g="0" b="0"/>
        </a:fillRef>
        <a:effectRef idx="2">
          <a:scrgbClr r="0" g="0" b="0"/>
        </a:effectRef>
        <a:fontRef idx="minor">
          <a:schemeClr val="lt1"/>
        </a:fontRef>
      </xdr:style>
      <xdr:txBody>
        <a:bodyPr spcFirstLastPara="0" vertOverflow="clip" horzOverflow="clip" vert="horz" wrap="square" lIns="103155" tIns="103155" rIns="103155" bIns="103155" numCol="1" spcCol="1270" rtlCol="0" anchor="t" anchorCtr="0">
          <a:noAutofit/>
        </a:bodyPr>
        <a:lstStyle/>
        <a:p>
          <a:pPr algn="l" defTabSz="1022350">
            <a:lnSpc>
              <a:spcPct val="90000"/>
            </a:lnSpc>
            <a:spcBef>
              <a:spcPct val="0"/>
            </a:spcBef>
            <a:spcAft>
              <a:spcPct val="35000"/>
            </a:spcAft>
          </a:pPr>
          <a:r>
            <a:rPr lang="en-AU" sz="1600" kern="1200"/>
            <a:t>Return to Contents</a:t>
          </a:r>
          <a:endParaRPr lang="en-AU" sz="2300" kern="1200"/>
        </a:p>
      </xdr:txBody>
    </xdr:sp>
    <xdr:clientData/>
  </xdr:twoCellAnchor>
  <xdr:oneCellAnchor>
    <xdr:from>
      <xdr:col>14</xdr:col>
      <xdr:colOff>0</xdr:colOff>
      <xdr:row>144</xdr:row>
      <xdr:rowOff>0</xdr:rowOff>
    </xdr:from>
    <xdr:ext cx="3600000" cy="8436168"/>
    <xdr:sp macro="" textlink="">
      <xdr:nvSpPr>
        <xdr:cNvPr id="2" name="TextBox 1">
          <a:extLst>
            <a:ext uri="{FF2B5EF4-FFF2-40B4-BE49-F238E27FC236}">
              <a16:creationId xmlns:a16="http://schemas.microsoft.com/office/drawing/2014/main" id="{E845B000-0898-403B-8EDE-478E66A1DE28}"/>
            </a:ext>
          </a:extLst>
        </xdr:cNvPr>
        <xdr:cNvSpPr txBox="1"/>
      </xdr:nvSpPr>
      <xdr:spPr>
        <a:xfrm>
          <a:off x="19655118" y="32463441"/>
          <a:ext cx="3600000" cy="8436168"/>
        </a:xfrm>
        <a:prstGeom prst="rect">
          <a:avLst/>
        </a:prstGeom>
        <a:solidFill>
          <a:srgbClr val="E1F4FD"/>
        </a:solidFill>
        <a:ln>
          <a:solidFill>
            <a:schemeClr val="accent1"/>
          </a:solidFill>
        </a:ln>
      </xdr:spPr>
      <xdr:style>
        <a:lnRef idx="2">
          <a:schemeClr val="accent4"/>
        </a:lnRef>
        <a:fillRef idx="1">
          <a:schemeClr val="lt1"/>
        </a:fillRef>
        <a:effectRef idx="0">
          <a:schemeClr val="accent4"/>
        </a:effectRef>
        <a:fontRef idx="minor">
          <a:schemeClr val="dk1"/>
        </a:fontRef>
      </xdr:style>
      <xdr:txBody>
        <a:bodyPr vertOverflow="clip" horzOverflow="clip" wrap="square" rtlCol="0" anchor="t">
          <a:noAutofit/>
        </a:bodyPr>
        <a:lstStyle/>
        <a:p>
          <a:pPr algn="l"/>
          <a:r>
            <a:rPr lang="en-AU" sz="1400" b="1">
              <a:solidFill>
                <a:schemeClr val="tx2"/>
              </a:solidFill>
              <a:latin typeface="Arial" pitchFamily="34" charset="0"/>
              <a:cs typeface="Arial" pitchFamily="34" charset="0"/>
            </a:rPr>
            <a:t>Notes:</a:t>
          </a:r>
        </a:p>
        <a:p>
          <a:pPr algn="l"/>
          <a:endParaRPr lang="en-AU" sz="1100" baseline="0">
            <a:solidFill>
              <a:schemeClr val="tx2"/>
            </a:solidFill>
            <a:latin typeface="Arial" pitchFamily="34" charset="0"/>
            <a:ea typeface="+mn-ea"/>
            <a:cs typeface="Arial" pitchFamily="34" charset="0"/>
          </a:endParaRPr>
        </a:p>
        <a:p>
          <a:pPr algn="l"/>
          <a:r>
            <a:rPr lang="en-AU" sz="1100" baseline="0">
              <a:solidFill>
                <a:schemeClr val="tx2"/>
              </a:solidFill>
              <a:latin typeface="Arial" pitchFamily="34" charset="0"/>
              <a:ea typeface="+mn-ea"/>
              <a:cs typeface="Arial" pitchFamily="34" charset="0"/>
            </a:rPr>
            <a:t>The Commission allocated $31,440,420 for </a:t>
          </a:r>
          <a:r>
            <a:rPr lang="en-AU" sz="1100" baseline="0">
              <a:solidFill>
                <a:schemeClr val="tx2"/>
              </a:solidFill>
              <a:latin typeface="Arial" pitchFamily="34" charset="0"/>
              <a:cs typeface="Arial" pitchFamily="34" charset="0"/>
            </a:rPr>
            <a:t>the Population Dispersion cost adjustor for the 2022-23 grant determinations.</a:t>
          </a:r>
        </a:p>
        <a:p>
          <a:pPr algn="l"/>
          <a:endParaRPr lang="en-AU" sz="1100" baseline="0">
            <a:solidFill>
              <a:schemeClr val="tx2"/>
            </a:solidFill>
            <a:latin typeface="Arial" pitchFamily="34" charset="0"/>
            <a:cs typeface="Arial" pitchFamily="34" charset="0"/>
          </a:endParaRPr>
        </a:p>
        <a:p>
          <a:pPr algn="l"/>
          <a:r>
            <a:rPr lang="en-AU" sz="1100" baseline="0">
              <a:solidFill>
                <a:schemeClr val="tx2"/>
              </a:solidFill>
              <a:latin typeface="Arial" pitchFamily="34" charset="0"/>
              <a:cs typeface="Arial" pitchFamily="34" charset="0"/>
            </a:rPr>
            <a:t>To qualify for the cost adjustor, local governments must meet the following criteria:</a:t>
          </a:r>
        </a:p>
        <a:p>
          <a:pPr algn="l"/>
          <a:endParaRPr lang="en-AU" sz="1100" baseline="0">
            <a:solidFill>
              <a:schemeClr val="tx2"/>
            </a:solidFill>
            <a:latin typeface="Arial" pitchFamily="34" charset="0"/>
            <a:cs typeface="Arial" pitchFamily="34" charset="0"/>
          </a:endParaRPr>
        </a:p>
        <a:p>
          <a:pPr algn="l"/>
          <a:r>
            <a:rPr lang="en-AU" sz="1100" baseline="0">
              <a:solidFill>
                <a:schemeClr val="tx2"/>
              </a:solidFill>
              <a:latin typeface="Arial" pitchFamily="34" charset="0"/>
              <a:cs typeface="Arial" pitchFamily="34" charset="0"/>
            </a:rPr>
            <a:t>1) Service a townsite greater than 25km from the main administration centre.</a:t>
          </a:r>
        </a:p>
        <a:p>
          <a:pPr algn="l"/>
          <a:endParaRPr lang="en-AU" sz="1100" baseline="0">
            <a:solidFill>
              <a:schemeClr val="tx2"/>
            </a:solidFill>
            <a:latin typeface="Arial" pitchFamily="34" charset="0"/>
            <a:cs typeface="Arial" pitchFamily="34" charset="0"/>
          </a:endParaRPr>
        </a:p>
        <a:p>
          <a:pPr algn="l"/>
          <a:r>
            <a:rPr lang="en-AU" sz="1100" baseline="0">
              <a:solidFill>
                <a:schemeClr val="tx2"/>
              </a:solidFill>
              <a:latin typeface="Arial" pitchFamily="34" charset="0"/>
              <a:cs typeface="Arial" pitchFamily="34" charset="0"/>
            </a:rPr>
            <a:t>2) The population of the townsite must be greater than 50.</a:t>
          </a:r>
        </a:p>
        <a:p>
          <a:pPr algn="l"/>
          <a:endParaRPr lang="en-AU" sz="1100" baseline="0">
            <a:solidFill>
              <a:schemeClr val="tx2"/>
            </a:solidFill>
            <a:latin typeface="Arial" pitchFamily="34" charset="0"/>
            <a:cs typeface="Arial" pitchFamily="34" charset="0"/>
          </a:endParaRPr>
        </a:p>
        <a:p>
          <a:pPr algn="l"/>
          <a:r>
            <a:rPr lang="en-AU" sz="1100" baseline="0">
              <a:solidFill>
                <a:schemeClr val="tx2"/>
              </a:solidFill>
              <a:latin typeface="Arial" pitchFamily="34" charset="0"/>
              <a:cs typeface="Arial" pitchFamily="34" charset="0"/>
            </a:rPr>
            <a:t>Individual townsite populations are capped at 2000 people.</a:t>
          </a:r>
        </a:p>
        <a:p>
          <a:pPr algn="l"/>
          <a:endParaRPr lang="en-AU" sz="1100" baseline="0">
            <a:solidFill>
              <a:schemeClr val="tx2"/>
            </a:solidFill>
            <a:latin typeface="Arial" pitchFamily="34" charset="0"/>
            <a:cs typeface="Arial" pitchFamily="34" charset="0"/>
          </a:endParaRPr>
        </a:p>
        <a:p>
          <a:pPr algn="l"/>
          <a:r>
            <a:rPr lang="en-AU" sz="1100" baseline="0">
              <a:solidFill>
                <a:schemeClr val="tx2"/>
              </a:solidFill>
              <a:latin typeface="Arial" pitchFamily="34" charset="0"/>
              <a:cs typeface="Arial" pitchFamily="34" charset="0"/>
            </a:rPr>
            <a:t>The Commission uses State Suburb population data from the ABS to then calculate relative share to distribute the allocations.</a:t>
          </a:r>
        </a:p>
        <a:p>
          <a:pPr algn="l"/>
          <a:endParaRPr lang="en-AU" sz="1100" baseline="0">
            <a:solidFill>
              <a:schemeClr val="tx2"/>
            </a:solidFill>
            <a:latin typeface="Arial" pitchFamily="34" charset="0"/>
            <a:cs typeface="Arial" pitchFamily="34" charset="0"/>
          </a:endParaRPr>
        </a:p>
        <a:p>
          <a:pPr algn="l"/>
          <a:r>
            <a:rPr lang="en-AU" sz="1100" baseline="0">
              <a:solidFill>
                <a:schemeClr val="tx2"/>
              </a:solidFill>
              <a:latin typeface="Arial" pitchFamily="34" charset="0"/>
              <a:cs typeface="Arial" pitchFamily="34" charset="0"/>
            </a:rPr>
            <a:t>The cost adjustor is then calculated as follows:</a:t>
          </a:r>
        </a:p>
        <a:p>
          <a:pPr algn="l"/>
          <a:endParaRPr lang="en-AU" sz="1100" baseline="0">
            <a:solidFill>
              <a:schemeClr val="tx2"/>
            </a:solidFill>
            <a:latin typeface="Arial" pitchFamily="34" charset="0"/>
            <a:cs typeface="Arial" pitchFamily="34" charset="0"/>
          </a:endParaRPr>
        </a:p>
        <a:p>
          <a:pPr algn="l"/>
          <a:r>
            <a:rPr lang="en-AU" sz="1100" baseline="0">
              <a:solidFill>
                <a:schemeClr val="tx2"/>
              </a:solidFill>
              <a:latin typeface="Arial" pitchFamily="34" charset="0"/>
              <a:cs typeface="Arial" pitchFamily="34" charset="0"/>
            </a:rPr>
            <a:t>• The number of dispersed townsites as a share relative to all other local governments. (25% weighting)</a:t>
          </a:r>
        </a:p>
        <a:p>
          <a:pPr algn="l"/>
          <a:endParaRPr lang="en-AU" sz="1100" baseline="0">
            <a:solidFill>
              <a:schemeClr val="tx2"/>
            </a:solidFill>
            <a:latin typeface="Arial" pitchFamily="34" charset="0"/>
            <a:cs typeface="Arial" pitchFamily="34" charset="0"/>
          </a:endParaRPr>
        </a:p>
        <a:p>
          <a:r>
            <a:rPr lang="en-AU" sz="1100" baseline="0">
              <a:solidFill>
                <a:schemeClr val="tx2"/>
              </a:solidFill>
              <a:latin typeface="Arial" pitchFamily="34" charset="0"/>
              <a:cs typeface="Arial" pitchFamily="34" charset="0"/>
            </a:rPr>
            <a:t>• The total population of the dispersed townsites </a:t>
          </a:r>
          <a:r>
            <a:rPr lang="en-AU" sz="1100" baseline="0">
              <a:solidFill>
                <a:schemeClr val="tx2"/>
              </a:solidFill>
              <a:effectLst/>
              <a:latin typeface="Arial" pitchFamily="34" charset="0"/>
              <a:ea typeface="+mn-ea"/>
              <a:cs typeface="Arial" pitchFamily="34" charset="0"/>
            </a:rPr>
            <a:t>as a share relative to all other local governments. (50% weighting)</a:t>
          </a:r>
        </a:p>
        <a:p>
          <a:endParaRPr lang="en-AU" sz="1100" baseline="0">
            <a:solidFill>
              <a:schemeClr val="tx2"/>
            </a:solidFill>
            <a:effectLst/>
            <a:latin typeface="Arial" pitchFamily="34" charset="0"/>
            <a:ea typeface="+mn-ea"/>
            <a:cs typeface="Arial" pitchFamily="34" charset="0"/>
          </a:endParaRPr>
        </a:p>
        <a:p>
          <a:r>
            <a:rPr lang="en-AU" sz="1100" baseline="0">
              <a:solidFill>
                <a:schemeClr val="tx2"/>
              </a:solidFill>
              <a:effectLst/>
              <a:latin typeface="Arial" pitchFamily="34" charset="0"/>
              <a:ea typeface="+mn-ea"/>
              <a:cs typeface="Arial" pitchFamily="34" charset="0"/>
            </a:rPr>
            <a:t>• The total population of the dispersed townsites relative to the population of the administration centre. (25% weighting)</a:t>
          </a:r>
        </a:p>
        <a:p>
          <a:endParaRPr lang="en-AU" sz="1100" baseline="0">
            <a:solidFill>
              <a:schemeClr val="tx2"/>
            </a:solidFill>
            <a:effectLst/>
            <a:latin typeface="Arial" pitchFamily="34" charset="0"/>
            <a:ea typeface="+mn-ea"/>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n-AU" sz="1100" baseline="0">
              <a:solidFill>
                <a:schemeClr val="tx2"/>
              </a:solidFill>
              <a:effectLst/>
              <a:latin typeface="Arial" pitchFamily="34" charset="0"/>
              <a:ea typeface="+mn-ea"/>
              <a:cs typeface="Arial" pitchFamily="34" charset="0"/>
            </a:rPr>
            <a:t>48 local governments receive the Population Dispersion cost adjustor with </a:t>
          </a:r>
          <a:r>
            <a:rPr lang="en-AU" sz="1100" baseline="0">
              <a:solidFill>
                <a:schemeClr val="accent1">
                  <a:lumMod val="75000"/>
                </a:schemeClr>
              </a:solidFill>
              <a:effectLst/>
              <a:latin typeface="Arial" pitchFamily="34" charset="0"/>
              <a:ea typeface="+mn-ea"/>
              <a:cs typeface="Arial" pitchFamily="34" charset="0"/>
            </a:rPr>
            <a:t>East</a:t>
          </a:r>
          <a:r>
            <a:rPr lang="en-AU" sz="1100" baseline="0">
              <a:solidFill>
                <a:schemeClr val="tx2"/>
              </a:solidFill>
              <a:effectLst/>
              <a:latin typeface="Arial" pitchFamily="34" charset="0"/>
              <a:ea typeface="+mn-ea"/>
              <a:cs typeface="Arial" pitchFamily="34" charset="0"/>
            </a:rPr>
            <a:t> Pilbara receiving the largest allowance.</a:t>
          </a:r>
        </a:p>
        <a:p>
          <a:pPr marL="0" marR="0" indent="0" defTabSz="914400" eaLnBrk="1" fontAlgn="auto" latinLnBrk="0" hangingPunct="1">
            <a:lnSpc>
              <a:spcPct val="100000"/>
            </a:lnSpc>
            <a:spcBef>
              <a:spcPts val="0"/>
            </a:spcBef>
            <a:spcAft>
              <a:spcPts val="0"/>
            </a:spcAft>
            <a:buClrTx/>
            <a:buSzTx/>
            <a:buFontTx/>
            <a:buNone/>
            <a:tabLst/>
            <a:defRPr/>
          </a:pPr>
          <a:endParaRPr lang="en-AU" sz="1100" baseline="0">
            <a:solidFill>
              <a:schemeClr val="tx2"/>
            </a:solidFill>
            <a:effectLst/>
            <a:latin typeface="Arial" pitchFamily="34" charset="0"/>
            <a:ea typeface="+mn-ea"/>
            <a:cs typeface="Arial" pitchFamily="34" charset="0"/>
          </a:endParaRPr>
        </a:p>
        <a:p>
          <a:r>
            <a:rPr lang="en-AU" sz="1100" b="1" baseline="0">
              <a:solidFill>
                <a:schemeClr val="tx2"/>
              </a:solidFill>
              <a:effectLst/>
              <a:latin typeface="Arial" pitchFamily="34" charset="0"/>
              <a:ea typeface="+mn-ea"/>
              <a:cs typeface="Arial" pitchFamily="34" charset="0"/>
            </a:rPr>
            <a:t>Example:</a:t>
          </a:r>
        </a:p>
        <a:p>
          <a:endParaRPr lang="en-AU" sz="1100" baseline="0">
            <a:solidFill>
              <a:schemeClr val="tx2"/>
            </a:solidFill>
            <a:effectLst/>
            <a:latin typeface="Arial" pitchFamily="34" charset="0"/>
            <a:ea typeface="+mn-ea"/>
            <a:cs typeface="Arial" pitchFamily="34" charset="0"/>
          </a:endParaRPr>
        </a:p>
        <a:p>
          <a:r>
            <a:rPr lang="en-AU" sz="1100" baseline="0">
              <a:solidFill>
                <a:schemeClr val="tx2"/>
              </a:solidFill>
              <a:effectLst/>
              <a:latin typeface="Arial" pitchFamily="34" charset="0"/>
              <a:ea typeface="+mn-ea"/>
              <a:cs typeface="Arial" pitchFamily="34" charset="0"/>
            </a:rPr>
            <a:t>The City of Albany (see spreadsheet)</a:t>
          </a:r>
        </a:p>
        <a:p>
          <a:endParaRPr lang="en-AU" sz="1100" baseline="0">
            <a:solidFill>
              <a:schemeClr val="tx2"/>
            </a:solidFill>
            <a:effectLst/>
            <a:latin typeface="Arial" pitchFamily="34" charset="0"/>
            <a:ea typeface="+mn-ea"/>
            <a:cs typeface="Arial" pitchFamily="34" charset="0"/>
          </a:endParaRPr>
        </a:p>
        <a:p>
          <a:r>
            <a:rPr lang="en-AU" sz="1100" baseline="0">
              <a:solidFill>
                <a:schemeClr val="tx2"/>
              </a:solidFill>
              <a:effectLst/>
              <a:latin typeface="Arial" pitchFamily="34" charset="0"/>
              <a:ea typeface="+mn-ea"/>
              <a:cs typeface="Arial" pitchFamily="34" charset="0"/>
            </a:rPr>
            <a:t>[(4.88% Townsite Share x 25% of $31,440,420) + (1.70% Population of Townsite Share x 50% of $31,440,420) + (0.22% of Relative Population to Admin Centre Share x 25% of $31,440,420)] = $667,468</a:t>
          </a:r>
        </a:p>
        <a:p>
          <a:endParaRPr lang="en-AU" sz="1100" baseline="0">
            <a:solidFill>
              <a:schemeClr val="tx1"/>
            </a:solidFill>
            <a:effectLst/>
            <a:latin typeface="Arial" pitchFamily="34" charset="0"/>
            <a:ea typeface="+mn-ea"/>
            <a:cs typeface="Arial" pitchFamily="34" charset="0"/>
          </a:endParaRPr>
        </a:p>
        <a:p>
          <a:endParaRPr lang="en-AU">
            <a:effectLst/>
            <a:latin typeface="Arial" pitchFamily="34" charset="0"/>
            <a:cs typeface="Arial" pitchFamily="34" charset="0"/>
          </a:endParaRPr>
        </a:p>
      </xdr:txBody>
    </xdr:sp>
    <xdr:clientData/>
  </xdr:oneCellAnchor>
  <xdr:oneCellAnchor>
    <xdr:from>
      <xdr:col>9</xdr:col>
      <xdr:colOff>235323</xdr:colOff>
      <xdr:row>3</xdr:row>
      <xdr:rowOff>44823</xdr:rowOff>
    </xdr:from>
    <xdr:ext cx="3600000" cy="8436168"/>
    <xdr:sp macro="" textlink="">
      <xdr:nvSpPr>
        <xdr:cNvPr id="3" name="TextBox 2">
          <a:extLst>
            <a:ext uri="{FF2B5EF4-FFF2-40B4-BE49-F238E27FC236}">
              <a16:creationId xmlns:a16="http://schemas.microsoft.com/office/drawing/2014/main" id="{22DF28EF-F59E-4CCC-97ED-ED6121040AF6}"/>
            </a:ext>
          </a:extLst>
        </xdr:cNvPr>
        <xdr:cNvSpPr txBox="1"/>
      </xdr:nvSpPr>
      <xdr:spPr>
        <a:xfrm>
          <a:off x="12606617" y="1019735"/>
          <a:ext cx="3600000" cy="8436168"/>
        </a:xfrm>
        <a:prstGeom prst="rect">
          <a:avLst/>
        </a:prstGeom>
        <a:solidFill>
          <a:srgbClr val="E1F4FD"/>
        </a:solidFill>
        <a:ln>
          <a:solidFill>
            <a:schemeClr val="accent1"/>
          </a:solidFill>
        </a:ln>
      </xdr:spPr>
      <xdr:style>
        <a:lnRef idx="2">
          <a:schemeClr val="accent4"/>
        </a:lnRef>
        <a:fillRef idx="1">
          <a:schemeClr val="lt1"/>
        </a:fillRef>
        <a:effectRef idx="0">
          <a:schemeClr val="accent4"/>
        </a:effectRef>
        <a:fontRef idx="minor">
          <a:schemeClr val="dk1"/>
        </a:fontRef>
      </xdr:style>
      <xdr:txBody>
        <a:bodyPr vertOverflow="clip" horzOverflow="clip" wrap="square" rtlCol="0" anchor="t">
          <a:noAutofit/>
        </a:bodyPr>
        <a:lstStyle/>
        <a:p>
          <a:pPr algn="l"/>
          <a:r>
            <a:rPr lang="en-AU" sz="1400" b="1">
              <a:solidFill>
                <a:schemeClr val="tx2"/>
              </a:solidFill>
              <a:latin typeface="Arial" pitchFamily="34" charset="0"/>
              <a:cs typeface="Arial" pitchFamily="34" charset="0"/>
            </a:rPr>
            <a:t>Notes:</a:t>
          </a:r>
        </a:p>
        <a:p>
          <a:pPr algn="l"/>
          <a:endParaRPr lang="en-AU" sz="1100" baseline="0">
            <a:solidFill>
              <a:schemeClr val="tx2"/>
            </a:solidFill>
            <a:latin typeface="Arial" pitchFamily="34" charset="0"/>
            <a:ea typeface="+mn-ea"/>
            <a:cs typeface="Arial" pitchFamily="34" charset="0"/>
          </a:endParaRPr>
        </a:p>
        <a:p>
          <a:pPr algn="l"/>
          <a:r>
            <a:rPr lang="en-AU" sz="1100" baseline="0">
              <a:solidFill>
                <a:schemeClr val="tx2"/>
              </a:solidFill>
              <a:latin typeface="Arial" pitchFamily="34" charset="0"/>
              <a:ea typeface="+mn-ea"/>
              <a:cs typeface="Arial" pitchFamily="34" charset="0"/>
            </a:rPr>
            <a:t>The Commission allocated $33,867,000 for </a:t>
          </a:r>
          <a:r>
            <a:rPr lang="en-AU" sz="1100" baseline="0">
              <a:solidFill>
                <a:schemeClr val="tx2"/>
              </a:solidFill>
              <a:latin typeface="Arial" pitchFamily="34" charset="0"/>
              <a:cs typeface="Arial" pitchFamily="34" charset="0"/>
            </a:rPr>
            <a:t>the Population Dispersion cost adjustor for the 2024-25 grant determinations.</a:t>
          </a:r>
        </a:p>
        <a:p>
          <a:pPr algn="l"/>
          <a:endParaRPr lang="en-AU" sz="1100" baseline="0">
            <a:solidFill>
              <a:schemeClr val="tx2"/>
            </a:solidFill>
            <a:latin typeface="Arial" pitchFamily="34" charset="0"/>
            <a:cs typeface="Arial" pitchFamily="34" charset="0"/>
          </a:endParaRPr>
        </a:p>
        <a:p>
          <a:pPr algn="l"/>
          <a:r>
            <a:rPr lang="en-AU" sz="1100" baseline="0">
              <a:solidFill>
                <a:schemeClr val="tx2"/>
              </a:solidFill>
              <a:latin typeface="Arial" pitchFamily="34" charset="0"/>
              <a:cs typeface="Arial" pitchFamily="34" charset="0"/>
            </a:rPr>
            <a:t>To qualify for the cost adjustor, local governments must meet the following criteria:</a:t>
          </a:r>
        </a:p>
        <a:p>
          <a:pPr algn="l"/>
          <a:endParaRPr lang="en-AU" sz="1100" baseline="0">
            <a:solidFill>
              <a:schemeClr val="tx2"/>
            </a:solidFill>
            <a:latin typeface="Arial" pitchFamily="34" charset="0"/>
            <a:cs typeface="Arial" pitchFamily="34" charset="0"/>
          </a:endParaRPr>
        </a:p>
        <a:p>
          <a:pPr algn="l"/>
          <a:r>
            <a:rPr lang="en-AU" sz="1100" baseline="0">
              <a:solidFill>
                <a:schemeClr val="tx2"/>
              </a:solidFill>
              <a:latin typeface="Arial" pitchFamily="34" charset="0"/>
              <a:cs typeface="Arial" pitchFamily="34" charset="0"/>
            </a:rPr>
            <a:t>1) Service a townsite greater than 25km from the main administration centre.</a:t>
          </a:r>
        </a:p>
        <a:p>
          <a:pPr algn="l"/>
          <a:endParaRPr lang="en-AU" sz="1100" baseline="0">
            <a:solidFill>
              <a:schemeClr val="tx2"/>
            </a:solidFill>
            <a:latin typeface="Arial" pitchFamily="34" charset="0"/>
            <a:cs typeface="Arial" pitchFamily="34" charset="0"/>
          </a:endParaRPr>
        </a:p>
        <a:p>
          <a:pPr algn="l"/>
          <a:r>
            <a:rPr lang="en-AU" sz="1100" baseline="0">
              <a:solidFill>
                <a:schemeClr val="tx2"/>
              </a:solidFill>
              <a:latin typeface="Arial" pitchFamily="34" charset="0"/>
              <a:cs typeface="Arial" pitchFamily="34" charset="0"/>
            </a:rPr>
            <a:t>2) The population of the townsite must be greater than 50.</a:t>
          </a:r>
        </a:p>
        <a:p>
          <a:pPr algn="l"/>
          <a:endParaRPr lang="en-AU" sz="1100" baseline="0">
            <a:solidFill>
              <a:schemeClr val="tx2"/>
            </a:solidFill>
            <a:latin typeface="Arial" pitchFamily="34" charset="0"/>
            <a:cs typeface="Arial" pitchFamily="34" charset="0"/>
          </a:endParaRPr>
        </a:p>
        <a:p>
          <a:pPr algn="l"/>
          <a:r>
            <a:rPr lang="en-AU" sz="1100" baseline="0">
              <a:solidFill>
                <a:schemeClr val="tx2"/>
              </a:solidFill>
              <a:latin typeface="Arial" pitchFamily="34" charset="0"/>
              <a:cs typeface="Arial" pitchFamily="34" charset="0"/>
            </a:rPr>
            <a:t>Individual townsite populations are capped at 2000 people.</a:t>
          </a:r>
        </a:p>
        <a:p>
          <a:pPr algn="l"/>
          <a:endParaRPr lang="en-AU" sz="1100" baseline="0">
            <a:solidFill>
              <a:schemeClr val="tx2"/>
            </a:solidFill>
            <a:latin typeface="Arial" pitchFamily="34" charset="0"/>
            <a:cs typeface="Arial" pitchFamily="34" charset="0"/>
          </a:endParaRPr>
        </a:p>
        <a:p>
          <a:pPr algn="l"/>
          <a:r>
            <a:rPr lang="en-AU" sz="1100" baseline="0">
              <a:solidFill>
                <a:schemeClr val="tx2"/>
              </a:solidFill>
              <a:latin typeface="Arial" pitchFamily="34" charset="0"/>
              <a:cs typeface="Arial" pitchFamily="34" charset="0"/>
            </a:rPr>
            <a:t>The Commission uses State Suburb population data from the ABS to then calculate relative share to distribute the allocations.</a:t>
          </a:r>
        </a:p>
        <a:p>
          <a:pPr algn="l"/>
          <a:endParaRPr lang="en-AU" sz="1100" baseline="0">
            <a:solidFill>
              <a:schemeClr val="tx2"/>
            </a:solidFill>
            <a:latin typeface="Arial" pitchFamily="34" charset="0"/>
            <a:cs typeface="Arial" pitchFamily="34" charset="0"/>
          </a:endParaRPr>
        </a:p>
        <a:p>
          <a:pPr algn="l"/>
          <a:r>
            <a:rPr lang="en-AU" sz="1100" baseline="0">
              <a:solidFill>
                <a:schemeClr val="tx2"/>
              </a:solidFill>
              <a:latin typeface="Arial" pitchFamily="34" charset="0"/>
              <a:cs typeface="Arial" pitchFamily="34" charset="0"/>
            </a:rPr>
            <a:t>The cost adjustor is then calculated as follows:</a:t>
          </a:r>
        </a:p>
        <a:p>
          <a:pPr algn="l"/>
          <a:endParaRPr lang="en-AU" sz="1100" baseline="0">
            <a:solidFill>
              <a:schemeClr val="tx2"/>
            </a:solidFill>
            <a:latin typeface="Arial" pitchFamily="34" charset="0"/>
            <a:cs typeface="Arial" pitchFamily="34" charset="0"/>
          </a:endParaRPr>
        </a:p>
        <a:p>
          <a:pPr algn="l"/>
          <a:r>
            <a:rPr lang="en-AU" sz="1100" baseline="0">
              <a:solidFill>
                <a:schemeClr val="tx2"/>
              </a:solidFill>
              <a:latin typeface="Arial" pitchFamily="34" charset="0"/>
              <a:cs typeface="Arial" pitchFamily="34" charset="0"/>
            </a:rPr>
            <a:t>• The number of dispersed townsites as a share relative to all other local governments. (25% weighting)</a:t>
          </a:r>
        </a:p>
        <a:p>
          <a:pPr algn="l"/>
          <a:endParaRPr lang="en-AU" sz="1100" baseline="0">
            <a:solidFill>
              <a:schemeClr val="tx2"/>
            </a:solidFill>
            <a:latin typeface="Arial" pitchFamily="34" charset="0"/>
            <a:cs typeface="Arial" pitchFamily="34" charset="0"/>
          </a:endParaRPr>
        </a:p>
        <a:p>
          <a:r>
            <a:rPr lang="en-AU" sz="1100" baseline="0">
              <a:solidFill>
                <a:schemeClr val="tx2"/>
              </a:solidFill>
              <a:latin typeface="Arial" pitchFamily="34" charset="0"/>
              <a:cs typeface="Arial" pitchFamily="34" charset="0"/>
            </a:rPr>
            <a:t>• The total population of the dispersed townsites </a:t>
          </a:r>
          <a:r>
            <a:rPr lang="en-AU" sz="1100" baseline="0">
              <a:solidFill>
                <a:schemeClr val="tx2"/>
              </a:solidFill>
              <a:effectLst/>
              <a:latin typeface="Arial" pitchFamily="34" charset="0"/>
              <a:ea typeface="+mn-ea"/>
              <a:cs typeface="Arial" pitchFamily="34" charset="0"/>
            </a:rPr>
            <a:t>as a share relative to all other local governments. (50% weighting)</a:t>
          </a:r>
        </a:p>
        <a:p>
          <a:endParaRPr lang="en-AU" sz="1100" baseline="0">
            <a:solidFill>
              <a:schemeClr val="tx2"/>
            </a:solidFill>
            <a:effectLst/>
            <a:latin typeface="Arial" pitchFamily="34" charset="0"/>
            <a:ea typeface="+mn-ea"/>
            <a:cs typeface="Arial" pitchFamily="34" charset="0"/>
          </a:endParaRPr>
        </a:p>
        <a:p>
          <a:r>
            <a:rPr lang="en-AU" sz="1100" baseline="0">
              <a:solidFill>
                <a:schemeClr val="tx2"/>
              </a:solidFill>
              <a:effectLst/>
              <a:latin typeface="Arial" pitchFamily="34" charset="0"/>
              <a:ea typeface="+mn-ea"/>
              <a:cs typeface="Arial" pitchFamily="34" charset="0"/>
            </a:rPr>
            <a:t>• The total population of the dispersed townsites relative to the population of the administration centre. (25% weighting)</a:t>
          </a:r>
        </a:p>
        <a:p>
          <a:endParaRPr lang="en-AU" sz="1100" baseline="0">
            <a:solidFill>
              <a:schemeClr val="tx2"/>
            </a:solidFill>
            <a:effectLst/>
            <a:latin typeface="Arial" pitchFamily="34" charset="0"/>
            <a:ea typeface="+mn-ea"/>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n-AU" sz="1100" baseline="0">
              <a:solidFill>
                <a:schemeClr val="tx2"/>
              </a:solidFill>
              <a:effectLst/>
              <a:latin typeface="Arial" pitchFamily="34" charset="0"/>
              <a:ea typeface="+mn-ea"/>
              <a:cs typeface="Arial" pitchFamily="34" charset="0"/>
            </a:rPr>
            <a:t>59 local governments receive the Population Dispersion cost adjustor.</a:t>
          </a:r>
        </a:p>
        <a:p>
          <a:pPr marL="0" marR="0" indent="0" defTabSz="914400" eaLnBrk="1" fontAlgn="auto" latinLnBrk="0" hangingPunct="1">
            <a:lnSpc>
              <a:spcPct val="100000"/>
            </a:lnSpc>
            <a:spcBef>
              <a:spcPts val="0"/>
            </a:spcBef>
            <a:spcAft>
              <a:spcPts val="0"/>
            </a:spcAft>
            <a:buClrTx/>
            <a:buSzTx/>
            <a:buFontTx/>
            <a:buNone/>
            <a:tabLst/>
            <a:defRPr/>
          </a:pPr>
          <a:endParaRPr lang="en-AU" sz="1100" baseline="0">
            <a:solidFill>
              <a:schemeClr val="tx2"/>
            </a:solidFill>
            <a:effectLst/>
            <a:latin typeface="Arial" pitchFamily="34" charset="0"/>
            <a:ea typeface="+mn-ea"/>
            <a:cs typeface="Arial" pitchFamily="34" charset="0"/>
          </a:endParaRPr>
        </a:p>
        <a:p>
          <a:r>
            <a:rPr lang="en-AU" sz="1100" b="1" baseline="0">
              <a:solidFill>
                <a:schemeClr val="tx2"/>
              </a:solidFill>
              <a:effectLst/>
              <a:latin typeface="Arial" pitchFamily="34" charset="0"/>
              <a:ea typeface="+mn-ea"/>
              <a:cs typeface="Arial" pitchFamily="34" charset="0"/>
            </a:rPr>
            <a:t>Example:</a:t>
          </a:r>
        </a:p>
        <a:p>
          <a:endParaRPr lang="en-AU" sz="1100" baseline="0">
            <a:solidFill>
              <a:schemeClr val="tx2"/>
            </a:solidFill>
            <a:effectLst/>
            <a:latin typeface="Arial" pitchFamily="34" charset="0"/>
            <a:ea typeface="+mn-ea"/>
            <a:cs typeface="Arial" pitchFamily="34" charset="0"/>
          </a:endParaRPr>
        </a:p>
        <a:p>
          <a:r>
            <a:rPr lang="en-AU" sz="1100" baseline="0">
              <a:solidFill>
                <a:schemeClr val="tx2"/>
              </a:solidFill>
              <a:effectLst/>
              <a:latin typeface="Arial" pitchFamily="34" charset="0"/>
              <a:ea typeface="+mn-ea"/>
              <a:cs typeface="Arial" pitchFamily="34" charset="0"/>
            </a:rPr>
            <a:t>The City of Albany (see spreadsheet)</a:t>
          </a:r>
        </a:p>
        <a:p>
          <a:endParaRPr lang="en-AU" sz="1100" baseline="0">
            <a:solidFill>
              <a:schemeClr val="tx2"/>
            </a:solidFill>
            <a:effectLst/>
            <a:latin typeface="Arial" pitchFamily="34" charset="0"/>
            <a:ea typeface="+mn-ea"/>
            <a:cs typeface="Arial" pitchFamily="34" charset="0"/>
          </a:endParaRPr>
        </a:p>
        <a:p>
          <a:r>
            <a:rPr lang="en-AU" sz="1100" baseline="0">
              <a:solidFill>
                <a:schemeClr val="tx2"/>
              </a:solidFill>
              <a:effectLst/>
              <a:latin typeface="Arial" pitchFamily="34" charset="0"/>
              <a:ea typeface="+mn-ea"/>
              <a:cs typeface="Arial" pitchFamily="34" charset="0"/>
            </a:rPr>
            <a:t>[(4.46% Townsite Share x 25% of $33,867,000) + (1.97% Population of Townsite Share x 50% of $33,867,000) + (0.22% of Relative Population to Admin Centre Share x 25% of $33,867,000)] = $730,487</a:t>
          </a:r>
        </a:p>
        <a:p>
          <a:endParaRPr lang="en-AU" sz="1100" baseline="0">
            <a:solidFill>
              <a:schemeClr val="tx1"/>
            </a:solidFill>
            <a:effectLst/>
            <a:latin typeface="Arial" pitchFamily="34" charset="0"/>
            <a:ea typeface="+mn-ea"/>
            <a:cs typeface="Arial" pitchFamily="34" charset="0"/>
          </a:endParaRPr>
        </a:p>
        <a:p>
          <a:endParaRPr lang="en-AU">
            <a:effectLst/>
            <a:latin typeface="Arial" pitchFamily="34" charset="0"/>
            <a:cs typeface="Arial" pitchFamily="34" charset="0"/>
          </a:endParaRPr>
        </a:p>
      </xdr:txBody>
    </xdr:sp>
    <xdr:clientData/>
  </xdr:oneCellAnchor>
</xdr:wsDr>
</file>

<file path=xl/drawings/drawing8.xml><?xml version="1.0" encoding="utf-8"?>
<xdr:wsDr xmlns:xdr="http://schemas.openxmlformats.org/drawingml/2006/spreadsheetDrawing" xmlns:a="http://schemas.openxmlformats.org/drawingml/2006/main">
  <xdr:twoCellAnchor>
    <xdr:from>
      <xdr:col>9</xdr:col>
      <xdr:colOff>380999</xdr:colOff>
      <xdr:row>1</xdr:row>
      <xdr:rowOff>22412</xdr:rowOff>
    </xdr:from>
    <xdr:to>
      <xdr:col>13</xdr:col>
      <xdr:colOff>100853</xdr:colOff>
      <xdr:row>1</xdr:row>
      <xdr:rowOff>795618</xdr:rowOff>
    </xdr:to>
    <xdr:sp macro="" textlink="">
      <xdr:nvSpPr>
        <xdr:cNvPr id="3" name="Left Arrow 2">
          <a:hlinkClick xmlns:r="http://schemas.openxmlformats.org/officeDocument/2006/relationships" r:id="rId1"/>
          <a:extLst>
            <a:ext uri="{FF2B5EF4-FFF2-40B4-BE49-F238E27FC236}">
              <a16:creationId xmlns:a16="http://schemas.microsoft.com/office/drawing/2014/main" id="{00000000-0008-0000-0800-000003000000}"/>
            </a:ext>
          </a:extLst>
        </xdr:cNvPr>
        <xdr:cNvSpPr/>
      </xdr:nvSpPr>
      <xdr:spPr>
        <a:xfrm>
          <a:off x="12225617" y="291353"/>
          <a:ext cx="2140324" cy="773206"/>
        </a:xfrm>
        <a:prstGeom prst="leftArrow">
          <a:avLst/>
        </a:prstGeom>
        <a:solidFill>
          <a:srgbClr val="005F86"/>
        </a:solidFill>
        <a:ln>
          <a:solidFill>
            <a:schemeClr val="bg1"/>
          </a:solidFill>
        </a:ln>
        <a:effectLst/>
        <a:scene3d>
          <a:camera prst="orthographicFront"/>
          <a:lightRig rig="threePt" dir="t">
            <a:rot lat="0" lon="0" rev="7500000"/>
          </a:lightRig>
        </a:scene3d>
        <a:sp3d prstMaterial="plastic"/>
      </xdr:spPr>
      <xdr:style>
        <a:lnRef idx="0">
          <a:scrgbClr r="0" g="0" b="0"/>
        </a:lnRef>
        <a:fillRef idx="3">
          <a:scrgbClr r="0" g="0" b="0"/>
        </a:fillRef>
        <a:effectRef idx="2">
          <a:scrgbClr r="0" g="0" b="0"/>
        </a:effectRef>
        <a:fontRef idx="minor">
          <a:schemeClr val="lt1"/>
        </a:fontRef>
      </xdr:style>
      <xdr:txBody>
        <a:bodyPr spcFirstLastPara="0" vertOverflow="clip" horzOverflow="clip" vert="horz" wrap="square" lIns="103155" tIns="103155" rIns="103155" bIns="103155" numCol="1" spcCol="1270" rtlCol="0" anchor="t" anchorCtr="0">
          <a:noAutofit/>
        </a:bodyPr>
        <a:lstStyle/>
        <a:p>
          <a:pPr algn="l" defTabSz="1022350">
            <a:lnSpc>
              <a:spcPct val="90000"/>
            </a:lnSpc>
            <a:spcBef>
              <a:spcPct val="0"/>
            </a:spcBef>
            <a:spcAft>
              <a:spcPct val="35000"/>
            </a:spcAft>
          </a:pPr>
          <a:r>
            <a:rPr lang="en-AU" sz="1600" kern="1200"/>
            <a:t>Return to Contents</a:t>
          </a:r>
          <a:endParaRPr lang="en-AU" sz="2300" kern="1200"/>
        </a:p>
      </xdr:txBody>
    </xdr:sp>
    <xdr:clientData/>
  </xdr:twoCellAnchor>
  <xdr:oneCellAnchor>
    <xdr:from>
      <xdr:col>9</xdr:col>
      <xdr:colOff>358589</xdr:colOff>
      <xdr:row>3</xdr:row>
      <xdr:rowOff>67235</xdr:rowOff>
    </xdr:from>
    <xdr:ext cx="3600000" cy="6238876"/>
    <xdr:sp macro="" textlink="">
      <xdr:nvSpPr>
        <xdr:cNvPr id="4" name="TextBox 3">
          <a:extLst>
            <a:ext uri="{FF2B5EF4-FFF2-40B4-BE49-F238E27FC236}">
              <a16:creationId xmlns:a16="http://schemas.microsoft.com/office/drawing/2014/main" id="{5AC54EE0-FB6F-4DBE-8256-F0BC3F90F515}"/>
            </a:ext>
          </a:extLst>
        </xdr:cNvPr>
        <xdr:cNvSpPr txBox="1"/>
      </xdr:nvSpPr>
      <xdr:spPr>
        <a:xfrm>
          <a:off x="12763501" y="1445559"/>
          <a:ext cx="3600000" cy="6238876"/>
        </a:xfrm>
        <a:prstGeom prst="rect">
          <a:avLst/>
        </a:prstGeom>
        <a:solidFill>
          <a:srgbClr val="E1F4FD"/>
        </a:solidFill>
        <a:ln>
          <a:solidFill>
            <a:schemeClr val="accent1"/>
          </a:solidFill>
        </a:ln>
      </xdr:spPr>
      <xdr:style>
        <a:lnRef idx="2">
          <a:schemeClr val="accent4"/>
        </a:lnRef>
        <a:fillRef idx="1">
          <a:schemeClr val="lt1"/>
        </a:fillRef>
        <a:effectRef idx="0">
          <a:schemeClr val="accent4"/>
        </a:effectRef>
        <a:fontRef idx="minor">
          <a:schemeClr val="dk1"/>
        </a:fontRef>
      </xdr:style>
      <xdr:txBody>
        <a:bodyPr vertOverflow="clip" horzOverflow="clip" wrap="square" rtlCol="0" anchor="t">
          <a:noAutofit/>
        </a:bodyPr>
        <a:lstStyle/>
        <a:p>
          <a:pPr algn="l"/>
          <a:r>
            <a:rPr lang="en-AU" sz="1400" b="1">
              <a:solidFill>
                <a:schemeClr val="tx2"/>
              </a:solidFill>
              <a:latin typeface="Arial" pitchFamily="34" charset="0"/>
              <a:cs typeface="Arial" pitchFamily="34" charset="0"/>
            </a:rPr>
            <a:t>Notes:</a:t>
          </a:r>
        </a:p>
        <a:p>
          <a:pPr algn="l"/>
          <a:endParaRPr lang="en-AU" sz="1100" baseline="0">
            <a:solidFill>
              <a:schemeClr val="tx2"/>
            </a:solidFill>
            <a:latin typeface="Arial" pitchFamily="34" charset="0"/>
            <a:cs typeface="Arial" pitchFamily="34" charset="0"/>
          </a:endParaRPr>
        </a:p>
        <a:p>
          <a:pPr algn="l"/>
          <a:r>
            <a:rPr lang="en-AU" sz="1100" baseline="0">
              <a:solidFill>
                <a:schemeClr val="tx2"/>
              </a:solidFill>
              <a:latin typeface="Arial" pitchFamily="34" charset="0"/>
              <a:cs typeface="Arial" pitchFamily="34" charset="0"/>
            </a:rPr>
            <a:t>The Commission has allocated $22,038,120 for the Aboriginality cost adjustor for the 2024-25 grant determinations.</a:t>
          </a:r>
        </a:p>
        <a:p>
          <a:pPr algn="l"/>
          <a:endParaRPr lang="en-AU" sz="1100" baseline="0">
            <a:solidFill>
              <a:schemeClr val="tx2"/>
            </a:solidFill>
            <a:effectLst/>
            <a:latin typeface="Arial" pitchFamily="34" charset="0"/>
            <a:ea typeface="+mn-ea"/>
            <a:cs typeface="Arial" pitchFamily="34" charset="0"/>
          </a:endParaRPr>
        </a:p>
        <a:p>
          <a:pPr algn="l"/>
          <a:r>
            <a:rPr lang="en-AU" sz="1100" baseline="0">
              <a:solidFill>
                <a:schemeClr val="tx2"/>
              </a:solidFill>
              <a:effectLst/>
              <a:latin typeface="Arial" pitchFamily="34" charset="0"/>
              <a:ea typeface="+mn-ea"/>
              <a:cs typeface="Arial" pitchFamily="34" charset="0"/>
            </a:rPr>
            <a:t>Data is sourced from the Australian Bureau of Statistics.</a:t>
          </a:r>
        </a:p>
        <a:p>
          <a:pPr algn="l"/>
          <a:endParaRPr lang="en-AU" sz="1100" baseline="0">
            <a:solidFill>
              <a:schemeClr val="tx2"/>
            </a:solidFill>
            <a:effectLst/>
            <a:latin typeface="Arial" pitchFamily="34" charset="0"/>
            <a:ea typeface="+mn-ea"/>
            <a:cs typeface="Arial" pitchFamily="34" charset="0"/>
          </a:endParaRPr>
        </a:p>
        <a:p>
          <a:pPr algn="l"/>
          <a:r>
            <a:rPr lang="en-AU" sz="1100" baseline="0">
              <a:solidFill>
                <a:schemeClr val="tx2"/>
              </a:solidFill>
              <a:effectLst/>
              <a:latin typeface="Arial" pitchFamily="34" charset="0"/>
              <a:ea typeface="+mn-ea"/>
              <a:cs typeface="Arial" pitchFamily="34" charset="0"/>
            </a:rPr>
            <a:t>To qualify for the cost adjustor, a local government must have an </a:t>
          </a:r>
          <a:r>
            <a:rPr lang="en-AU" sz="1100" b="1" baseline="0">
              <a:solidFill>
                <a:schemeClr val="tx2"/>
              </a:solidFill>
              <a:effectLst/>
              <a:latin typeface="Arial" pitchFamily="34" charset="0"/>
              <a:ea typeface="+mn-ea"/>
              <a:cs typeface="Arial" pitchFamily="34" charset="0"/>
            </a:rPr>
            <a:t>above</a:t>
          </a:r>
          <a:r>
            <a:rPr lang="en-AU" sz="1100" baseline="0">
              <a:solidFill>
                <a:schemeClr val="tx2"/>
              </a:solidFill>
              <a:effectLst/>
              <a:latin typeface="Arial" pitchFamily="34" charset="0"/>
              <a:ea typeface="+mn-ea"/>
              <a:cs typeface="Arial" pitchFamily="34" charset="0"/>
            </a:rPr>
            <a:t> average Aboriginal population in either or both of the following criteria:</a:t>
          </a:r>
        </a:p>
        <a:p>
          <a:pPr algn="l"/>
          <a:endParaRPr lang="en-AU" sz="1100" baseline="0">
            <a:solidFill>
              <a:schemeClr val="tx2"/>
            </a:solidFill>
            <a:effectLst/>
            <a:latin typeface="Arial" pitchFamily="34" charset="0"/>
            <a:ea typeface="+mn-ea"/>
            <a:cs typeface="Arial" pitchFamily="34" charset="0"/>
          </a:endParaRPr>
        </a:p>
        <a:p>
          <a:pPr algn="l"/>
          <a:r>
            <a:rPr lang="en-AU" sz="1100" baseline="0">
              <a:solidFill>
                <a:schemeClr val="tx2"/>
              </a:solidFill>
              <a:effectLst/>
              <a:latin typeface="Arial" pitchFamily="34" charset="0"/>
              <a:ea typeface="+mn-ea"/>
              <a:cs typeface="Arial" pitchFamily="34" charset="0"/>
            </a:rPr>
            <a:t>1) The local government's Aboriginal population is greater than the State average; or</a:t>
          </a:r>
        </a:p>
        <a:p>
          <a:pPr algn="l"/>
          <a:endParaRPr lang="en-AU" sz="1100" baseline="0">
            <a:solidFill>
              <a:schemeClr val="tx2"/>
            </a:solidFill>
            <a:effectLst/>
            <a:latin typeface="Arial" pitchFamily="34" charset="0"/>
            <a:ea typeface="+mn-ea"/>
            <a:cs typeface="Arial" pitchFamily="34" charset="0"/>
          </a:endParaRPr>
        </a:p>
        <a:p>
          <a:pPr algn="l"/>
          <a:r>
            <a:rPr lang="en-AU" sz="1100" baseline="0">
              <a:solidFill>
                <a:schemeClr val="tx2"/>
              </a:solidFill>
              <a:effectLst/>
              <a:latin typeface="Arial" pitchFamily="34" charset="0"/>
              <a:ea typeface="+mn-ea"/>
              <a:cs typeface="Arial" pitchFamily="34" charset="0"/>
            </a:rPr>
            <a:t>2) The local government's Aboriginal population as a percentage of the total local government population is greater than the State Average. </a:t>
          </a:r>
        </a:p>
        <a:p>
          <a:pPr algn="l"/>
          <a:endParaRPr lang="en-AU" sz="1100" baseline="0">
            <a:solidFill>
              <a:schemeClr val="tx2"/>
            </a:solidFill>
            <a:effectLst/>
            <a:latin typeface="Arial" pitchFamily="34" charset="0"/>
            <a:ea typeface="+mn-ea"/>
            <a:cs typeface="Arial" pitchFamily="34" charset="0"/>
          </a:endParaRPr>
        </a:p>
        <a:p>
          <a:pPr algn="l"/>
          <a:r>
            <a:rPr lang="en-AU" sz="1100" baseline="0">
              <a:solidFill>
                <a:schemeClr val="tx2"/>
              </a:solidFill>
              <a:effectLst/>
              <a:latin typeface="Arial" pitchFamily="34" charset="0"/>
              <a:ea typeface="+mn-ea"/>
              <a:cs typeface="Arial" pitchFamily="34" charset="0"/>
            </a:rPr>
            <a:t>These two criteria are then assessed as a relative percentage share, 60% based on Aboriginal Population and 40% on relative Aboriginal Population.</a:t>
          </a:r>
        </a:p>
        <a:p>
          <a:pPr algn="l"/>
          <a:endParaRPr lang="en-AU" sz="1100" baseline="0">
            <a:solidFill>
              <a:schemeClr val="tx2"/>
            </a:solidFill>
            <a:effectLst/>
            <a:latin typeface="Arial" pitchFamily="34" charset="0"/>
            <a:ea typeface="+mn-ea"/>
            <a:cs typeface="Arial" pitchFamily="34" charset="0"/>
          </a:endParaRPr>
        </a:p>
        <a:p>
          <a:pPr eaLnBrk="1" fontAlgn="auto" latinLnBrk="0" hangingPunct="1"/>
          <a:r>
            <a:rPr lang="en-AU" sz="1100" baseline="0">
              <a:solidFill>
                <a:schemeClr val="tx2"/>
              </a:solidFill>
              <a:effectLst/>
              <a:latin typeface="Arial" pitchFamily="34" charset="0"/>
              <a:ea typeface="+mn-ea"/>
              <a:cs typeface="Arial" pitchFamily="34" charset="0"/>
            </a:rPr>
            <a:t>96 local governments receive the Aboriginality cost adjustor with Derby-West Kimberley receiving the largest allowance.</a:t>
          </a:r>
        </a:p>
        <a:p>
          <a:pPr algn="l"/>
          <a:endParaRPr lang="en-AU" sz="1100" baseline="0">
            <a:solidFill>
              <a:schemeClr val="tx2"/>
            </a:solidFill>
            <a:effectLst/>
            <a:latin typeface="Arial" pitchFamily="34" charset="0"/>
            <a:ea typeface="+mn-ea"/>
            <a:cs typeface="Arial" pitchFamily="34" charset="0"/>
          </a:endParaRPr>
        </a:p>
        <a:p>
          <a:pPr algn="l"/>
          <a:r>
            <a:rPr lang="en-AU" sz="1100" b="1" baseline="0">
              <a:solidFill>
                <a:schemeClr val="tx2"/>
              </a:solidFill>
              <a:effectLst/>
              <a:latin typeface="Arial" pitchFamily="34" charset="0"/>
              <a:ea typeface="+mn-ea"/>
              <a:cs typeface="Arial" pitchFamily="34" charset="0"/>
            </a:rPr>
            <a:t>Example:</a:t>
          </a:r>
        </a:p>
        <a:p>
          <a:pPr algn="l"/>
          <a:endParaRPr lang="en-AU" sz="1100" baseline="0">
            <a:solidFill>
              <a:schemeClr val="tx2"/>
            </a:solidFill>
            <a:effectLst/>
            <a:latin typeface="Arial" pitchFamily="34" charset="0"/>
            <a:ea typeface="+mn-ea"/>
            <a:cs typeface="Arial" pitchFamily="34" charset="0"/>
          </a:endParaRPr>
        </a:p>
        <a:p>
          <a:pPr algn="l"/>
          <a:r>
            <a:rPr lang="en-AU" sz="1100" baseline="0">
              <a:solidFill>
                <a:schemeClr val="tx2"/>
              </a:solidFill>
              <a:effectLst/>
              <a:latin typeface="Arial" pitchFamily="34" charset="0"/>
              <a:ea typeface="+mn-ea"/>
              <a:cs typeface="Arial" pitchFamily="34" charset="0"/>
            </a:rPr>
            <a:t>The City of Albany (see spreadsheet)</a:t>
          </a:r>
        </a:p>
        <a:p>
          <a:pPr algn="l"/>
          <a:endParaRPr lang="en-AU" sz="1100" baseline="0">
            <a:solidFill>
              <a:schemeClr val="tx2"/>
            </a:solidFill>
            <a:effectLst/>
            <a:latin typeface="Arial" pitchFamily="34" charset="0"/>
            <a:ea typeface="+mn-ea"/>
            <a:cs typeface="Arial" pitchFamily="34" charset="0"/>
          </a:endParaRPr>
        </a:p>
        <a:p>
          <a:pPr algn="l"/>
          <a:r>
            <a:rPr lang="en-AU" sz="1100" baseline="0">
              <a:solidFill>
                <a:schemeClr val="tx2"/>
              </a:solidFill>
              <a:effectLst/>
              <a:latin typeface="Arial" pitchFamily="34" charset="0"/>
              <a:ea typeface="+mn-ea"/>
              <a:cs typeface="Arial" pitchFamily="34" charset="0"/>
            </a:rPr>
            <a:t>[(1.65% Indigenous Population Share x 60% of $22,038,120 + (0.29% Relative Indigenous Population Share x 40% of $22,038,120) = $234,662</a:t>
          </a:r>
        </a:p>
        <a:p>
          <a:pPr algn="l"/>
          <a:endParaRPr lang="en-AU" sz="1100" baseline="0">
            <a:solidFill>
              <a:schemeClr val="tx1"/>
            </a:solidFill>
            <a:effectLst/>
            <a:latin typeface="Arial" pitchFamily="34" charset="0"/>
            <a:ea typeface="+mn-ea"/>
            <a:cs typeface="Arial" pitchFamily="34" charset="0"/>
          </a:endParaRPr>
        </a:p>
        <a:p>
          <a:pPr algn="l"/>
          <a:endParaRPr lang="en-AU" sz="1100" baseline="0">
            <a:solidFill>
              <a:schemeClr val="tx1"/>
            </a:solidFill>
            <a:effectLst/>
            <a:latin typeface="Arial" pitchFamily="34" charset="0"/>
            <a:ea typeface="+mn-ea"/>
            <a:cs typeface="Arial" pitchFamily="34" charset="0"/>
          </a:endParaRPr>
        </a:p>
      </xdr:txBody>
    </xdr:sp>
    <xdr:clientData/>
  </xdr:oneCellAnchor>
</xdr:wsDr>
</file>

<file path=xl/drawings/drawing9.xml><?xml version="1.0" encoding="utf-8"?>
<xdr:wsDr xmlns:xdr="http://schemas.openxmlformats.org/drawingml/2006/spreadsheetDrawing" xmlns:a="http://schemas.openxmlformats.org/drawingml/2006/main">
  <xdr:twoCellAnchor>
    <xdr:from>
      <xdr:col>6</xdr:col>
      <xdr:colOff>291353</xdr:colOff>
      <xdr:row>0</xdr:row>
      <xdr:rowOff>112059</xdr:rowOff>
    </xdr:from>
    <xdr:to>
      <xdr:col>10</xdr:col>
      <xdr:colOff>11206</xdr:colOff>
      <xdr:row>1</xdr:row>
      <xdr:rowOff>616324</xdr:rowOff>
    </xdr:to>
    <xdr:sp macro="" textlink="">
      <xdr:nvSpPr>
        <xdr:cNvPr id="3" name="Left Arrow 2">
          <a:hlinkClick xmlns:r="http://schemas.openxmlformats.org/officeDocument/2006/relationships" r:id="rId1"/>
          <a:extLst>
            <a:ext uri="{FF2B5EF4-FFF2-40B4-BE49-F238E27FC236}">
              <a16:creationId xmlns:a16="http://schemas.microsoft.com/office/drawing/2014/main" id="{00000000-0008-0000-0900-000003000000}"/>
            </a:ext>
          </a:extLst>
        </xdr:cNvPr>
        <xdr:cNvSpPr/>
      </xdr:nvSpPr>
      <xdr:spPr>
        <a:xfrm>
          <a:off x="7989794" y="112059"/>
          <a:ext cx="2140324" cy="773206"/>
        </a:xfrm>
        <a:prstGeom prst="leftArrow">
          <a:avLst/>
        </a:prstGeom>
        <a:solidFill>
          <a:srgbClr val="005F86"/>
        </a:solidFill>
        <a:ln>
          <a:solidFill>
            <a:schemeClr val="bg1"/>
          </a:solidFill>
        </a:ln>
        <a:effectLst/>
        <a:scene3d>
          <a:camera prst="orthographicFront"/>
          <a:lightRig rig="threePt" dir="t">
            <a:rot lat="0" lon="0" rev="7500000"/>
          </a:lightRig>
        </a:scene3d>
        <a:sp3d prstMaterial="plastic"/>
      </xdr:spPr>
      <xdr:style>
        <a:lnRef idx="0">
          <a:scrgbClr r="0" g="0" b="0"/>
        </a:lnRef>
        <a:fillRef idx="3">
          <a:scrgbClr r="0" g="0" b="0"/>
        </a:fillRef>
        <a:effectRef idx="2">
          <a:scrgbClr r="0" g="0" b="0"/>
        </a:effectRef>
        <a:fontRef idx="minor">
          <a:schemeClr val="lt1"/>
        </a:fontRef>
      </xdr:style>
      <xdr:txBody>
        <a:bodyPr spcFirstLastPara="0" vertOverflow="clip" horzOverflow="clip" vert="horz" wrap="square" lIns="103155" tIns="103155" rIns="103155" bIns="103155" numCol="1" spcCol="1270" rtlCol="0" anchor="t" anchorCtr="0">
          <a:noAutofit/>
        </a:bodyPr>
        <a:lstStyle/>
        <a:p>
          <a:pPr algn="l" defTabSz="1022350">
            <a:lnSpc>
              <a:spcPct val="90000"/>
            </a:lnSpc>
            <a:spcBef>
              <a:spcPct val="0"/>
            </a:spcBef>
            <a:spcAft>
              <a:spcPct val="35000"/>
            </a:spcAft>
          </a:pPr>
          <a:r>
            <a:rPr lang="en-AU" sz="1600" kern="1200"/>
            <a:t>Return to Contents</a:t>
          </a:r>
          <a:endParaRPr lang="en-AU" sz="2300" kern="1200"/>
        </a:p>
      </xdr:txBody>
    </xdr:sp>
    <xdr:clientData/>
  </xdr:twoCellAnchor>
  <xdr:oneCellAnchor>
    <xdr:from>
      <xdr:col>14</xdr:col>
      <xdr:colOff>0</xdr:colOff>
      <xdr:row>144</xdr:row>
      <xdr:rowOff>0</xdr:rowOff>
    </xdr:from>
    <xdr:ext cx="3600000" cy="5264525"/>
    <xdr:sp macro="" textlink="">
      <xdr:nvSpPr>
        <xdr:cNvPr id="2" name="TextBox 1">
          <a:extLst>
            <a:ext uri="{FF2B5EF4-FFF2-40B4-BE49-F238E27FC236}">
              <a16:creationId xmlns:a16="http://schemas.microsoft.com/office/drawing/2014/main" id="{45AF9AA3-357A-4948-B912-779B822B0D7E}"/>
            </a:ext>
          </a:extLst>
        </xdr:cNvPr>
        <xdr:cNvSpPr txBox="1"/>
      </xdr:nvSpPr>
      <xdr:spPr>
        <a:xfrm>
          <a:off x="12920382" y="32609118"/>
          <a:ext cx="3600000" cy="5264525"/>
        </a:xfrm>
        <a:prstGeom prst="rect">
          <a:avLst/>
        </a:prstGeom>
        <a:solidFill>
          <a:srgbClr val="E1F4FD"/>
        </a:solidFill>
        <a:ln>
          <a:solidFill>
            <a:schemeClr val="accent1"/>
          </a:solidFill>
        </a:ln>
      </xdr:spPr>
      <xdr:style>
        <a:lnRef idx="2">
          <a:schemeClr val="accent4"/>
        </a:lnRef>
        <a:fillRef idx="1">
          <a:schemeClr val="lt1"/>
        </a:fillRef>
        <a:effectRef idx="0">
          <a:schemeClr val="accent4"/>
        </a:effectRef>
        <a:fontRef idx="minor">
          <a:schemeClr val="dk1"/>
        </a:fontRef>
      </xdr:style>
      <xdr:txBody>
        <a:bodyPr vertOverflow="clip" horzOverflow="clip" wrap="square" rtlCol="0" anchor="t">
          <a:noAutofit/>
        </a:bodyPr>
        <a:lstStyle/>
        <a:p>
          <a:pPr algn="l"/>
          <a:r>
            <a:rPr lang="en-AU" sz="1400" b="1">
              <a:solidFill>
                <a:schemeClr val="tx2"/>
              </a:solidFill>
              <a:latin typeface="Arial" pitchFamily="34" charset="0"/>
              <a:cs typeface="Arial" pitchFamily="34" charset="0"/>
            </a:rPr>
            <a:t>Notes:</a:t>
          </a:r>
        </a:p>
        <a:p>
          <a:pPr algn="l"/>
          <a:endParaRPr lang="en-AU" sz="1100" baseline="0">
            <a:solidFill>
              <a:schemeClr val="tx2"/>
            </a:solidFill>
            <a:latin typeface="Arial" pitchFamily="34" charset="0"/>
            <a:cs typeface="Arial" pitchFamily="34" charset="0"/>
          </a:endParaRPr>
        </a:p>
        <a:p>
          <a:pPr algn="l"/>
          <a:r>
            <a:rPr lang="en-AU" sz="1100" baseline="0">
              <a:solidFill>
                <a:schemeClr val="tx2"/>
              </a:solidFill>
              <a:latin typeface="Arial" pitchFamily="34" charset="0"/>
              <a:cs typeface="Arial" pitchFamily="34" charset="0"/>
            </a:rPr>
            <a:t>The Commission has allocated $9,899,557 for the Regional Centres cost adjustor for the 2022-23 grant determinations.</a:t>
          </a:r>
        </a:p>
        <a:p>
          <a:pPr algn="l"/>
          <a:endParaRPr lang="en-AU" sz="1100" baseline="0">
            <a:solidFill>
              <a:schemeClr val="tx2"/>
            </a:solidFill>
            <a:effectLst/>
            <a:latin typeface="Arial" pitchFamily="34" charset="0"/>
            <a:ea typeface="+mn-ea"/>
            <a:cs typeface="Arial" pitchFamily="34" charset="0"/>
          </a:endParaRPr>
        </a:p>
        <a:p>
          <a:pPr algn="l"/>
          <a:r>
            <a:rPr lang="en-AU" sz="1100" baseline="0">
              <a:solidFill>
                <a:schemeClr val="tx2"/>
              </a:solidFill>
              <a:effectLst/>
              <a:latin typeface="Arial" pitchFamily="34" charset="0"/>
              <a:ea typeface="+mn-ea"/>
              <a:cs typeface="Arial" pitchFamily="34" charset="0"/>
            </a:rPr>
            <a:t>The Commission applies three tiers when recognising regional centres. It also applies three weightings 2, 5 and 10 as detailed below:</a:t>
          </a:r>
        </a:p>
        <a:p>
          <a:pPr algn="l"/>
          <a:endParaRPr lang="en-AU" sz="1100" baseline="0">
            <a:solidFill>
              <a:schemeClr val="tx2"/>
            </a:solidFill>
            <a:effectLst/>
            <a:latin typeface="Arial" pitchFamily="34" charset="0"/>
            <a:ea typeface="+mn-ea"/>
            <a:cs typeface="Arial" pitchFamily="34" charset="0"/>
          </a:endParaRPr>
        </a:p>
        <a:p>
          <a:pPr algn="l"/>
          <a:r>
            <a:rPr lang="en-AU" sz="1100" baseline="0">
              <a:solidFill>
                <a:schemeClr val="tx2"/>
              </a:solidFill>
              <a:effectLst/>
              <a:latin typeface="Arial" pitchFamily="34" charset="0"/>
              <a:ea typeface="+mn-ea"/>
              <a:cs typeface="Arial" pitchFamily="34" charset="0"/>
            </a:rPr>
            <a:t>Tier 1 -  10</a:t>
          </a:r>
        </a:p>
        <a:p>
          <a:pPr algn="l"/>
          <a:r>
            <a:rPr lang="en-AU" sz="1100" baseline="0">
              <a:solidFill>
                <a:schemeClr val="tx2"/>
              </a:solidFill>
              <a:effectLst/>
              <a:latin typeface="Arial" pitchFamily="34" charset="0"/>
              <a:ea typeface="+mn-ea"/>
              <a:cs typeface="Arial" pitchFamily="34" charset="0"/>
            </a:rPr>
            <a:t>Tier 2 -  5</a:t>
          </a:r>
        </a:p>
        <a:p>
          <a:pPr algn="l"/>
          <a:r>
            <a:rPr lang="en-AU" sz="1100" baseline="0">
              <a:solidFill>
                <a:schemeClr val="tx2"/>
              </a:solidFill>
              <a:effectLst/>
              <a:latin typeface="Arial" pitchFamily="34" charset="0"/>
              <a:ea typeface="+mn-ea"/>
              <a:cs typeface="Arial" pitchFamily="34" charset="0"/>
            </a:rPr>
            <a:t>Tier 3 - 2</a:t>
          </a:r>
        </a:p>
        <a:p>
          <a:pPr algn="l"/>
          <a:endParaRPr lang="en-AU" sz="1100" baseline="0">
            <a:solidFill>
              <a:schemeClr val="tx2"/>
            </a:solidFill>
            <a:effectLst/>
            <a:latin typeface="Arial" pitchFamily="34" charset="0"/>
            <a:ea typeface="+mn-ea"/>
            <a:cs typeface="Arial" pitchFamily="34" charset="0"/>
          </a:endParaRPr>
        </a:p>
        <a:p>
          <a:pPr algn="l"/>
          <a:r>
            <a:rPr lang="en-AU" sz="1100" baseline="0">
              <a:solidFill>
                <a:schemeClr val="tx2"/>
              </a:solidFill>
              <a:effectLst/>
              <a:latin typeface="Arial" pitchFamily="34" charset="0"/>
              <a:ea typeface="+mn-ea"/>
              <a:cs typeface="Arial" pitchFamily="34" charset="0"/>
            </a:rPr>
            <a:t>The weighting is then converted into a percentage share as is the population of the local governments. 70% of the cost adjustor allocation is based on the weighting of the tiers and 30% based on the population of the local government.</a:t>
          </a:r>
        </a:p>
        <a:p>
          <a:pPr algn="l"/>
          <a:endParaRPr lang="en-AU" sz="1100" baseline="0">
            <a:solidFill>
              <a:schemeClr val="tx2"/>
            </a:solidFill>
            <a:effectLst/>
            <a:latin typeface="Arial" pitchFamily="34" charset="0"/>
            <a:ea typeface="+mn-ea"/>
            <a:cs typeface="Arial" pitchFamily="34" charset="0"/>
          </a:endParaRPr>
        </a:p>
        <a:p>
          <a:pPr algn="l"/>
          <a:r>
            <a:rPr lang="en-AU" sz="1100" baseline="0">
              <a:solidFill>
                <a:schemeClr val="tx2"/>
              </a:solidFill>
              <a:effectLst/>
              <a:latin typeface="Arial" pitchFamily="34" charset="0"/>
              <a:ea typeface="+mn-ea"/>
              <a:cs typeface="Arial" pitchFamily="34" charset="0"/>
            </a:rPr>
            <a:t>18 local governments receive the Regional Centres cost adjustor with Perth receiving the largest allowance.</a:t>
          </a:r>
        </a:p>
        <a:p>
          <a:pPr algn="l"/>
          <a:endParaRPr lang="en-AU" sz="1100" baseline="0">
            <a:solidFill>
              <a:schemeClr val="tx2"/>
            </a:solidFill>
            <a:effectLst/>
            <a:latin typeface="Arial" pitchFamily="34" charset="0"/>
            <a:ea typeface="+mn-ea"/>
            <a:cs typeface="Arial" pitchFamily="34" charset="0"/>
          </a:endParaRPr>
        </a:p>
        <a:p>
          <a:pPr algn="l"/>
          <a:r>
            <a:rPr lang="en-AU" sz="1100" b="1" baseline="0">
              <a:solidFill>
                <a:schemeClr val="tx2"/>
              </a:solidFill>
              <a:effectLst/>
              <a:latin typeface="Arial" pitchFamily="34" charset="0"/>
              <a:ea typeface="+mn-ea"/>
              <a:cs typeface="Arial" pitchFamily="34" charset="0"/>
            </a:rPr>
            <a:t>Example:</a:t>
          </a:r>
        </a:p>
        <a:p>
          <a:pPr algn="l"/>
          <a:endParaRPr lang="en-AU" sz="1100" baseline="0">
            <a:solidFill>
              <a:schemeClr val="tx2"/>
            </a:solidFill>
            <a:effectLst/>
            <a:latin typeface="Arial" pitchFamily="34" charset="0"/>
            <a:ea typeface="+mn-ea"/>
            <a:cs typeface="Arial" pitchFamily="34" charset="0"/>
          </a:endParaRPr>
        </a:p>
        <a:p>
          <a:pPr algn="l"/>
          <a:r>
            <a:rPr lang="en-AU" sz="1100" baseline="0">
              <a:solidFill>
                <a:schemeClr val="tx2"/>
              </a:solidFill>
              <a:effectLst/>
              <a:latin typeface="Arial" pitchFamily="34" charset="0"/>
              <a:ea typeface="+mn-ea"/>
              <a:cs typeface="Arial" pitchFamily="34" charset="0"/>
            </a:rPr>
            <a:t>The City of Albany (see spreadsheet)</a:t>
          </a:r>
        </a:p>
        <a:p>
          <a:pPr algn="l"/>
          <a:endParaRPr lang="en-AU" sz="1100" baseline="0">
            <a:solidFill>
              <a:schemeClr val="tx2"/>
            </a:solidFill>
            <a:effectLst/>
            <a:latin typeface="Arial" pitchFamily="34" charset="0"/>
            <a:ea typeface="+mn-ea"/>
            <a:cs typeface="Arial" pitchFamily="34" charset="0"/>
          </a:endParaRPr>
        </a:p>
        <a:p>
          <a:pPr algn="l"/>
          <a:r>
            <a:rPr lang="en-AU" sz="1100" baseline="0">
              <a:solidFill>
                <a:schemeClr val="tx2"/>
              </a:solidFill>
              <a:effectLst/>
              <a:latin typeface="Arial" pitchFamily="34" charset="0"/>
              <a:ea typeface="+mn-ea"/>
              <a:cs typeface="Arial" pitchFamily="34" charset="0"/>
            </a:rPr>
            <a:t>[(4.97% relative population share x 30% of $9,899,557) + (8.93% Regional Centre Relativity x 70% of $9,899,557)] = $766,404</a:t>
          </a:r>
        </a:p>
        <a:p>
          <a:pPr algn="l"/>
          <a:endParaRPr lang="en-AU" sz="1100" baseline="0">
            <a:solidFill>
              <a:schemeClr val="tx1"/>
            </a:solidFill>
            <a:effectLst/>
            <a:latin typeface="Arial" pitchFamily="34" charset="0"/>
            <a:ea typeface="+mn-ea"/>
            <a:cs typeface="Arial" pitchFamily="34" charset="0"/>
          </a:endParaRPr>
        </a:p>
        <a:p>
          <a:pPr algn="l"/>
          <a:endParaRPr lang="en-AU" sz="1100" baseline="0">
            <a:solidFill>
              <a:schemeClr val="tx1"/>
            </a:solidFill>
            <a:effectLst/>
            <a:latin typeface="Arial" pitchFamily="34" charset="0"/>
            <a:ea typeface="+mn-ea"/>
            <a:cs typeface="Arial" pitchFamily="34" charset="0"/>
          </a:endParaRPr>
        </a:p>
        <a:p>
          <a:pPr algn="l"/>
          <a:endParaRPr lang="en-AU" sz="1100" baseline="0">
            <a:solidFill>
              <a:schemeClr val="tx1"/>
            </a:solidFill>
            <a:effectLst/>
            <a:latin typeface="Arial" pitchFamily="34" charset="0"/>
            <a:ea typeface="+mn-ea"/>
            <a:cs typeface="Arial" pitchFamily="34" charset="0"/>
          </a:endParaRPr>
        </a:p>
        <a:p>
          <a:pPr algn="l"/>
          <a:endParaRPr lang="en-AU" sz="1100" baseline="0">
            <a:solidFill>
              <a:schemeClr val="tx1"/>
            </a:solidFill>
            <a:effectLst/>
            <a:latin typeface="Arial" pitchFamily="34" charset="0"/>
            <a:ea typeface="+mn-ea"/>
            <a:cs typeface="Arial" pitchFamily="34" charset="0"/>
          </a:endParaRPr>
        </a:p>
        <a:p>
          <a:endParaRPr lang="en-AU">
            <a:effectLst/>
            <a:latin typeface="Arial" pitchFamily="34" charset="0"/>
            <a:cs typeface="Arial" pitchFamily="34" charset="0"/>
          </a:endParaRPr>
        </a:p>
      </xdr:txBody>
    </xdr:sp>
    <xdr:clientData/>
  </xdr:oneCellAnchor>
  <xdr:oneCellAnchor>
    <xdr:from>
      <xdr:col>6</xdr:col>
      <xdr:colOff>313765</xdr:colOff>
      <xdr:row>3</xdr:row>
      <xdr:rowOff>145677</xdr:rowOff>
    </xdr:from>
    <xdr:ext cx="3600000" cy="5264525"/>
    <xdr:sp macro="" textlink="">
      <xdr:nvSpPr>
        <xdr:cNvPr id="4" name="TextBox 3">
          <a:extLst>
            <a:ext uri="{FF2B5EF4-FFF2-40B4-BE49-F238E27FC236}">
              <a16:creationId xmlns:a16="http://schemas.microsoft.com/office/drawing/2014/main" id="{CAD06E8B-7D74-4F1E-BBCB-98F467CE4FCD}"/>
            </a:ext>
          </a:extLst>
        </xdr:cNvPr>
        <xdr:cNvSpPr txBox="1"/>
      </xdr:nvSpPr>
      <xdr:spPr>
        <a:xfrm>
          <a:off x="8393206" y="1266265"/>
          <a:ext cx="3600000" cy="5264525"/>
        </a:xfrm>
        <a:prstGeom prst="rect">
          <a:avLst/>
        </a:prstGeom>
        <a:solidFill>
          <a:srgbClr val="E1F4FD"/>
        </a:solidFill>
        <a:ln>
          <a:solidFill>
            <a:schemeClr val="accent1"/>
          </a:solidFill>
        </a:ln>
      </xdr:spPr>
      <xdr:style>
        <a:lnRef idx="2">
          <a:schemeClr val="accent4"/>
        </a:lnRef>
        <a:fillRef idx="1">
          <a:schemeClr val="lt1"/>
        </a:fillRef>
        <a:effectRef idx="0">
          <a:schemeClr val="accent4"/>
        </a:effectRef>
        <a:fontRef idx="minor">
          <a:schemeClr val="dk1"/>
        </a:fontRef>
      </xdr:style>
      <xdr:txBody>
        <a:bodyPr vertOverflow="clip" horzOverflow="clip" wrap="square" rtlCol="0" anchor="t">
          <a:noAutofit/>
        </a:bodyPr>
        <a:lstStyle/>
        <a:p>
          <a:pPr algn="l"/>
          <a:r>
            <a:rPr lang="en-AU" sz="1400" b="1">
              <a:solidFill>
                <a:schemeClr val="tx2"/>
              </a:solidFill>
              <a:latin typeface="Arial" pitchFamily="34" charset="0"/>
              <a:cs typeface="Arial" pitchFamily="34" charset="0"/>
            </a:rPr>
            <a:t>Notes:</a:t>
          </a:r>
        </a:p>
        <a:p>
          <a:pPr algn="l"/>
          <a:endParaRPr lang="en-AU" sz="1100" baseline="0">
            <a:solidFill>
              <a:schemeClr val="tx2"/>
            </a:solidFill>
            <a:latin typeface="Arial" pitchFamily="34" charset="0"/>
            <a:cs typeface="Arial" pitchFamily="34" charset="0"/>
          </a:endParaRPr>
        </a:p>
        <a:p>
          <a:pPr algn="l"/>
          <a:r>
            <a:rPr lang="en-AU" sz="1100" baseline="0">
              <a:solidFill>
                <a:schemeClr val="tx2"/>
              </a:solidFill>
              <a:latin typeface="Arial" pitchFamily="34" charset="0"/>
              <a:cs typeface="Arial" pitchFamily="34" charset="0"/>
            </a:rPr>
            <a:t>The Commission has allocated $10,663,607 for the Regional Centres cost adjustor for the 2024-25 grant determinations.</a:t>
          </a:r>
        </a:p>
        <a:p>
          <a:pPr algn="l"/>
          <a:endParaRPr lang="en-AU" sz="1100" baseline="0">
            <a:solidFill>
              <a:schemeClr val="tx2"/>
            </a:solidFill>
            <a:effectLst/>
            <a:latin typeface="Arial" pitchFamily="34" charset="0"/>
            <a:ea typeface="+mn-ea"/>
            <a:cs typeface="Arial" pitchFamily="34" charset="0"/>
          </a:endParaRPr>
        </a:p>
        <a:p>
          <a:pPr algn="l"/>
          <a:r>
            <a:rPr lang="en-AU" sz="1100" baseline="0">
              <a:solidFill>
                <a:schemeClr val="tx2"/>
              </a:solidFill>
              <a:effectLst/>
              <a:latin typeface="Arial" pitchFamily="34" charset="0"/>
              <a:ea typeface="+mn-ea"/>
              <a:cs typeface="Arial" pitchFamily="34" charset="0"/>
            </a:rPr>
            <a:t>The Commission applies three tiers when recognising regional centres. It also applies three weightings 2, 5 and 10 as detailed below:</a:t>
          </a:r>
        </a:p>
        <a:p>
          <a:pPr algn="l"/>
          <a:endParaRPr lang="en-AU" sz="1100" baseline="0">
            <a:solidFill>
              <a:schemeClr val="tx2"/>
            </a:solidFill>
            <a:effectLst/>
            <a:latin typeface="Arial" pitchFamily="34" charset="0"/>
            <a:ea typeface="+mn-ea"/>
            <a:cs typeface="Arial" pitchFamily="34" charset="0"/>
          </a:endParaRPr>
        </a:p>
        <a:p>
          <a:pPr algn="l"/>
          <a:r>
            <a:rPr lang="en-AU" sz="1100" baseline="0">
              <a:solidFill>
                <a:schemeClr val="tx2"/>
              </a:solidFill>
              <a:effectLst/>
              <a:latin typeface="Arial" pitchFamily="34" charset="0"/>
              <a:ea typeface="+mn-ea"/>
              <a:cs typeface="Arial" pitchFamily="34" charset="0"/>
            </a:rPr>
            <a:t>Tier 1 -  10</a:t>
          </a:r>
        </a:p>
        <a:p>
          <a:pPr algn="l"/>
          <a:r>
            <a:rPr lang="en-AU" sz="1100" baseline="0">
              <a:solidFill>
                <a:schemeClr val="tx2"/>
              </a:solidFill>
              <a:effectLst/>
              <a:latin typeface="Arial" pitchFamily="34" charset="0"/>
              <a:ea typeface="+mn-ea"/>
              <a:cs typeface="Arial" pitchFamily="34" charset="0"/>
            </a:rPr>
            <a:t>Tier 2 -  5</a:t>
          </a:r>
        </a:p>
        <a:p>
          <a:pPr algn="l"/>
          <a:r>
            <a:rPr lang="en-AU" sz="1100" baseline="0">
              <a:solidFill>
                <a:schemeClr val="tx2"/>
              </a:solidFill>
              <a:effectLst/>
              <a:latin typeface="Arial" pitchFamily="34" charset="0"/>
              <a:ea typeface="+mn-ea"/>
              <a:cs typeface="Arial" pitchFamily="34" charset="0"/>
            </a:rPr>
            <a:t>Tier 3 - 2</a:t>
          </a:r>
        </a:p>
        <a:p>
          <a:pPr algn="l"/>
          <a:endParaRPr lang="en-AU" sz="1100" baseline="0">
            <a:solidFill>
              <a:schemeClr val="tx2"/>
            </a:solidFill>
            <a:effectLst/>
            <a:latin typeface="Arial" pitchFamily="34" charset="0"/>
            <a:ea typeface="+mn-ea"/>
            <a:cs typeface="Arial" pitchFamily="34" charset="0"/>
          </a:endParaRPr>
        </a:p>
        <a:p>
          <a:pPr algn="l"/>
          <a:r>
            <a:rPr lang="en-AU" sz="1100" baseline="0">
              <a:solidFill>
                <a:schemeClr val="tx2"/>
              </a:solidFill>
              <a:effectLst/>
              <a:latin typeface="Arial" pitchFamily="34" charset="0"/>
              <a:ea typeface="+mn-ea"/>
              <a:cs typeface="Arial" pitchFamily="34" charset="0"/>
            </a:rPr>
            <a:t>The weighting is then converted into a percentage share as is the population of the local governments. 70% of the cost adjustor allocation is based on the weighting of the tiers and 30% based on the population of the local government.</a:t>
          </a:r>
        </a:p>
        <a:p>
          <a:pPr algn="l"/>
          <a:endParaRPr lang="en-AU" sz="1100" baseline="0">
            <a:solidFill>
              <a:schemeClr val="tx2"/>
            </a:solidFill>
            <a:effectLst/>
            <a:latin typeface="Arial" pitchFamily="34" charset="0"/>
            <a:ea typeface="+mn-ea"/>
            <a:cs typeface="Arial" pitchFamily="34" charset="0"/>
          </a:endParaRPr>
        </a:p>
        <a:p>
          <a:pPr algn="l"/>
          <a:r>
            <a:rPr lang="en-AU" sz="1100" baseline="0">
              <a:solidFill>
                <a:schemeClr val="tx2"/>
              </a:solidFill>
              <a:effectLst/>
              <a:latin typeface="Arial" pitchFamily="34" charset="0"/>
              <a:ea typeface="+mn-ea"/>
              <a:cs typeface="Arial" pitchFamily="34" charset="0"/>
            </a:rPr>
            <a:t>18 local governments receive the Regional Centres cost adjustor with Perth receiving the largest allowance.</a:t>
          </a:r>
        </a:p>
        <a:p>
          <a:pPr algn="l"/>
          <a:endParaRPr lang="en-AU" sz="1100" baseline="0">
            <a:solidFill>
              <a:schemeClr val="tx2"/>
            </a:solidFill>
            <a:effectLst/>
            <a:latin typeface="Arial" pitchFamily="34" charset="0"/>
            <a:ea typeface="+mn-ea"/>
            <a:cs typeface="Arial" pitchFamily="34" charset="0"/>
          </a:endParaRPr>
        </a:p>
        <a:p>
          <a:pPr algn="l"/>
          <a:r>
            <a:rPr lang="en-AU" sz="1100" b="1" baseline="0">
              <a:solidFill>
                <a:schemeClr val="tx2"/>
              </a:solidFill>
              <a:effectLst/>
              <a:latin typeface="Arial" pitchFamily="34" charset="0"/>
              <a:ea typeface="+mn-ea"/>
              <a:cs typeface="Arial" pitchFamily="34" charset="0"/>
            </a:rPr>
            <a:t>Example:</a:t>
          </a:r>
        </a:p>
        <a:p>
          <a:pPr algn="l"/>
          <a:endParaRPr lang="en-AU" sz="1100" baseline="0">
            <a:solidFill>
              <a:schemeClr val="tx2"/>
            </a:solidFill>
            <a:effectLst/>
            <a:latin typeface="Arial" pitchFamily="34" charset="0"/>
            <a:ea typeface="+mn-ea"/>
            <a:cs typeface="Arial" pitchFamily="34" charset="0"/>
          </a:endParaRPr>
        </a:p>
        <a:p>
          <a:pPr algn="l"/>
          <a:r>
            <a:rPr lang="en-AU" sz="1100" baseline="0">
              <a:solidFill>
                <a:schemeClr val="tx2"/>
              </a:solidFill>
              <a:effectLst/>
              <a:latin typeface="Arial" pitchFamily="34" charset="0"/>
              <a:ea typeface="+mn-ea"/>
              <a:cs typeface="Arial" pitchFamily="34" charset="0"/>
            </a:rPr>
            <a:t>The City of Albany (see spreadsheet)</a:t>
          </a:r>
        </a:p>
        <a:p>
          <a:pPr algn="l"/>
          <a:endParaRPr lang="en-AU" sz="1100" baseline="0">
            <a:solidFill>
              <a:schemeClr val="tx2"/>
            </a:solidFill>
            <a:effectLst/>
            <a:latin typeface="Arial" pitchFamily="34" charset="0"/>
            <a:ea typeface="+mn-ea"/>
            <a:cs typeface="Arial" pitchFamily="34" charset="0"/>
          </a:endParaRPr>
        </a:p>
        <a:p>
          <a:pPr algn="l"/>
          <a:r>
            <a:rPr lang="en-AU" sz="1100" baseline="0">
              <a:solidFill>
                <a:schemeClr val="tx2"/>
              </a:solidFill>
              <a:effectLst/>
              <a:latin typeface="Arial" pitchFamily="34" charset="0"/>
              <a:ea typeface="+mn-ea"/>
              <a:cs typeface="Arial" pitchFamily="34" charset="0"/>
            </a:rPr>
            <a:t>[(4.91% relative population share x 30% of $10,663,607) + (8.93% Regional Centre Relativity x 70% of $10,663,607)] = $823,477</a:t>
          </a:r>
        </a:p>
        <a:p>
          <a:pPr algn="l"/>
          <a:endParaRPr lang="en-AU" sz="1100" baseline="0">
            <a:solidFill>
              <a:schemeClr val="tx1"/>
            </a:solidFill>
            <a:effectLst/>
            <a:latin typeface="Arial" pitchFamily="34" charset="0"/>
            <a:ea typeface="+mn-ea"/>
            <a:cs typeface="Arial" pitchFamily="34" charset="0"/>
          </a:endParaRPr>
        </a:p>
        <a:p>
          <a:pPr algn="l"/>
          <a:endParaRPr lang="en-AU" sz="1100" baseline="0">
            <a:solidFill>
              <a:schemeClr val="tx1"/>
            </a:solidFill>
            <a:effectLst/>
            <a:latin typeface="Arial" pitchFamily="34" charset="0"/>
            <a:ea typeface="+mn-ea"/>
            <a:cs typeface="Arial" pitchFamily="34" charset="0"/>
          </a:endParaRPr>
        </a:p>
        <a:p>
          <a:pPr algn="l"/>
          <a:endParaRPr lang="en-AU" sz="1100" baseline="0">
            <a:solidFill>
              <a:schemeClr val="tx1"/>
            </a:solidFill>
            <a:effectLst/>
            <a:latin typeface="Arial" pitchFamily="34" charset="0"/>
            <a:ea typeface="+mn-ea"/>
            <a:cs typeface="Arial" pitchFamily="34" charset="0"/>
          </a:endParaRPr>
        </a:p>
        <a:p>
          <a:pPr algn="l"/>
          <a:endParaRPr lang="en-AU" sz="1100" baseline="0">
            <a:solidFill>
              <a:schemeClr val="tx1"/>
            </a:solidFill>
            <a:effectLst/>
            <a:latin typeface="Arial" pitchFamily="34" charset="0"/>
            <a:ea typeface="+mn-ea"/>
            <a:cs typeface="Arial" pitchFamily="34" charset="0"/>
          </a:endParaRPr>
        </a:p>
        <a:p>
          <a:endParaRPr lang="en-AU">
            <a:effectLst/>
            <a:latin typeface="Arial" pitchFamily="34" charset="0"/>
            <a:cs typeface="Arial" pitchFamily="34" charset="0"/>
          </a:endParaRPr>
        </a:p>
      </xdr:txBody>
    </xdr:sp>
    <xdr:clientData/>
  </xdr:oneCellAnchor>
</xdr:wsDr>
</file>

<file path=xl/theme/theme1.xml><?xml version="1.0" encoding="utf-8"?>
<a:theme xmlns:a="http://schemas.openxmlformats.org/drawingml/2006/main" name="Office Theme">
  <a:themeElements>
    <a:clrScheme name="Custom 1">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366092"/>
      </a:hlink>
      <a:folHlink>
        <a:srgbClr val="366092"/>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rgbClr val="94364A"/>
        </a:solidFill>
        <a:ln>
          <a:solidFill>
            <a:schemeClr val="bg1"/>
          </a:solidFill>
        </a:ln>
        <a:effectLst/>
        <a:scene3d>
          <a:camera prst="orthographicFront"/>
          <a:lightRig rig="threePt" dir="t">
            <a:rot lat="0" lon="0" rev="7500000"/>
          </a:lightRig>
        </a:scene3d>
        <a:sp3d prstMaterial="plastic"/>
      </a:spPr>
      <a:bodyPr spcFirstLastPara="0" vert="horz" wrap="square" lIns="103155" tIns="103155" rIns="103155" bIns="103155" numCol="1" spcCol="1270" anchor="ctr" anchorCtr="0">
        <a:noAutofit/>
      </a:bodyPr>
      <a:lstStyle>
        <a:defPPr algn="ctr" defTabSz="1022350">
          <a:lnSpc>
            <a:spcPct val="90000"/>
          </a:lnSpc>
          <a:spcBef>
            <a:spcPct val="0"/>
          </a:spcBef>
          <a:spcAft>
            <a:spcPct val="35000"/>
          </a:spcAft>
          <a:defRPr sz="2300" kern="1200"/>
        </a:defPPr>
      </a:lstStyle>
      <a:style>
        <a:lnRef idx="0">
          <a:scrgbClr r="0" g="0" b="0"/>
        </a:lnRef>
        <a:fillRef idx="3">
          <a:scrgbClr r="0" g="0" b="0"/>
        </a:fillRef>
        <a:effectRef idx="2">
          <a:scrgbClr r="0" g="0" b="0"/>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19.bin"/><Relationship Id="rId1" Type="http://schemas.openxmlformats.org/officeDocument/2006/relationships/printerSettings" Target="../printerSettings/printerSettings18.bin"/></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21.bin"/><Relationship Id="rId1" Type="http://schemas.openxmlformats.org/officeDocument/2006/relationships/printerSettings" Target="../printerSettings/printerSettings20.bin"/></Relationships>
</file>

<file path=xl/worksheets/_rels/sheet13.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printerSettings" Target="../printerSettings/printerSettings23.bin"/><Relationship Id="rId1" Type="http://schemas.openxmlformats.org/officeDocument/2006/relationships/printerSettings" Target="../printerSettings/printerSettings22.bin"/></Relationships>
</file>

<file path=xl/worksheets/_rels/sheet14.xml.rels><?xml version="1.0" encoding="UTF-8" standalone="yes"?>
<Relationships xmlns="http://schemas.openxmlformats.org/package/2006/relationships"><Relationship Id="rId3" Type="http://schemas.openxmlformats.org/officeDocument/2006/relationships/drawing" Target="../drawings/drawing13.xml"/><Relationship Id="rId2" Type="http://schemas.openxmlformats.org/officeDocument/2006/relationships/printerSettings" Target="../printerSettings/printerSettings25.bin"/><Relationship Id="rId1" Type="http://schemas.openxmlformats.org/officeDocument/2006/relationships/printerSettings" Target="../printerSettings/printerSettings24.bin"/></Relationships>
</file>

<file path=xl/worksheets/_rels/sheet15.xml.rels><?xml version="1.0" encoding="UTF-8" standalone="yes"?>
<Relationships xmlns="http://schemas.openxmlformats.org/package/2006/relationships"><Relationship Id="rId3" Type="http://schemas.openxmlformats.org/officeDocument/2006/relationships/drawing" Target="../drawings/drawing14.xml"/><Relationship Id="rId2" Type="http://schemas.openxmlformats.org/officeDocument/2006/relationships/printerSettings" Target="../printerSettings/printerSettings27.bin"/><Relationship Id="rId1" Type="http://schemas.openxmlformats.org/officeDocument/2006/relationships/printerSettings" Target="../printerSettings/printerSettings26.bin"/></Relationships>
</file>

<file path=xl/worksheets/_rels/sheet16.xml.rels><?xml version="1.0" encoding="UTF-8" standalone="yes"?>
<Relationships xmlns="http://schemas.openxmlformats.org/package/2006/relationships"><Relationship Id="rId3" Type="http://schemas.openxmlformats.org/officeDocument/2006/relationships/drawing" Target="../drawings/drawing15.xml"/><Relationship Id="rId2" Type="http://schemas.openxmlformats.org/officeDocument/2006/relationships/printerSettings" Target="../printerSettings/printerSettings29.bin"/><Relationship Id="rId1" Type="http://schemas.openxmlformats.org/officeDocument/2006/relationships/printerSettings" Target="../printerSettings/printerSettings28.bin"/></Relationships>
</file>

<file path=xl/worksheets/_rels/sheet17.xml.rels><?xml version="1.0" encoding="UTF-8" standalone="yes"?>
<Relationships xmlns="http://schemas.openxmlformats.org/package/2006/relationships"><Relationship Id="rId3" Type="http://schemas.openxmlformats.org/officeDocument/2006/relationships/drawing" Target="../drawings/drawing16.xml"/><Relationship Id="rId2" Type="http://schemas.openxmlformats.org/officeDocument/2006/relationships/printerSettings" Target="../printerSettings/printerSettings31.bin"/><Relationship Id="rId1" Type="http://schemas.openxmlformats.org/officeDocument/2006/relationships/printerSettings" Target="../printerSettings/printerSettings30.bin"/></Relationships>
</file>

<file path=xl/worksheets/_rels/sheet18.xml.rels><?xml version="1.0" encoding="UTF-8" standalone="yes"?>
<Relationships xmlns="http://schemas.openxmlformats.org/package/2006/relationships"><Relationship Id="rId3" Type="http://schemas.openxmlformats.org/officeDocument/2006/relationships/drawing" Target="../drawings/drawing17.xml"/><Relationship Id="rId2" Type="http://schemas.openxmlformats.org/officeDocument/2006/relationships/printerSettings" Target="../printerSettings/printerSettings33.bin"/><Relationship Id="rId1" Type="http://schemas.openxmlformats.org/officeDocument/2006/relationships/printerSettings" Target="../printerSettings/printerSettings32.bin"/></Relationships>
</file>

<file path=xl/worksheets/_rels/sheet19.xml.rels><?xml version="1.0" encoding="UTF-8" standalone="yes"?>
<Relationships xmlns="http://schemas.openxmlformats.org/package/2006/relationships"><Relationship Id="rId3" Type="http://schemas.openxmlformats.org/officeDocument/2006/relationships/drawing" Target="../drawings/drawing18.xml"/><Relationship Id="rId2" Type="http://schemas.openxmlformats.org/officeDocument/2006/relationships/printerSettings" Target="../printerSettings/printerSettings35.bin"/><Relationship Id="rId1" Type="http://schemas.openxmlformats.org/officeDocument/2006/relationships/printerSettings" Target="../printerSettings/printerSettings34.bin"/></Relationships>
</file>

<file path=xl/worksheets/_rels/sheet20.xml.rels><?xml version="1.0" encoding="UTF-8" standalone="yes"?>
<Relationships xmlns="http://schemas.openxmlformats.org/package/2006/relationships"><Relationship Id="rId3" Type="http://schemas.openxmlformats.org/officeDocument/2006/relationships/drawing" Target="../drawings/drawing19.xml"/><Relationship Id="rId2" Type="http://schemas.openxmlformats.org/officeDocument/2006/relationships/printerSettings" Target="../printerSettings/printerSettings37.bin"/><Relationship Id="rId1" Type="http://schemas.openxmlformats.org/officeDocument/2006/relationships/printerSettings" Target="../printerSettings/printerSettings36.bin"/></Relationships>
</file>

<file path=xl/worksheets/_rels/sheet21.xml.rels><?xml version="1.0" encoding="UTF-8" standalone="yes"?>
<Relationships xmlns="http://schemas.openxmlformats.org/package/2006/relationships"><Relationship Id="rId3" Type="http://schemas.openxmlformats.org/officeDocument/2006/relationships/drawing" Target="../drawings/drawing20.xml"/><Relationship Id="rId2" Type="http://schemas.openxmlformats.org/officeDocument/2006/relationships/printerSettings" Target="../printerSettings/printerSettings39.bin"/><Relationship Id="rId1" Type="http://schemas.openxmlformats.org/officeDocument/2006/relationships/printerSettings" Target="../printerSettings/printerSettings38.bin"/></Relationships>
</file>

<file path=xl/worksheets/_rels/sheet22.xml.rels><?xml version="1.0" encoding="UTF-8" standalone="yes"?>
<Relationships xmlns="http://schemas.openxmlformats.org/package/2006/relationships"><Relationship Id="rId3" Type="http://schemas.openxmlformats.org/officeDocument/2006/relationships/drawing" Target="../drawings/drawing21.xml"/><Relationship Id="rId2" Type="http://schemas.openxmlformats.org/officeDocument/2006/relationships/printerSettings" Target="../printerSettings/printerSettings41.bin"/><Relationship Id="rId1" Type="http://schemas.openxmlformats.org/officeDocument/2006/relationships/printerSettings" Target="../printerSettings/printerSettings40.bin"/></Relationships>
</file>

<file path=xl/worksheets/_rels/sheet23.xml.rels><?xml version="1.0" encoding="UTF-8" standalone="yes"?>
<Relationships xmlns="http://schemas.openxmlformats.org/package/2006/relationships"><Relationship Id="rId3" Type="http://schemas.openxmlformats.org/officeDocument/2006/relationships/drawing" Target="../drawings/drawing22.xml"/><Relationship Id="rId2" Type="http://schemas.openxmlformats.org/officeDocument/2006/relationships/printerSettings" Target="../printerSettings/printerSettings43.bin"/><Relationship Id="rId1" Type="http://schemas.openxmlformats.org/officeDocument/2006/relationships/printerSettings" Target="../printerSettings/printerSettings42.bin"/></Relationships>
</file>

<file path=xl/worksheets/_rels/sheet24.xml.rels><?xml version="1.0" encoding="UTF-8" standalone="yes"?>
<Relationships xmlns="http://schemas.openxmlformats.org/package/2006/relationships"><Relationship Id="rId3" Type="http://schemas.openxmlformats.org/officeDocument/2006/relationships/drawing" Target="../drawings/drawing23.xml"/><Relationship Id="rId2" Type="http://schemas.openxmlformats.org/officeDocument/2006/relationships/printerSettings" Target="../printerSettings/printerSettings45.bin"/><Relationship Id="rId1" Type="http://schemas.openxmlformats.org/officeDocument/2006/relationships/printerSettings" Target="../printerSettings/printerSettings44.bin"/></Relationships>
</file>

<file path=xl/worksheets/_rels/sheet25.xml.rels><?xml version="1.0" encoding="UTF-8" standalone="yes"?>
<Relationships xmlns="http://schemas.openxmlformats.org/package/2006/relationships"><Relationship Id="rId3" Type="http://schemas.openxmlformats.org/officeDocument/2006/relationships/drawing" Target="../drawings/drawing24.xml"/><Relationship Id="rId2" Type="http://schemas.openxmlformats.org/officeDocument/2006/relationships/printerSettings" Target="../printerSettings/printerSettings47.bin"/><Relationship Id="rId1" Type="http://schemas.openxmlformats.org/officeDocument/2006/relationships/printerSettings" Target="../printerSettings/printerSettings46.bin"/></Relationships>
</file>

<file path=xl/worksheets/_rels/sheet26.xml.rels><?xml version="1.0" encoding="UTF-8" standalone="yes"?>
<Relationships xmlns="http://schemas.openxmlformats.org/package/2006/relationships"><Relationship Id="rId3" Type="http://schemas.openxmlformats.org/officeDocument/2006/relationships/drawing" Target="../drawings/drawing25.xml"/><Relationship Id="rId2" Type="http://schemas.openxmlformats.org/officeDocument/2006/relationships/printerSettings" Target="../printerSettings/printerSettings49.bin"/><Relationship Id="rId1" Type="http://schemas.openxmlformats.org/officeDocument/2006/relationships/printerSettings" Target="../printerSettings/printerSettings48.bin"/></Relationships>
</file>

<file path=xl/worksheets/_rels/sheet27.xml.rels><?xml version="1.0" encoding="UTF-8" standalone="yes"?>
<Relationships xmlns="http://schemas.openxmlformats.org/package/2006/relationships"><Relationship Id="rId3" Type="http://schemas.openxmlformats.org/officeDocument/2006/relationships/drawing" Target="../drawings/drawing26.xml"/><Relationship Id="rId2" Type="http://schemas.openxmlformats.org/officeDocument/2006/relationships/printerSettings" Target="../printerSettings/printerSettings51.bin"/><Relationship Id="rId1" Type="http://schemas.openxmlformats.org/officeDocument/2006/relationships/printerSettings" Target="../printerSettings/printerSettings50.bin"/></Relationships>
</file>

<file path=xl/worksheets/_rels/sheet28.xml.rels><?xml version="1.0" encoding="UTF-8" standalone="yes"?>
<Relationships xmlns="http://schemas.openxmlformats.org/package/2006/relationships"><Relationship Id="rId3" Type="http://schemas.openxmlformats.org/officeDocument/2006/relationships/drawing" Target="../drawings/drawing27.xml"/><Relationship Id="rId2" Type="http://schemas.openxmlformats.org/officeDocument/2006/relationships/printerSettings" Target="../printerSettings/printerSettings53.bin"/><Relationship Id="rId1" Type="http://schemas.openxmlformats.org/officeDocument/2006/relationships/printerSettings" Target="../printerSettings/printerSettings52.bin"/></Relationships>
</file>

<file path=xl/worksheets/_rels/sheet29.xml.rels><?xml version="1.0" encoding="UTF-8" standalone="yes"?>
<Relationships xmlns="http://schemas.openxmlformats.org/package/2006/relationships"><Relationship Id="rId3" Type="http://schemas.openxmlformats.org/officeDocument/2006/relationships/drawing" Target="../drawings/drawing28.xml"/><Relationship Id="rId2" Type="http://schemas.openxmlformats.org/officeDocument/2006/relationships/printerSettings" Target="../printerSettings/printerSettings55.bin"/><Relationship Id="rId1" Type="http://schemas.openxmlformats.org/officeDocument/2006/relationships/printerSettings" Target="../printerSettings/printerSettings54.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0.xml.rels><?xml version="1.0" encoding="UTF-8" standalone="yes"?>
<Relationships xmlns="http://schemas.openxmlformats.org/package/2006/relationships"><Relationship Id="rId3" Type="http://schemas.openxmlformats.org/officeDocument/2006/relationships/drawing" Target="../drawings/drawing29.xml"/><Relationship Id="rId2" Type="http://schemas.openxmlformats.org/officeDocument/2006/relationships/printerSettings" Target="../printerSettings/printerSettings57.bin"/><Relationship Id="rId1" Type="http://schemas.openxmlformats.org/officeDocument/2006/relationships/printerSettings" Target="../printerSettings/printerSettings56.bin"/></Relationships>
</file>

<file path=xl/worksheets/_rels/sheet31.xml.rels><?xml version="1.0" encoding="UTF-8" standalone="yes"?>
<Relationships xmlns="http://schemas.openxmlformats.org/package/2006/relationships"><Relationship Id="rId3" Type="http://schemas.openxmlformats.org/officeDocument/2006/relationships/drawing" Target="../drawings/drawing30.xml"/><Relationship Id="rId2" Type="http://schemas.openxmlformats.org/officeDocument/2006/relationships/printerSettings" Target="../printerSettings/printerSettings59.bin"/><Relationship Id="rId1" Type="http://schemas.openxmlformats.org/officeDocument/2006/relationships/printerSettings" Target="../printerSettings/printerSettings58.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7.bin"/><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9.bin"/><Relationship Id="rId1" Type="http://schemas.openxmlformats.org/officeDocument/2006/relationships/printerSettings" Target="../printerSettings/printerSettings8.bin"/></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13.bin"/><Relationship Id="rId1" Type="http://schemas.openxmlformats.org/officeDocument/2006/relationships/printerSettings" Target="../printerSettings/printerSettings12.bin"/></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S3:Y37"/>
  <sheetViews>
    <sheetView showGridLines="0" tabSelected="1" view="pageBreakPreview" zoomScale="85" zoomScaleNormal="100" zoomScaleSheetLayoutView="85" workbookViewId="0">
      <selection activeCell="Y45" sqref="Y45"/>
    </sheetView>
  </sheetViews>
  <sheetFormatPr defaultColWidth="9.1796875" defaultRowHeight="12.5" x14ac:dyDescent="0.25"/>
  <cols>
    <col min="1" max="16384" width="9.1796875" style="122"/>
  </cols>
  <sheetData>
    <row r="3" spans="19:19" ht="13" x14ac:dyDescent="0.3">
      <c r="S3" s="115"/>
    </row>
    <row r="37" spans="25:25" x14ac:dyDescent="0.25">
      <c r="Y37" s="120"/>
    </row>
  </sheetData>
  <pageMargins left="0.75" right="0.25" top="0.75" bottom="0.75" header="0.3" footer="0.3"/>
  <pageSetup paperSize="9" scale="89"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9">
    <tabColor theme="3" tint="0.59999389629810485"/>
  </sheetPr>
  <dimension ref="A1:F141"/>
  <sheetViews>
    <sheetView showGridLines="0" view="pageBreakPreview" zoomScaleNormal="100" zoomScaleSheetLayoutView="100" workbookViewId="0">
      <pane ySplit="2" topLeftCell="A3" activePane="bottomLeft" state="frozen"/>
      <selection activeCell="O145" sqref="O145"/>
      <selection pane="bottomLeft" sqref="A1:F1"/>
    </sheetView>
  </sheetViews>
  <sheetFormatPr defaultRowHeight="15.5" x14ac:dyDescent="0.35"/>
  <cols>
    <col min="1" max="1" width="30.7265625" style="5" bestFit="1" customWidth="1"/>
    <col min="2" max="2" width="17" style="7" customWidth="1"/>
    <col min="3" max="3" width="17.453125" style="5" customWidth="1"/>
    <col min="4" max="4" width="16.1796875" style="29" customWidth="1"/>
    <col min="5" max="5" width="15" style="5" customWidth="1"/>
    <col min="6" max="6" width="21.7265625" style="29" customWidth="1"/>
  </cols>
  <sheetData>
    <row r="1" spans="1:6" ht="20.5" thickBot="1" x14ac:dyDescent="0.3">
      <c r="A1" s="317" t="s">
        <v>397</v>
      </c>
      <c r="B1" s="321"/>
      <c r="C1" s="321"/>
      <c r="D1" s="321"/>
      <c r="E1" s="321"/>
      <c r="F1" s="322"/>
    </row>
    <row r="2" spans="1:6" s="63" customFormat="1" ht="50.25" customHeight="1" thickBot="1" x14ac:dyDescent="0.3">
      <c r="A2" s="69" t="s">
        <v>5</v>
      </c>
      <c r="B2" s="67" t="s">
        <v>33</v>
      </c>
      <c r="C2" s="80" t="s">
        <v>17</v>
      </c>
      <c r="D2" s="67" t="s">
        <v>24</v>
      </c>
      <c r="E2" s="80" t="s">
        <v>25</v>
      </c>
      <c r="F2" s="70" t="s">
        <v>16</v>
      </c>
    </row>
    <row r="3" spans="1:6" s="5" customFormat="1" x14ac:dyDescent="0.35">
      <c r="A3" s="230" t="s">
        <v>428</v>
      </c>
      <c r="B3" s="231">
        <v>40949</v>
      </c>
      <c r="C3" s="232">
        <v>4.9076923814454734E-2</v>
      </c>
      <c r="D3" s="233">
        <v>5</v>
      </c>
      <c r="E3" s="232">
        <v>8.9285714285714288E-2</v>
      </c>
      <c r="F3" s="231">
        <v>823476.53272729856</v>
      </c>
    </row>
    <row r="4" spans="1:6" s="5" customFormat="1" x14ac:dyDescent="0.35">
      <c r="A4" s="230" t="s">
        <v>114</v>
      </c>
      <c r="B4" s="234">
        <v>105094</v>
      </c>
      <c r="C4" s="235">
        <v>0.12595399720032982</v>
      </c>
      <c r="D4" s="236">
        <v>2</v>
      </c>
      <c r="E4" s="235">
        <v>3.5714285714285712E-2</v>
      </c>
      <c r="F4" s="231">
        <v>669527.34207737842</v>
      </c>
    </row>
    <row r="5" spans="1:6" s="5" customFormat="1" x14ac:dyDescent="0.35">
      <c r="A5" s="230" t="s">
        <v>115</v>
      </c>
      <c r="B5" s="234"/>
      <c r="C5" s="235">
        <v>0</v>
      </c>
      <c r="D5" s="236"/>
      <c r="E5" s="235">
        <v>0</v>
      </c>
      <c r="F5" s="231">
        <v>0</v>
      </c>
    </row>
    <row r="6" spans="1:6" s="5" customFormat="1" x14ac:dyDescent="0.35">
      <c r="A6" s="230" t="s">
        <v>116</v>
      </c>
      <c r="B6" s="234"/>
      <c r="C6" s="235">
        <v>0</v>
      </c>
      <c r="D6" s="236"/>
      <c r="E6" s="235">
        <v>0</v>
      </c>
      <c r="F6" s="231">
        <v>0</v>
      </c>
    </row>
    <row r="7" spans="1:6" s="5" customFormat="1" x14ac:dyDescent="0.35">
      <c r="A7" s="230" t="s">
        <v>117</v>
      </c>
      <c r="B7" s="234"/>
      <c r="C7" s="235">
        <v>0</v>
      </c>
      <c r="D7" s="236"/>
      <c r="E7" s="235">
        <v>0</v>
      </c>
      <c r="F7" s="231">
        <v>0</v>
      </c>
    </row>
    <row r="8" spans="1:6" s="5" customFormat="1" x14ac:dyDescent="0.35">
      <c r="A8" s="230" t="s">
        <v>118</v>
      </c>
      <c r="B8" s="234"/>
      <c r="C8" s="235">
        <v>0</v>
      </c>
      <c r="D8" s="236"/>
      <c r="E8" s="235">
        <v>0</v>
      </c>
      <c r="F8" s="231">
        <v>0</v>
      </c>
    </row>
    <row r="9" spans="1:6" s="5" customFormat="1" x14ac:dyDescent="0.35">
      <c r="A9" s="230" t="s">
        <v>119</v>
      </c>
      <c r="B9" s="234"/>
      <c r="C9" s="235">
        <v>0</v>
      </c>
      <c r="D9" s="236"/>
      <c r="E9" s="235">
        <v>0</v>
      </c>
      <c r="F9" s="231">
        <v>0</v>
      </c>
    </row>
    <row r="10" spans="1:6" s="5" customFormat="1" x14ac:dyDescent="0.35">
      <c r="A10" s="230" t="s">
        <v>120</v>
      </c>
      <c r="B10" s="234"/>
      <c r="C10" s="235">
        <v>0</v>
      </c>
      <c r="D10" s="236"/>
      <c r="E10" s="235">
        <v>0</v>
      </c>
      <c r="F10" s="231">
        <v>0</v>
      </c>
    </row>
    <row r="11" spans="1:6" s="5" customFormat="1" x14ac:dyDescent="0.35">
      <c r="A11" s="230" t="s">
        <v>121</v>
      </c>
      <c r="B11" s="234"/>
      <c r="C11" s="235">
        <v>0</v>
      </c>
      <c r="D11" s="236"/>
      <c r="E11" s="235">
        <v>0</v>
      </c>
      <c r="F11" s="231">
        <v>0</v>
      </c>
    </row>
    <row r="12" spans="1:6" s="5" customFormat="1" x14ac:dyDescent="0.35">
      <c r="A12" s="230" t="s">
        <v>122</v>
      </c>
      <c r="B12" s="234"/>
      <c r="C12" s="235">
        <v>0</v>
      </c>
      <c r="D12" s="236"/>
      <c r="E12" s="235">
        <v>0</v>
      </c>
      <c r="F12" s="231">
        <v>0</v>
      </c>
    </row>
    <row r="13" spans="1:6" s="5" customFormat="1" x14ac:dyDescent="0.35">
      <c r="A13" s="230" t="s">
        <v>123</v>
      </c>
      <c r="B13" s="234"/>
      <c r="C13" s="235">
        <v>0</v>
      </c>
      <c r="D13" s="236"/>
      <c r="E13" s="235">
        <v>0</v>
      </c>
      <c r="F13" s="231">
        <v>0</v>
      </c>
    </row>
    <row r="14" spans="1:6" s="5" customFormat="1" x14ac:dyDescent="0.35">
      <c r="A14" s="230" t="s">
        <v>124</v>
      </c>
      <c r="B14" s="234"/>
      <c r="C14" s="235">
        <v>0</v>
      </c>
      <c r="D14" s="236"/>
      <c r="E14" s="235">
        <v>0</v>
      </c>
      <c r="F14" s="231">
        <v>0</v>
      </c>
    </row>
    <row r="15" spans="1:6" s="5" customFormat="1" x14ac:dyDescent="0.35">
      <c r="A15" s="230" t="s">
        <v>125</v>
      </c>
      <c r="B15" s="234"/>
      <c r="C15" s="235">
        <v>0</v>
      </c>
      <c r="D15" s="236"/>
      <c r="E15" s="235">
        <v>0</v>
      </c>
      <c r="F15" s="231">
        <v>0</v>
      </c>
    </row>
    <row r="16" spans="1:6" s="5" customFormat="1" x14ac:dyDescent="0.35">
      <c r="A16" s="230" t="s">
        <v>126</v>
      </c>
      <c r="B16" s="234"/>
      <c r="C16" s="235">
        <v>0</v>
      </c>
      <c r="D16" s="236"/>
      <c r="E16" s="235">
        <v>0</v>
      </c>
      <c r="F16" s="231">
        <v>0</v>
      </c>
    </row>
    <row r="17" spans="1:6" s="5" customFormat="1" x14ac:dyDescent="0.35">
      <c r="A17" s="230" t="s">
        <v>127</v>
      </c>
      <c r="B17" s="234"/>
      <c r="C17" s="235">
        <v>0</v>
      </c>
      <c r="D17" s="236"/>
      <c r="E17" s="235">
        <v>0</v>
      </c>
      <c r="F17" s="231">
        <v>0</v>
      </c>
    </row>
    <row r="18" spans="1:6" s="5" customFormat="1" x14ac:dyDescent="0.35">
      <c r="A18" s="230" t="s">
        <v>128</v>
      </c>
      <c r="B18" s="234">
        <v>34768</v>
      </c>
      <c r="C18" s="235">
        <v>4.1669063644556942E-2</v>
      </c>
      <c r="D18" s="236">
        <v>5</v>
      </c>
      <c r="E18" s="235">
        <v>8.9285714285714288E-2</v>
      </c>
      <c r="F18" s="231">
        <v>799778.18024038209</v>
      </c>
    </row>
    <row r="19" spans="1:6" s="5" customFormat="1" x14ac:dyDescent="0.35">
      <c r="A19" s="230" t="s">
        <v>129</v>
      </c>
      <c r="B19" s="234">
        <v>43969</v>
      </c>
      <c r="C19" s="235">
        <v>5.2696360428771405E-2</v>
      </c>
      <c r="D19" s="236">
        <v>2</v>
      </c>
      <c r="E19" s="235">
        <v>3.5714285714285712E-2</v>
      </c>
      <c r="F19" s="231">
        <v>435170.15136992495</v>
      </c>
    </row>
    <row r="20" spans="1:6" s="5" customFormat="1" x14ac:dyDescent="0.35">
      <c r="A20" s="230" t="s">
        <v>130</v>
      </c>
      <c r="B20" s="234"/>
      <c r="C20" s="235">
        <v>0</v>
      </c>
      <c r="D20" s="236"/>
      <c r="E20" s="235">
        <v>0</v>
      </c>
      <c r="F20" s="231">
        <v>0</v>
      </c>
    </row>
    <row r="21" spans="1:6" s="5" customFormat="1" x14ac:dyDescent="0.35">
      <c r="A21" s="230" t="s">
        <v>131</v>
      </c>
      <c r="B21" s="234"/>
      <c r="C21" s="235">
        <v>0</v>
      </c>
      <c r="D21" s="236"/>
      <c r="E21" s="235">
        <v>0</v>
      </c>
      <c r="F21" s="231">
        <v>0</v>
      </c>
    </row>
    <row r="22" spans="1:6" s="5" customFormat="1" x14ac:dyDescent="0.35">
      <c r="A22" s="230" t="s">
        <v>132</v>
      </c>
      <c r="B22" s="234"/>
      <c r="C22" s="235">
        <v>0</v>
      </c>
      <c r="D22" s="236"/>
      <c r="E22" s="235">
        <v>0</v>
      </c>
      <c r="F22" s="231">
        <v>0</v>
      </c>
    </row>
    <row r="23" spans="1:6" s="5" customFormat="1" x14ac:dyDescent="0.35">
      <c r="A23" s="230" t="s">
        <v>133</v>
      </c>
      <c r="B23" s="234"/>
      <c r="C23" s="235">
        <v>0</v>
      </c>
      <c r="D23" s="236"/>
      <c r="E23" s="235">
        <v>0</v>
      </c>
      <c r="F23" s="231">
        <v>0</v>
      </c>
    </row>
    <row r="24" spans="1:6" s="5" customFormat="1" x14ac:dyDescent="0.35">
      <c r="A24" s="230" t="s">
        <v>134</v>
      </c>
      <c r="B24" s="234">
        <v>5528</v>
      </c>
      <c r="C24" s="235">
        <v>6.6252468887226983E-3</v>
      </c>
      <c r="D24" s="236">
        <v>2</v>
      </c>
      <c r="E24" s="235">
        <v>3.5714285714285712E-2</v>
      </c>
      <c r="F24" s="231">
        <v>287784.87909204821</v>
      </c>
    </row>
    <row r="25" spans="1:6" s="5" customFormat="1" x14ac:dyDescent="0.35">
      <c r="A25" s="230" t="s">
        <v>135</v>
      </c>
      <c r="B25" s="234"/>
      <c r="C25" s="235">
        <v>0</v>
      </c>
      <c r="D25" s="236"/>
      <c r="E25" s="235">
        <v>0</v>
      </c>
      <c r="F25" s="231">
        <v>0</v>
      </c>
    </row>
    <row r="26" spans="1:6" s="5" customFormat="1" x14ac:dyDescent="0.35">
      <c r="A26" s="230" t="s">
        <v>136</v>
      </c>
      <c r="B26" s="234"/>
      <c r="C26" s="235">
        <v>0</v>
      </c>
      <c r="D26" s="236"/>
      <c r="E26" s="235">
        <v>0</v>
      </c>
      <c r="F26" s="231">
        <v>0</v>
      </c>
    </row>
    <row r="27" spans="1:6" s="5" customFormat="1" x14ac:dyDescent="0.35">
      <c r="A27" s="230" t="s">
        <v>137</v>
      </c>
      <c r="B27" s="234"/>
      <c r="C27" s="235">
        <v>0</v>
      </c>
      <c r="D27" s="236"/>
      <c r="E27" s="235">
        <v>0</v>
      </c>
      <c r="F27" s="231">
        <v>0</v>
      </c>
    </row>
    <row r="28" spans="1:6" s="5" customFormat="1" x14ac:dyDescent="0.35">
      <c r="A28" s="230" t="s">
        <v>138</v>
      </c>
      <c r="B28" s="234"/>
      <c r="C28" s="235">
        <v>0</v>
      </c>
      <c r="D28" s="236"/>
      <c r="E28" s="235">
        <v>0</v>
      </c>
      <c r="F28" s="231">
        <v>0</v>
      </c>
    </row>
    <row r="29" spans="1:6" s="5" customFormat="1" x14ac:dyDescent="0.35">
      <c r="A29" s="230" t="s">
        <v>139</v>
      </c>
      <c r="B29" s="234">
        <v>9295</v>
      </c>
      <c r="C29" s="235">
        <v>1.1139954745057431E-2</v>
      </c>
      <c r="D29" s="236">
        <v>2</v>
      </c>
      <c r="E29" s="235">
        <v>3.5714285714285712E-2</v>
      </c>
      <c r="F29" s="231">
        <v>302227.79994922579</v>
      </c>
    </row>
    <row r="30" spans="1:6" s="5" customFormat="1" x14ac:dyDescent="0.35">
      <c r="A30" s="230" t="s">
        <v>140</v>
      </c>
      <c r="B30" s="234"/>
      <c r="C30" s="235">
        <v>0</v>
      </c>
      <c r="D30" s="236"/>
      <c r="E30" s="235">
        <v>0</v>
      </c>
      <c r="F30" s="231">
        <v>0</v>
      </c>
    </row>
    <row r="31" spans="1:6" s="5" customFormat="1" x14ac:dyDescent="0.35">
      <c r="A31" s="230" t="s">
        <v>141</v>
      </c>
      <c r="B31" s="234"/>
      <c r="C31" s="235">
        <v>0</v>
      </c>
      <c r="D31" s="236"/>
      <c r="E31" s="235">
        <v>0</v>
      </c>
      <c r="F31" s="231">
        <v>0</v>
      </c>
    </row>
    <row r="32" spans="1:6" s="5" customFormat="1" x14ac:dyDescent="0.35">
      <c r="A32" s="230" t="s">
        <v>142</v>
      </c>
      <c r="B32" s="234"/>
      <c r="C32" s="235">
        <v>0</v>
      </c>
      <c r="D32" s="236"/>
      <c r="E32" s="235">
        <v>0</v>
      </c>
      <c r="F32" s="231">
        <v>0</v>
      </c>
    </row>
    <row r="33" spans="1:6" s="5" customFormat="1" x14ac:dyDescent="0.35">
      <c r="A33" s="230" t="s">
        <v>143</v>
      </c>
      <c r="B33" s="234"/>
      <c r="C33" s="235">
        <v>0</v>
      </c>
      <c r="D33" s="236"/>
      <c r="E33" s="235">
        <v>0</v>
      </c>
      <c r="F33" s="231">
        <v>0</v>
      </c>
    </row>
    <row r="34" spans="1:6" s="5" customFormat="1" x14ac:dyDescent="0.35">
      <c r="A34" s="230" t="s">
        <v>144</v>
      </c>
      <c r="B34" s="234"/>
      <c r="C34" s="235">
        <v>0</v>
      </c>
      <c r="D34" s="236"/>
      <c r="E34" s="235">
        <v>0</v>
      </c>
      <c r="F34" s="231">
        <v>0</v>
      </c>
    </row>
    <row r="35" spans="1:6" s="5" customFormat="1" x14ac:dyDescent="0.35">
      <c r="A35" s="230" t="s">
        <v>145</v>
      </c>
      <c r="B35" s="234"/>
      <c r="C35" s="235">
        <v>0</v>
      </c>
      <c r="D35" s="236"/>
      <c r="E35" s="235">
        <v>0</v>
      </c>
      <c r="F35" s="231">
        <v>0</v>
      </c>
    </row>
    <row r="36" spans="1:6" s="5" customFormat="1" x14ac:dyDescent="0.35">
      <c r="A36" s="230" t="s">
        <v>146</v>
      </c>
      <c r="B36" s="234"/>
      <c r="C36" s="235">
        <v>0</v>
      </c>
      <c r="D36" s="236"/>
      <c r="E36" s="235">
        <v>0</v>
      </c>
      <c r="F36" s="231">
        <v>0</v>
      </c>
    </row>
    <row r="37" spans="1:6" s="5" customFormat="1" x14ac:dyDescent="0.35">
      <c r="A37" s="230" t="s">
        <v>147</v>
      </c>
      <c r="B37" s="234"/>
      <c r="C37" s="235">
        <v>0</v>
      </c>
      <c r="D37" s="236"/>
      <c r="E37" s="235">
        <v>0</v>
      </c>
      <c r="F37" s="231">
        <v>0</v>
      </c>
    </row>
    <row r="38" spans="1:6" s="5" customFormat="1" x14ac:dyDescent="0.35">
      <c r="A38" s="230" t="s">
        <v>148</v>
      </c>
      <c r="B38" s="234"/>
      <c r="C38" s="235">
        <v>0</v>
      </c>
      <c r="D38" s="236"/>
      <c r="E38" s="235">
        <v>0</v>
      </c>
      <c r="F38" s="231">
        <v>0</v>
      </c>
    </row>
    <row r="39" spans="1:6" s="5" customFormat="1" x14ac:dyDescent="0.35">
      <c r="A39" s="230" t="s">
        <v>149</v>
      </c>
      <c r="B39" s="234"/>
      <c r="C39" s="235">
        <v>0</v>
      </c>
      <c r="D39" s="236"/>
      <c r="E39" s="235">
        <v>0</v>
      </c>
      <c r="F39" s="231">
        <v>0</v>
      </c>
    </row>
    <row r="40" spans="1:6" s="5" customFormat="1" x14ac:dyDescent="0.35">
      <c r="A40" s="230" t="s">
        <v>150</v>
      </c>
      <c r="B40" s="234"/>
      <c r="C40" s="235">
        <v>0</v>
      </c>
      <c r="D40" s="236"/>
      <c r="E40" s="235">
        <v>0</v>
      </c>
      <c r="F40" s="231">
        <v>0</v>
      </c>
    </row>
    <row r="41" spans="1:6" s="5" customFormat="1" x14ac:dyDescent="0.35">
      <c r="A41" s="230" t="s">
        <v>151</v>
      </c>
      <c r="B41" s="234"/>
      <c r="C41" s="235">
        <v>0</v>
      </c>
      <c r="D41" s="236"/>
      <c r="E41" s="235">
        <v>0</v>
      </c>
      <c r="F41" s="231">
        <v>0</v>
      </c>
    </row>
    <row r="42" spans="1:6" s="5" customFormat="1" x14ac:dyDescent="0.35">
      <c r="A42" s="230" t="s">
        <v>152</v>
      </c>
      <c r="B42" s="234"/>
      <c r="C42" s="235">
        <v>0</v>
      </c>
      <c r="D42" s="236"/>
      <c r="E42" s="235">
        <v>0</v>
      </c>
      <c r="F42" s="231">
        <v>0</v>
      </c>
    </row>
    <row r="43" spans="1:6" s="5" customFormat="1" x14ac:dyDescent="0.35">
      <c r="A43" s="230" t="s">
        <v>153</v>
      </c>
      <c r="B43" s="234"/>
      <c r="C43" s="235">
        <v>0</v>
      </c>
      <c r="D43" s="236"/>
      <c r="E43" s="235">
        <v>0</v>
      </c>
      <c r="F43" s="231">
        <v>0</v>
      </c>
    </row>
    <row r="44" spans="1:6" s="5" customFormat="1" x14ac:dyDescent="0.35">
      <c r="A44" s="230" t="s">
        <v>154</v>
      </c>
      <c r="B44" s="234"/>
      <c r="C44" s="235">
        <v>0</v>
      </c>
      <c r="D44" s="236"/>
      <c r="E44" s="235">
        <v>0</v>
      </c>
      <c r="F44" s="231">
        <v>0</v>
      </c>
    </row>
    <row r="45" spans="1:6" s="5" customFormat="1" x14ac:dyDescent="0.35">
      <c r="A45" s="230" t="s">
        <v>155</v>
      </c>
      <c r="B45" s="234"/>
      <c r="C45" s="235">
        <v>0</v>
      </c>
      <c r="D45" s="236"/>
      <c r="E45" s="235">
        <v>0</v>
      </c>
      <c r="F45" s="231">
        <v>0</v>
      </c>
    </row>
    <row r="46" spans="1:6" s="5" customFormat="1" x14ac:dyDescent="0.35">
      <c r="A46" s="230" t="s">
        <v>156</v>
      </c>
      <c r="B46" s="234"/>
      <c r="C46" s="235">
        <v>0</v>
      </c>
      <c r="D46" s="236"/>
      <c r="E46" s="235">
        <v>0</v>
      </c>
      <c r="F46" s="231">
        <v>0</v>
      </c>
    </row>
    <row r="47" spans="1:6" s="5" customFormat="1" x14ac:dyDescent="0.35">
      <c r="A47" s="230" t="s">
        <v>157</v>
      </c>
      <c r="B47" s="234"/>
      <c r="C47" s="235">
        <v>0</v>
      </c>
      <c r="D47" s="236"/>
      <c r="E47" s="235">
        <v>0</v>
      </c>
      <c r="F47" s="231">
        <v>0</v>
      </c>
    </row>
    <row r="48" spans="1:6" s="5" customFormat="1" x14ac:dyDescent="0.35">
      <c r="A48" s="230" t="s">
        <v>158</v>
      </c>
      <c r="B48" s="234"/>
      <c r="C48" s="235">
        <v>0</v>
      </c>
      <c r="D48" s="236"/>
      <c r="E48" s="235">
        <v>0</v>
      </c>
      <c r="F48" s="231">
        <v>0</v>
      </c>
    </row>
    <row r="49" spans="1:6" s="5" customFormat="1" x14ac:dyDescent="0.35">
      <c r="A49" s="230" t="s">
        <v>159</v>
      </c>
      <c r="B49" s="234">
        <v>14547</v>
      </c>
      <c r="C49" s="235">
        <v>1.743441868492205E-2</v>
      </c>
      <c r="D49" s="236">
        <v>2</v>
      </c>
      <c r="E49" s="235">
        <v>3.5714285714285712E-2</v>
      </c>
      <c r="F49" s="231">
        <v>322364.3065438359</v>
      </c>
    </row>
    <row r="50" spans="1:6" s="5" customFormat="1" x14ac:dyDescent="0.35">
      <c r="A50" s="230" t="s">
        <v>160</v>
      </c>
      <c r="B50" s="234"/>
      <c r="C50" s="235">
        <v>0</v>
      </c>
      <c r="D50" s="236"/>
      <c r="E50" s="235">
        <v>0</v>
      </c>
      <c r="F50" s="231">
        <v>0</v>
      </c>
    </row>
    <row r="51" spans="1:6" s="5" customFormat="1" x14ac:dyDescent="0.35">
      <c r="A51" s="230" t="s">
        <v>161</v>
      </c>
      <c r="B51" s="234"/>
      <c r="C51" s="235">
        <v>0</v>
      </c>
      <c r="D51" s="236"/>
      <c r="E51" s="235">
        <v>0</v>
      </c>
      <c r="F51" s="231">
        <v>0</v>
      </c>
    </row>
    <row r="52" spans="1:6" s="5" customFormat="1" x14ac:dyDescent="0.35">
      <c r="A52" s="230" t="s">
        <v>162</v>
      </c>
      <c r="B52" s="234"/>
      <c r="C52" s="235">
        <v>0</v>
      </c>
      <c r="D52" s="236"/>
      <c r="E52" s="235">
        <v>0</v>
      </c>
      <c r="F52" s="231">
        <v>0</v>
      </c>
    </row>
    <row r="53" spans="1:6" s="5" customFormat="1" x14ac:dyDescent="0.35">
      <c r="A53" s="230" t="s">
        <v>163</v>
      </c>
      <c r="B53" s="234"/>
      <c r="C53" s="235">
        <v>0</v>
      </c>
      <c r="D53" s="236"/>
      <c r="E53" s="235">
        <v>0</v>
      </c>
      <c r="F53" s="231">
        <v>0</v>
      </c>
    </row>
    <row r="54" spans="1:6" s="5" customFormat="1" x14ac:dyDescent="0.35">
      <c r="A54" s="230" t="s">
        <v>164</v>
      </c>
      <c r="B54" s="234"/>
      <c r="C54" s="235">
        <v>0</v>
      </c>
      <c r="D54" s="236"/>
      <c r="E54" s="235">
        <v>0</v>
      </c>
      <c r="F54" s="231">
        <v>0</v>
      </c>
    </row>
    <row r="55" spans="1:6" s="5" customFormat="1" x14ac:dyDescent="0.35">
      <c r="A55" s="230" t="s">
        <v>165</v>
      </c>
      <c r="B55" s="234"/>
      <c r="C55" s="235">
        <v>0</v>
      </c>
      <c r="D55" s="236"/>
      <c r="E55" s="235">
        <v>0</v>
      </c>
      <c r="F55" s="231">
        <v>0</v>
      </c>
    </row>
    <row r="56" spans="1:6" s="5" customFormat="1" x14ac:dyDescent="0.35">
      <c r="A56" s="230" t="s">
        <v>166</v>
      </c>
      <c r="B56" s="234">
        <v>41914</v>
      </c>
      <c r="C56" s="235">
        <v>5.0233465646512876E-2</v>
      </c>
      <c r="D56" s="236">
        <v>5</v>
      </c>
      <c r="E56" s="235">
        <v>8.9285714285714288E-2</v>
      </c>
      <c r="F56" s="231">
        <v>827176.40494051238</v>
      </c>
    </row>
    <row r="57" spans="1:6" s="5" customFormat="1" x14ac:dyDescent="0.35">
      <c r="A57" s="230" t="s">
        <v>167</v>
      </c>
      <c r="B57" s="234"/>
      <c r="C57" s="235">
        <v>0</v>
      </c>
      <c r="D57" s="236"/>
      <c r="E57" s="235">
        <v>0</v>
      </c>
      <c r="F57" s="231">
        <v>0</v>
      </c>
    </row>
    <row r="58" spans="1:6" s="5" customFormat="1" x14ac:dyDescent="0.35">
      <c r="A58" s="230" t="s">
        <v>168</v>
      </c>
      <c r="B58" s="234"/>
      <c r="C58" s="235">
        <v>0</v>
      </c>
      <c r="D58" s="236"/>
      <c r="E58" s="235">
        <v>0</v>
      </c>
      <c r="F58" s="231">
        <v>0</v>
      </c>
    </row>
    <row r="59" spans="1:6" s="5" customFormat="1" x14ac:dyDescent="0.35">
      <c r="A59" s="230" t="s">
        <v>169</v>
      </c>
      <c r="B59" s="234"/>
      <c r="C59" s="235">
        <v>0</v>
      </c>
      <c r="D59" s="236"/>
      <c r="E59" s="235">
        <v>0</v>
      </c>
      <c r="F59" s="231">
        <v>0</v>
      </c>
    </row>
    <row r="60" spans="1:6" s="5" customFormat="1" x14ac:dyDescent="0.35">
      <c r="A60" s="230" t="s">
        <v>170</v>
      </c>
      <c r="B60" s="234"/>
      <c r="C60" s="235">
        <v>0</v>
      </c>
      <c r="D60" s="236"/>
      <c r="E60" s="235">
        <v>0</v>
      </c>
      <c r="F60" s="231">
        <v>0</v>
      </c>
    </row>
    <row r="61" spans="1:6" s="5" customFormat="1" x14ac:dyDescent="0.35">
      <c r="A61" s="230" t="s">
        <v>171</v>
      </c>
      <c r="B61" s="234">
        <v>169657</v>
      </c>
      <c r="C61" s="235">
        <v>0.20333203896527258</v>
      </c>
      <c r="D61" s="236">
        <v>2</v>
      </c>
      <c r="E61" s="235">
        <v>3.5714285714285712E-2</v>
      </c>
      <c r="F61" s="231">
        <v>917066.04643149383</v>
      </c>
    </row>
    <row r="62" spans="1:6" s="5" customFormat="1" x14ac:dyDescent="0.35">
      <c r="A62" s="230" t="s">
        <v>172</v>
      </c>
      <c r="B62" s="234"/>
      <c r="C62" s="235">
        <v>0</v>
      </c>
      <c r="D62" s="236"/>
      <c r="E62" s="235">
        <v>0</v>
      </c>
      <c r="F62" s="231">
        <v>0</v>
      </c>
    </row>
    <row r="63" spans="1:6" s="5" customFormat="1" x14ac:dyDescent="0.35">
      <c r="A63" s="230" t="s">
        <v>173</v>
      </c>
      <c r="B63" s="234">
        <v>30775</v>
      </c>
      <c r="C63" s="235">
        <v>3.6883497286621027E-2</v>
      </c>
      <c r="D63" s="236">
        <v>5</v>
      </c>
      <c r="E63" s="235">
        <v>8.9285714285714288E-2</v>
      </c>
      <c r="F63" s="231">
        <v>784468.76081306324</v>
      </c>
    </row>
    <row r="64" spans="1:6" s="5" customFormat="1" x14ac:dyDescent="0.35">
      <c r="A64" s="230" t="s">
        <v>385</v>
      </c>
      <c r="B64" s="234"/>
      <c r="C64" s="235">
        <v>0</v>
      </c>
      <c r="D64" s="236"/>
      <c r="E64" s="235">
        <v>0</v>
      </c>
      <c r="F64" s="231">
        <v>0</v>
      </c>
    </row>
    <row r="65" spans="1:6" s="5" customFormat="1" x14ac:dyDescent="0.35">
      <c r="A65" s="230" t="s">
        <v>174</v>
      </c>
      <c r="B65" s="234">
        <v>4290</v>
      </c>
      <c r="C65" s="235">
        <v>5.1415175746418913E-3</v>
      </c>
      <c r="D65" s="236">
        <v>2</v>
      </c>
      <c r="E65" s="235">
        <v>3.5714285714285712E-2</v>
      </c>
      <c r="F65" s="231">
        <v>283038.30727861956</v>
      </c>
    </row>
    <row r="66" spans="1:6" s="5" customFormat="1" x14ac:dyDescent="0.35">
      <c r="A66" s="230" t="s">
        <v>175</v>
      </c>
      <c r="B66" s="234"/>
      <c r="C66" s="235">
        <v>0</v>
      </c>
      <c r="D66" s="236"/>
      <c r="E66" s="235">
        <v>0</v>
      </c>
      <c r="F66" s="231">
        <v>0</v>
      </c>
    </row>
    <row r="67" spans="1:6" s="5" customFormat="1" x14ac:dyDescent="0.35">
      <c r="A67" s="230" t="s">
        <v>176</v>
      </c>
      <c r="B67" s="234"/>
      <c r="C67" s="235">
        <v>0</v>
      </c>
      <c r="D67" s="236"/>
      <c r="E67" s="235">
        <v>0</v>
      </c>
      <c r="F67" s="231">
        <v>0</v>
      </c>
    </row>
    <row r="68" spans="1:6" s="5" customFormat="1" x14ac:dyDescent="0.35">
      <c r="A68" s="230" t="s">
        <v>177</v>
      </c>
      <c r="B68" s="234"/>
      <c r="C68" s="235">
        <v>0</v>
      </c>
      <c r="D68" s="236"/>
      <c r="E68" s="235">
        <v>0</v>
      </c>
      <c r="F68" s="231">
        <v>0</v>
      </c>
    </row>
    <row r="69" spans="1:6" s="5" customFormat="1" x14ac:dyDescent="0.35">
      <c r="A69" s="230" t="s">
        <v>178</v>
      </c>
      <c r="B69" s="234"/>
      <c r="C69" s="235">
        <v>0</v>
      </c>
      <c r="D69" s="236"/>
      <c r="E69" s="235">
        <v>0</v>
      </c>
      <c r="F69" s="231">
        <v>0</v>
      </c>
    </row>
    <row r="70" spans="1:6" s="5" customFormat="1" x14ac:dyDescent="0.35">
      <c r="A70" s="230" t="s">
        <v>179</v>
      </c>
      <c r="B70" s="234"/>
      <c r="C70" s="235">
        <v>0</v>
      </c>
      <c r="D70" s="236"/>
      <c r="E70" s="235">
        <v>0</v>
      </c>
      <c r="F70" s="231">
        <v>0</v>
      </c>
    </row>
    <row r="71" spans="1:6" s="5" customFormat="1" x14ac:dyDescent="0.35">
      <c r="A71" s="230" t="s">
        <v>180</v>
      </c>
      <c r="B71" s="234"/>
      <c r="C71" s="235">
        <v>0</v>
      </c>
      <c r="D71" s="236"/>
      <c r="E71" s="235">
        <v>0</v>
      </c>
      <c r="F71" s="231">
        <v>0</v>
      </c>
    </row>
    <row r="72" spans="1:6" s="5" customFormat="1" x14ac:dyDescent="0.35">
      <c r="A72" s="230" t="s">
        <v>181</v>
      </c>
      <c r="B72" s="234"/>
      <c r="C72" s="235">
        <v>0</v>
      </c>
      <c r="D72" s="236"/>
      <c r="E72" s="235">
        <v>0</v>
      </c>
      <c r="F72" s="231">
        <v>0</v>
      </c>
    </row>
    <row r="73" spans="1:6" s="5" customFormat="1" x14ac:dyDescent="0.35">
      <c r="A73" s="230" t="s">
        <v>182</v>
      </c>
      <c r="B73" s="234"/>
      <c r="C73" s="235">
        <v>0</v>
      </c>
      <c r="D73" s="236"/>
      <c r="E73" s="235">
        <v>0</v>
      </c>
      <c r="F73" s="231">
        <v>0</v>
      </c>
    </row>
    <row r="74" spans="1:6" s="5" customFormat="1" x14ac:dyDescent="0.35">
      <c r="A74" s="230" t="s">
        <v>183</v>
      </c>
      <c r="B74" s="234"/>
      <c r="C74" s="235">
        <v>0</v>
      </c>
      <c r="D74" s="236"/>
      <c r="E74" s="235">
        <v>0</v>
      </c>
      <c r="F74" s="231">
        <v>0</v>
      </c>
    </row>
    <row r="75" spans="1:6" s="5" customFormat="1" x14ac:dyDescent="0.35">
      <c r="A75" s="230" t="s">
        <v>184</v>
      </c>
      <c r="B75" s="234"/>
      <c r="C75" s="235">
        <v>0</v>
      </c>
      <c r="D75" s="236"/>
      <c r="E75" s="235">
        <v>0</v>
      </c>
      <c r="F75" s="231">
        <v>0</v>
      </c>
    </row>
    <row r="76" spans="1:6" s="5" customFormat="1" x14ac:dyDescent="0.35">
      <c r="A76" s="230" t="s">
        <v>185</v>
      </c>
      <c r="B76" s="234">
        <v>99272</v>
      </c>
      <c r="C76" s="235">
        <v>0.11897639456173656</v>
      </c>
      <c r="D76" s="236">
        <v>2</v>
      </c>
      <c r="E76" s="235">
        <v>3.5714285714285712E-2</v>
      </c>
      <c r="F76" s="231">
        <v>647205.41873506678</v>
      </c>
    </row>
    <row r="77" spans="1:6" s="5" customFormat="1" x14ac:dyDescent="0.35">
      <c r="A77" s="230" t="s">
        <v>186</v>
      </c>
      <c r="B77" s="234">
        <v>9438</v>
      </c>
      <c r="C77" s="235">
        <v>1.1311338664212162E-2</v>
      </c>
      <c r="D77" s="236">
        <v>2</v>
      </c>
      <c r="E77" s="235">
        <v>3.5714285714285712E-2</v>
      </c>
      <c r="F77" s="231">
        <v>302776.07116838597</v>
      </c>
    </row>
    <row r="78" spans="1:6" s="5" customFormat="1" x14ac:dyDescent="0.35">
      <c r="A78" s="230" t="s">
        <v>187</v>
      </c>
      <c r="B78" s="234"/>
      <c r="C78" s="235">
        <v>0</v>
      </c>
      <c r="D78" s="236"/>
      <c r="E78" s="235">
        <v>0</v>
      </c>
      <c r="F78" s="231">
        <v>0</v>
      </c>
    </row>
    <row r="79" spans="1:6" s="5" customFormat="1" x14ac:dyDescent="0.35">
      <c r="A79" s="230" t="s">
        <v>188</v>
      </c>
      <c r="B79" s="234"/>
      <c r="C79" s="235">
        <v>0</v>
      </c>
      <c r="D79" s="236"/>
      <c r="E79" s="235">
        <v>0</v>
      </c>
      <c r="F79" s="231">
        <v>0</v>
      </c>
    </row>
    <row r="80" spans="1:6" s="5" customFormat="1" x14ac:dyDescent="0.35">
      <c r="A80" s="230" t="s">
        <v>189</v>
      </c>
      <c r="B80" s="234"/>
      <c r="C80" s="235">
        <v>0</v>
      </c>
      <c r="D80" s="236"/>
      <c r="E80" s="235">
        <v>0</v>
      </c>
      <c r="F80" s="231">
        <v>0</v>
      </c>
    </row>
    <row r="81" spans="1:6" s="5" customFormat="1" x14ac:dyDescent="0.35">
      <c r="A81" s="230" t="s">
        <v>190</v>
      </c>
      <c r="B81" s="234">
        <v>3268</v>
      </c>
      <c r="C81" s="235">
        <v>3.9166618727108863E-3</v>
      </c>
      <c r="D81" s="236">
        <v>2</v>
      </c>
      <c r="E81" s="235">
        <v>3.5714285714285712E-2</v>
      </c>
      <c r="F81" s="231">
        <v>279119.89339063567</v>
      </c>
    </row>
    <row r="82" spans="1:6" s="5" customFormat="1" x14ac:dyDescent="0.35">
      <c r="A82" s="230" t="s">
        <v>191</v>
      </c>
      <c r="B82" s="234"/>
      <c r="C82" s="235">
        <v>0</v>
      </c>
      <c r="D82" s="236"/>
      <c r="E82" s="235">
        <v>0</v>
      </c>
      <c r="F82" s="231">
        <v>0</v>
      </c>
    </row>
    <row r="83" spans="1:6" s="5" customFormat="1" x14ac:dyDescent="0.35">
      <c r="A83" s="230" t="s">
        <v>192</v>
      </c>
      <c r="B83" s="234"/>
      <c r="C83" s="235">
        <v>0</v>
      </c>
      <c r="D83" s="236"/>
      <c r="E83" s="235">
        <v>0</v>
      </c>
      <c r="F83" s="231">
        <v>0</v>
      </c>
    </row>
    <row r="84" spans="1:6" s="5" customFormat="1" x14ac:dyDescent="0.35">
      <c r="A84" s="230" t="s">
        <v>193</v>
      </c>
      <c r="B84" s="234"/>
      <c r="C84" s="235">
        <v>0</v>
      </c>
      <c r="D84" s="236"/>
      <c r="E84" s="235">
        <v>0</v>
      </c>
      <c r="F84" s="231">
        <v>0</v>
      </c>
    </row>
    <row r="85" spans="1:6" s="5" customFormat="1" x14ac:dyDescent="0.35">
      <c r="A85" s="230" t="s">
        <v>194</v>
      </c>
      <c r="B85" s="234"/>
      <c r="C85" s="235">
        <v>0</v>
      </c>
      <c r="D85" s="236"/>
      <c r="E85" s="235">
        <v>0</v>
      </c>
      <c r="F85" s="231">
        <v>0</v>
      </c>
    </row>
    <row r="86" spans="1:6" s="5" customFormat="1" x14ac:dyDescent="0.35">
      <c r="A86" s="230" t="s">
        <v>195</v>
      </c>
      <c r="B86" s="234"/>
      <c r="C86" s="235">
        <v>0</v>
      </c>
      <c r="D86" s="236"/>
      <c r="E86" s="235">
        <v>0</v>
      </c>
      <c r="F86" s="231">
        <v>0</v>
      </c>
    </row>
    <row r="87" spans="1:6" s="5" customFormat="1" x14ac:dyDescent="0.35">
      <c r="A87" s="230" t="s">
        <v>196</v>
      </c>
      <c r="B87" s="234"/>
      <c r="C87" s="235">
        <v>0</v>
      </c>
      <c r="D87" s="236"/>
      <c r="E87" s="235">
        <v>0</v>
      </c>
      <c r="F87" s="231">
        <v>0</v>
      </c>
    </row>
    <row r="88" spans="1:6" s="5" customFormat="1" x14ac:dyDescent="0.35">
      <c r="A88" s="230" t="s">
        <v>197</v>
      </c>
      <c r="B88" s="234"/>
      <c r="C88" s="235">
        <v>0</v>
      </c>
      <c r="D88" s="236"/>
      <c r="E88" s="235">
        <v>0</v>
      </c>
      <c r="F88" s="231">
        <v>0</v>
      </c>
    </row>
    <row r="89" spans="1:6" s="5" customFormat="1" x14ac:dyDescent="0.35">
      <c r="A89" s="230" t="s">
        <v>198</v>
      </c>
      <c r="B89" s="234"/>
      <c r="C89" s="235">
        <v>0</v>
      </c>
      <c r="D89" s="236"/>
      <c r="E89" s="235">
        <v>0</v>
      </c>
      <c r="F89" s="231">
        <v>0</v>
      </c>
    </row>
    <row r="90" spans="1:6" s="5" customFormat="1" x14ac:dyDescent="0.35">
      <c r="A90" s="230" t="s">
        <v>199</v>
      </c>
      <c r="B90" s="234"/>
      <c r="C90" s="235">
        <v>0</v>
      </c>
      <c r="D90" s="236"/>
      <c r="E90" s="235">
        <v>0</v>
      </c>
      <c r="F90" s="231">
        <v>0</v>
      </c>
    </row>
    <row r="91" spans="1:6" s="5" customFormat="1" x14ac:dyDescent="0.35">
      <c r="A91" s="230" t="s">
        <v>200</v>
      </c>
      <c r="B91" s="234"/>
      <c r="C91" s="235">
        <v>0</v>
      </c>
      <c r="D91" s="236"/>
      <c r="E91" s="235">
        <v>0</v>
      </c>
      <c r="F91" s="231">
        <v>0</v>
      </c>
    </row>
    <row r="92" spans="1:6" s="5" customFormat="1" x14ac:dyDescent="0.35">
      <c r="A92" s="230" t="s">
        <v>201</v>
      </c>
      <c r="B92" s="234"/>
      <c r="C92" s="235">
        <v>0</v>
      </c>
      <c r="D92" s="236"/>
      <c r="E92" s="235">
        <v>0</v>
      </c>
      <c r="F92" s="231">
        <v>0</v>
      </c>
    </row>
    <row r="93" spans="1:6" s="5" customFormat="1" x14ac:dyDescent="0.35">
      <c r="A93" s="230" t="s">
        <v>202</v>
      </c>
      <c r="B93" s="234"/>
      <c r="C93" s="235">
        <v>0</v>
      </c>
      <c r="D93" s="236"/>
      <c r="E93" s="235">
        <v>0</v>
      </c>
      <c r="F93" s="231">
        <v>0</v>
      </c>
    </row>
    <row r="94" spans="1:6" s="5" customFormat="1" x14ac:dyDescent="0.35">
      <c r="A94" s="230" t="s">
        <v>204</v>
      </c>
      <c r="B94" s="234">
        <v>4983</v>
      </c>
      <c r="C94" s="235">
        <v>5.9720704136225046E-3</v>
      </c>
      <c r="D94" s="236">
        <v>2</v>
      </c>
      <c r="E94" s="235">
        <v>3.5714285714285712E-2</v>
      </c>
      <c r="F94" s="231">
        <v>285695.3139560881</v>
      </c>
    </row>
    <row r="95" spans="1:6" s="5" customFormat="1" x14ac:dyDescent="0.35">
      <c r="A95" s="230" t="s">
        <v>205</v>
      </c>
      <c r="B95" s="234"/>
      <c r="C95" s="235">
        <v>0</v>
      </c>
      <c r="D95" s="236"/>
      <c r="E95" s="235">
        <v>0</v>
      </c>
      <c r="F95" s="231">
        <v>0</v>
      </c>
    </row>
    <row r="96" spans="1:6" s="5" customFormat="1" x14ac:dyDescent="0.35">
      <c r="A96" s="230" t="s">
        <v>206</v>
      </c>
      <c r="B96" s="234"/>
      <c r="C96" s="235">
        <v>0</v>
      </c>
      <c r="D96" s="236"/>
      <c r="E96" s="235">
        <v>0</v>
      </c>
      <c r="F96" s="231">
        <v>0</v>
      </c>
    </row>
    <row r="97" spans="1:6" s="5" customFormat="1" x14ac:dyDescent="0.35">
      <c r="A97" s="230" t="s">
        <v>0</v>
      </c>
      <c r="B97" s="234">
        <v>12193</v>
      </c>
      <c r="C97" s="235">
        <v>1.4613175708067269E-2</v>
      </c>
      <c r="D97" s="236">
        <v>2</v>
      </c>
      <c r="E97" s="235">
        <v>3.5714285714285712E-2</v>
      </c>
      <c r="F97" s="231">
        <v>313338.91878227604</v>
      </c>
    </row>
    <row r="98" spans="1:6" s="5" customFormat="1" x14ac:dyDescent="0.35">
      <c r="A98" s="230" t="s">
        <v>207</v>
      </c>
      <c r="B98" s="234"/>
      <c r="C98" s="235">
        <v>0</v>
      </c>
      <c r="D98" s="236"/>
      <c r="E98" s="235">
        <v>0</v>
      </c>
      <c r="F98" s="231">
        <v>0</v>
      </c>
    </row>
    <row r="99" spans="1:6" s="5" customFormat="1" x14ac:dyDescent="0.35">
      <c r="A99" s="230" t="s">
        <v>208</v>
      </c>
      <c r="B99" s="234"/>
      <c r="C99" s="235">
        <v>0</v>
      </c>
      <c r="D99" s="236"/>
      <c r="E99" s="235">
        <v>0</v>
      </c>
      <c r="F99" s="231">
        <v>0</v>
      </c>
    </row>
    <row r="100" spans="1:6" s="5" customFormat="1" x14ac:dyDescent="0.35">
      <c r="A100" s="230" t="s">
        <v>209</v>
      </c>
      <c r="B100" s="234"/>
      <c r="C100" s="235">
        <v>0</v>
      </c>
      <c r="D100" s="236"/>
      <c r="E100" s="235">
        <v>0</v>
      </c>
      <c r="F100" s="231">
        <v>0</v>
      </c>
    </row>
    <row r="101" spans="1:6" s="5" customFormat="1" x14ac:dyDescent="0.35">
      <c r="A101" s="230" t="s">
        <v>210</v>
      </c>
      <c r="B101" s="234"/>
      <c r="C101" s="235">
        <v>0</v>
      </c>
      <c r="D101" s="236"/>
      <c r="E101" s="235">
        <v>0</v>
      </c>
      <c r="F101" s="231">
        <v>0</v>
      </c>
    </row>
    <row r="102" spans="1:6" s="5" customFormat="1" x14ac:dyDescent="0.35">
      <c r="A102" s="230" t="s">
        <v>211</v>
      </c>
      <c r="B102" s="234">
        <v>32856</v>
      </c>
      <c r="C102" s="235">
        <v>3.9377552781453141E-2</v>
      </c>
      <c r="D102" s="236">
        <v>10</v>
      </c>
      <c r="E102" s="235">
        <v>0.17857142857142858</v>
      </c>
      <c r="F102" s="231">
        <v>1458922.8757339441</v>
      </c>
    </row>
    <row r="103" spans="1:6" s="5" customFormat="1" x14ac:dyDescent="0.35">
      <c r="A103" s="230" t="s">
        <v>212</v>
      </c>
      <c r="B103" s="234"/>
      <c r="C103" s="235">
        <v>0</v>
      </c>
      <c r="D103" s="236"/>
      <c r="E103" s="235">
        <v>0</v>
      </c>
      <c r="F103" s="231">
        <v>0</v>
      </c>
    </row>
    <row r="104" spans="1:6" s="5" customFormat="1" x14ac:dyDescent="0.35">
      <c r="A104" s="230" t="s">
        <v>213</v>
      </c>
      <c r="B104" s="234"/>
      <c r="C104" s="235">
        <v>0</v>
      </c>
      <c r="D104" s="236"/>
      <c r="E104" s="235">
        <v>0</v>
      </c>
      <c r="F104" s="231">
        <v>0</v>
      </c>
    </row>
    <row r="105" spans="1:6" s="5" customFormat="1" x14ac:dyDescent="0.35">
      <c r="A105" s="230" t="s">
        <v>214</v>
      </c>
      <c r="B105" s="234"/>
      <c r="C105" s="235">
        <v>0</v>
      </c>
      <c r="D105" s="236"/>
      <c r="E105" s="235">
        <v>0</v>
      </c>
      <c r="F105" s="231">
        <v>0</v>
      </c>
    </row>
    <row r="106" spans="1:6" s="5" customFormat="1" x14ac:dyDescent="0.35">
      <c r="A106" s="230" t="s">
        <v>215</v>
      </c>
      <c r="B106" s="234"/>
      <c r="C106" s="235">
        <v>0</v>
      </c>
      <c r="D106" s="236"/>
      <c r="E106" s="235">
        <v>0</v>
      </c>
      <c r="F106" s="231">
        <v>0</v>
      </c>
    </row>
    <row r="107" spans="1:6" s="5" customFormat="1" x14ac:dyDescent="0.35">
      <c r="A107" s="230" t="s">
        <v>216</v>
      </c>
      <c r="B107" s="234"/>
      <c r="C107" s="235">
        <v>0</v>
      </c>
      <c r="D107" s="236"/>
      <c r="E107" s="235">
        <v>0</v>
      </c>
      <c r="F107" s="231">
        <v>0</v>
      </c>
    </row>
    <row r="108" spans="1:6" s="5" customFormat="1" x14ac:dyDescent="0.35">
      <c r="A108" s="230" t="s">
        <v>217</v>
      </c>
      <c r="B108" s="234"/>
      <c r="C108" s="235">
        <v>0</v>
      </c>
      <c r="D108" s="236"/>
      <c r="E108" s="235">
        <v>0</v>
      </c>
      <c r="F108" s="231">
        <v>0</v>
      </c>
    </row>
    <row r="109" spans="1:6" s="5" customFormat="1" x14ac:dyDescent="0.35">
      <c r="A109" s="230" t="s">
        <v>218</v>
      </c>
      <c r="B109" s="234"/>
      <c r="C109" s="235">
        <v>0</v>
      </c>
      <c r="D109" s="236"/>
      <c r="E109" s="235">
        <v>0</v>
      </c>
      <c r="F109" s="231">
        <v>0</v>
      </c>
    </row>
    <row r="110" spans="1:6" s="5" customFormat="1" x14ac:dyDescent="0.35">
      <c r="A110" s="230" t="s">
        <v>219</v>
      </c>
      <c r="B110" s="234"/>
      <c r="C110" s="235">
        <v>0</v>
      </c>
      <c r="D110" s="236"/>
      <c r="E110" s="235">
        <v>0</v>
      </c>
      <c r="F110" s="231">
        <v>0</v>
      </c>
    </row>
    <row r="111" spans="1:6" s="5" customFormat="1" x14ac:dyDescent="0.35">
      <c r="A111" s="230" t="s">
        <v>220</v>
      </c>
      <c r="B111" s="234"/>
      <c r="C111" s="235">
        <v>0</v>
      </c>
      <c r="D111" s="236"/>
      <c r="E111" s="235">
        <v>0</v>
      </c>
      <c r="F111" s="231">
        <v>0</v>
      </c>
    </row>
    <row r="112" spans="1:6" s="5" customFormat="1" x14ac:dyDescent="0.35">
      <c r="A112" s="230" t="s">
        <v>221</v>
      </c>
      <c r="B112" s="234"/>
      <c r="C112" s="235">
        <v>0</v>
      </c>
      <c r="D112" s="236"/>
      <c r="E112" s="235">
        <v>0</v>
      </c>
      <c r="F112" s="231">
        <v>0</v>
      </c>
    </row>
    <row r="113" spans="1:6" s="5" customFormat="1" x14ac:dyDescent="0.35">
      <c r="A113" s="230" t="s">
        <v>222</v>
      </c>
      <c r="B113" s="234"/>
      <c r="C113" s="235">
        <v>0</v>
      </c>
      <c r="D113" s="236"/>
      <c r="E113" s="235">
        <v>0</v>
      </c>
      <c r="F113" s="231">
        <v>0</v>
      </c>
    </row>
    <row r="114" spans="1:6" s="5" customFormat="1" x14ac:dyDescent="0.35">
      <c r="A114" s="230" t="s">
        <v>223</v>
      </c>
      <c r="B114" s="234"/>
      <c r="C114" s="235">
        <v>0</v>
      </c>
      <c r="D114" s="236"/>
      <c r="E114" s="235">
        <v>0</v>
      </c>
      <c r="F114" s="231">
        <v>0</v>
      </c>
    </row>
    <row r="115" spans="1:6" s="5" customFormat="1" x14ac:dyDescent="0.35">
      <c r="A115" s="230" t="s">
        <v>224</v>
      </c>
      <c r="B115" s="234">
        <v>171588</v>
      </c>
      <c r="C115" s="235">
        <v>0.205646321118334</v>
      </c>
      <c r="D115" s="236">
        <v>2</v>
      </c>
      <c r="E115" s="235">
        <v>3.5714285714285712E-2</v>
      </c>
      <c r="F115" s="231">
        <v>924469.62492239091</v>
      </c>
    </row>
    <row r="116" spans="1:6" s="5" customFormat="1" x14ac:dyDescent="0.35">
      <c r="A116" s="230" t="s">
        <v>225</v>
      </c>
      <c r="B116" s="234"/>
      <c r="C116" s="235">
        <v>0</v>
      </c>
      <c r="D116" s="236"/>
      <c r="E116" s="235">
        <v>0</v>
      </c>
      <c r="F116" s="231">
        <v>0</v>
      </c>
    </row>
    <row r="117" spans="1:6" s="5" customFormat="1" x14ac:dyDescent="0.35">
      <c r="A117" s="230" t="s">
        <v>226</v>
      </c>
      <c r="B117" s="234"/>
      <c r="C117" s="235">
        <v>0</v>
      </c>
      <c r="D117" s="236"/>
      <c r="E117" s="235">
        <v>0</v>
      </c>
      <c r="F117" s="231">
        <v>0</v>
      </c>
    </row>
    <row r="118" spans="1:6" s="5" customFormat="1" x14ac:dyDescent="0.35">
      <c r="A118" s="230" t="s">
        <v>227</v>
      </c>
      <c r="B118" s="234"/>
      <c r="C118" s="235">
        <v>0</v>
      </c>
      <c r="D118" s="236"/>
      <c r="E118" s="235">
        <v>0</v>
      </c>
      <c r="F118" s="231">
        <v>0</v>
      </c>
    </row>
    <row r="119" spans="1:6" s="5" customFormat="1" x14ac:dyDescent="0.35">
      <c r="A119" s="230" t="s">
        <v>228</v>
      </c>
      <c r="B119" s="234"/>
      <c r="C119" s="235">
        <v>0</v>
      </c>
      <c r="D119" s="236"/>
      <c r="E119" s="235">
        <v>0</v>
      </c>
      <c r="F119" s="231">
        <v>0</v>
      </c>
    </row>
    <row r="120" spans="1:6" s="5" customFormat="1" x14ac:dyDescent="0.35">
      <c r="A120" s="230" t="s">
        <v>229</v>
      </c>
      <c r="B120" s="234"/>
      <c r="C120" s="235">
        <v>0</v>
      </c>
      <c r="D120" s="236"/>
      <c r="E120" s="235">
        <v>0</v>
      </c>
      <c r="F120" s="231">
        <v>0</v>
      </c>
    </row>
    <row r="121" spans="1:6" s="5" customFormat="1" x14ac:dyDescent="0.35">
      <c r="A121" s="230" t="s">
        <v>230</v>
      </c>
      <c r="B121" s="234"/>
      <c r="C121" s="235">
        <v>0</v>
      </c>
      <c r="D121" s="236"/>
      <c r="E121" s="235">
        <v>0</v>
      </c>
      <c r="F121" s="231">
        <v>0</v>
      </c>
    </row>
    <row r="122" spans="1:6" s="5" customFormat="1" x14ac:dyDescent="0.35">
      <c r="A122" s="230" t="s">
        <v>231</v>
      </c>
      <c r="B122" s="234"/>
      <c r="C122" s="235">
        <v>0</v>
      </c>
      <c r="D122" s="236"/>
      <c r="E122" s="235">
        <v>0</v>
      </c>
      <c r="F122" s="231">
        <v>0</v>
      </c>
    </row>
    <row r="123" spans="1:6" s="5" customFormat="1" x14ac:dyDescent="0.35">
      <c r="A123" s="230" t="s">
        <v>232</v>
      </c>
      <c r="B123" s="234"/>
      <c r="C123" s="235">
        <v>0</v>
      </c>
      <c r="D123" s="236"/>
      <c r="E123" s="235">
        <v>0</v>
      </c>
      <c r="F123" s="231">
        <v>0</v>
      </c>
    </row>
    <row r="124" spans="1:6" s="5" customFormat="1" x14ac:dyDescent="0.35">
      <c r="A124" s="230" t="s">
        <v>233</v>
      </c>
      <c r="B124" s="234"/>
      <c r="C124" s="235">
        <v>0</v>
      </c>
      <c r="D124" s="236"/>
      <c r="E124" s="235">
        <v>0</v>
      </c>
      <c r="F124" s="231">
        <v>0</v>
      </c>
    </row>
    <row r="125" spans="1:6" s="5" customFormat="1" x14ac:dyDescent="0.35">
      <c r="A125" s="230" t="s">
        <v>234</v>
      </c>
      <c r="B125" s="234"/>
      <c r="C125" s="235">
        <v>0</v>
      </c>
      <c r="D125" s="236"/>
      <c r="E125" s="235">
        <v>0</v>
      </c>
      <c r="F125" s="231">
        <v>0</v>
      </c>
    </row>
    <row r="126" spans="1:6" s="5" customFormat="1" x14ac:dyDescent="0.35">
      <c r="A126" s="230" t="s">
        <v>235</v>
      </c>
      <c r="B126" s="234"/>
      <c r="C126" s="235">
        <v>0</v>
      </c>
      <c r="D126" s="236"/>
      <c r="E126" s="235">
        <v>0</v>
      </c>
      <c r="F126" s="231">
        <v>0</v>
      </c>
    </row>
    <row r="127" spans="1:6" s="5" customFormat="1" x14ac:dyDescent="0.35">
      <c r="A127" s="230" t="s">
        <v>236</v>
      </c>
      <c r="B127" s="234"/>
      <c r="C127" s="235">
        <v>0</v>
      </c>
      <c r="D127" s="236"/>
      <c r="E127" s="235">
        <v>0</v>
      </c>
      <c r="F127" s="231">
        <v>0</v>
      </c>
    </row>
    <row r="128" spans="1:6" s="5" customFormat="1" x14ac:dyDescent="0.35">
      <c r="A128" s="230" t="s">
        <v>237</v>
      </c>
      <c r="B128" s="234"/>
      <c r="C128" s="235">
        <v>0</v>
      </c>
      <c r="D128" s="236"/>
      <c r="E128" s="235">
        <v>0</v>
      </c>
      <c r="F128" s="231">
        <v>0</v>
      </c>
    </row>
    <row r="129" spans="1:6" s="5" customFormat="1" x14ac:dyDescent="0.35">
      <c r="A129" s="230" t="s">
        <v>238</v>
      </c>
      <c r="B129" s="234"/>
      <c r="C129" s="235">
        <v>0</v>
      </c>
      <c r="D129" s="236"/>
      <c r="E129" s="235">
        <v>0</v>
      </c>
      <c r="F129" s="231">
        <v>0</v>
      </c>
    </row>
    <row r="130" spans="1:6" s="5" customFormat="1" x14ac:dyDescent="0.35">
      <c r="A130" s="230" t="s">
        <v>239</v>
      </c>
      <c r="B130" s="234"/>
      <c r="C130" s="235">
        <v>0</v>
      </c>
      <c r="D130" s="236"/>
      <c r="E130" s="235">
        <v>0</v>
      </c>
      <c r="F130" s="231">
        <v>0</v>
      </c>
    </row>
    <row r="131" spans="1:6" s="5" customFormat="1" x14ac:dyDescent="0.35">
      <c r="A131" s="230" t="s">
        <v>240</v>
      </c>
      <c r="B131" s="234"/>
      <c r="C131" s="235">
        <v>0</v>
      </c>
      <c r="D131" s="236"/>
      <c r="E131" s="235">
        <v>0</v>
      </c>
      <c r="F131" s="231">
        <v>0</v>
      </c>
    </row>
    <row r="132" spans="1:6" s="5" customFormat="1" x14ac:dyDescent="0.35">
      <c r="A132" s="230" t="s">
        <v>241</v>
      </c>
      <c r="B132" s="234"/>
      <c r="C132" s="235">
        <v>0</v>
      </c>
      <c r="D132" s="236"/>
      <c r="E132" s="235">
        <v>0</v>
      </c>
      <c r="F132" s="231">
        <v>0</v>
      </c>
    </row>
    <row r="133" spans="1:6" s="5" customFormat="1" x14ac:dyDescent="0.35">
      <c r="A133" s="230" t="s">
        <v>242</v>
      </c>
      <c r="B133" s="234"/>
      <c r="C133" s="235">
        <v>0</v>
      </c>
      <c r="D133" s="236"/>
      <c r="E133" s="235">
        <v>0</v>
      </c>
      <c r="F133" s="231">
        <v>0</v>
      </c>
    </row>
    <row r="134" spans="1:6" s="5" customFormat="1" x14ac:dyDescent="0.35">
      <c r="A134" s="230" t="s">
        <v>243</v>
      </c>
      <c r="B134" s="234"/>
      <c r="C134" s="235">
        <v>0</v>
      </c>
      <c r="D134" s="236"/>
      <c r="E134" s="235">
        <v>0</v>
      </c>
      <c r="F134" s="231">
        <v>0</v>
      </c>
    </row>
    <row r="135" spans="1:6" s="5" customFormat="1" x14ac:dyDescent="0.35">
      <c r="A135" s="230" t="s">
        <v>244</v>
      </c>
      <c r="B135" s="234"/>
      <c r="C135" s="235">
        <v>0</v>
      </c>
      <c r="D135" s="236"/>
      <c r="E135" s="235">
        <v>0</v>
      </c>
      <c r="F135" s="231">
        <v>0</v>
      </c>
    </row>
    <row r="136" spans="1:6" s="5" customFormat="1" x14ac:dyDescent="0.35">
      <c r="A136" s="230" t="s">
        <v>245</v>
      </c>
      <c r="B136" s="234"/>
      <c r="C136" s="235">
        <v>0</v>
      </c>
      <c r="D136" s="236"/>
      <c r="E136" s="235">
        <v>0</v>
      </c>
      <c r="F136" s="231">
        <v>0</v>
      </c>
    </row>
    <row r="137" spans="1:6" s="5" customFormat="1" x14ac:dyDescent="0.35">
      <c r="A137" s="230" t="s">
        <v>246</v>
      </c>
      <c r="B137" s="234"/>
      <c r="C137" s="235">
        <v>0</v>
      </c>
      <c r="D137" s="236"/>
      <c r="E137" s="235">
        <v>0</v>
      </c>
      <c r="F137" s="231">
        <v>0</v>
      </c>
    </row>
    <row r="138" spans="1:6" s="5" customFormat="1" x14ac:dyDescent="0.35">
      <c r="A138" s="230" t="s">
        <v>247</v>
      </c>
      <c r="B138" s="234"/>
      <c r="C138" s="235">
        <v>0</v>
      </c>
      <c r="D138" s="236"/>
      <c r="E138" s="235">
        <v>0</v>
      </c>
      <c r="F138" s="231">
        <v>0</v>
      </c>
    </row>
    <row r="139" spans="1:6" s="5" customFormat="1" x14ac:dyDescent="0.35">
      <c r="A139" s="230" t="s">
        <v>248</v>
      </c>
      <c r="B139" s="234"/>
      <c r="C139" s="235">
        <v>0</v>
      </c>
      <c r="D139" s="236"/>
      <c r="E139" s="235">
        <v>0</v>
      </c>
      <c r="F139" s="231">
        <v>0</v>
      </c>
    </row>
    <row r="140" spans="1:6" s="5" customFormat="1" x14ac:dyDescent="0.35">
      <c r="A140" s="230"/>
      <c r="B140" s="234"/>
      <c r="C140" s="235"/>
      <c r="D140" s="236"/>
      <c r="E140" s="235"/>
      <c r="F140" s="231"/>
    </row>
    <row r="141" spans="1:6" s="5" customFormat="1" x14ac:dyDescent="0.35">
      <c r="A141" s="237"/>
      <c r="B141" s="238">
        <f>SUM(B3:B140)</f>
        <v>834384</v>
      </c>
      <c r="C141" s="238">
        <f>SUM(C3:C140)</f>
        <v>1</v>
      </c>
      <c r="D141" s="238">
        <f>SUM(D3:D140)</f>
        <v>56</v>
      </c>
      <c r="E141" s="238">
        <f>SUM(E3:E140)</f>
        <v>0.99999999999999989</v>
      </c>
      <c r="F141" s="238">
        <f>SUM(F3:F140)</f>
        <v>10663606.828152571</v>
      </c>
    </row>
  </sheetData>
  <sortState xmlns:xlrd2="http://schemas.microsoft.com/office/spreadsheetml/2017/richdata2" ref="A3:F140">
    <sortCondition ref="A3:A140"/>
  </sortState>
  <customSheetViews>
    <customSheetView guid="{21B7AC2F-40B5-4A74-80C7-C3A38CDE4D3F}" showGridLines="0" fitToPage="1" showAutoFilter="1">
      <pane ySplit="2" topLeftCell="A3" activePane="bottomLeft" state="frozen"/>
      <selection pane="bottomLeft" sqref="A1:F1"/>
      <pageMargins left="0.74803149606299213" right="0.74803149606299213" top="0.98425196850393704" bottom="0.98425196850393704" header="0.51181102362204722" footer="0.51181102362204722"/>
      <pageSetup paperSize="9" scale="55" fitToHeight="2" orientation="portrait" r:id="rId1"/>
      <headerFooter alignWithMargins="0"/>
      <autoFilter ref="A2:F2" xr:uid="{3FD91301-32F3-4D2B-8CDE-D964E0A8AAFE}"/>
    </customSheetView>
  </customSheetViews>
  <mergeCells count="1">
    <mergeCell ref="A1:F1"/>
  </mergeCells>
  <phoneticPr fontId="8" type="noConversion"/>
  <pageMargins left="0.7" right="0.7" top="0.75" bottom="0.75" header="0.3" footer="0.3"/>
  <pageSetup paperSize="9" scale="54" fitToHeight="2" orientation="portrait" r:id="rId2"/>
  <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1">
    <tabColor theme="3" tint="0.59999389629810485"/>
  </sheetPr>
  <dimension ref="A1:F515"/>
  <sheetViews>
    <sheetView showGridLines="0" view="pageBreakPreview" zoomScaleNormal="98" zoomScaleSheetLayoutView="100" workbookViewId="0">
      <pane ySplit="2" topLeftCell="A3" activePane="bottomLeft" state="frozen"/>
      <selection activeCell="B4" sqref="B4:O140"/>
      <selection pane="bottomLeft" activeCell="T6" sqref="T6"/>
    </sheetView>
  </sheetViews>
  <sheetFormatPr defaultRowHeight="15.5" x14ac:dyDescent="0.35"/>
  <cols>
    <col min="1" max="1" width="30.7265625" style="5" bestFit="1" customWidth="1"/>
    <col min="2" max="2" width="18.81640625" style="16" customWidth="1"/>
    <col min="3" max="3" width="14.26953125" style="6" customWidth="1"/>
    <col min="4" max="4" width="19.26953125" style="14" customWidth="1"/>
    <col min="5" max="5" width="19.26953125" style="15" customWidth="1"/>
    <col min="6" max="6" width="20.81640625" style="4" customWidth="1"/>
  </cols>
  <sheetData>
    <row r="1" spans="1:6" ht="20.5" thickBot="1" x14ac:dyDescent="0.3">
      <c r="A1" s="317" t="s">
        <v>414</v>
      </c>
      <c r="B1" s="321"/>
      <c r="C1" s="321"/>
      <c r="D1" s="321"/>
      <c r="E1" s="321"/>
      <c r="F1" s="322"/>
    </row>
    <row r="2" spans="1:6" s="63" customFormat="1" ht="48.75" customHeight="1" thickBot="1" x14ac:dyDescent="0.3">
      <c r="A2" s="81" t="s">
        <v>5</v>
      </c>
      <c r="B2" s="82" t="s">
        <v>26</v>
      </c>
      <c r="C2" s="72" t="s">
        <v>27</v>
      </c>
      <c r="D2" s="67" t="s">
        <v>33</v>
      </c>
      <c r="E2" s="72" t="s">
        <v>8</v>
      </c>
      <c r="F2" s="71" t="s">
        <v>16</v>
      </c>
    </row>
    <row r="3" spans="1:6" s="5" customFormat="1" x14ac:dyDescent="0.35">
      <c r="A3" s="239" t="s">
        <v>428</v>
      </c>
      <c r="B3" s="240">
        <v>0.03</v>
      </c>
      <c r="C3" s="232">
        <v>3.1982942430703633E-3</v>
      </c>
      <c r="D3" s="241">
        <v>40949</v>
      </c>
      <c r="E3" s="232">
        <v>4.6939676171371257E-2</v>
      </c>
      <c r="F3" s="231">
        <v>696751.61257791927</v>
      </c>
    </row>
    <row r="4" spans="1:6" s="5" customFormat="1" x14ac:dyDescent="0.35">
      <c r="A4" s="239" t="s">
        <v>114</v>
      </c>
      <c r="B4" s="242">
        <v>0.23</v>
      </c>
      <c r="C4" s="235">
        <v>2.4520255863539453E-2</v>
      </c>
      <c r="D4" s="243">
        <v>105094</v>
      </c>
      <c r="E4" s="235">
        <v>0.12046883507665855</v>
      </c>
      <c r="F4" s="234">
        <v>1889010.3429043717</v>
      </c>
    </row>
    <row r="5" spans="1:6" s="5" customFormat="1" x14ac:dyDescent="0.35">
      <c r="A5" s="239" t="s">
        <v>115</v>
      </c>
      <c r="B5" s="242">
        <v>0.28000000000000003</v>
      </c>
      <c r="C5" s="235">
        <v>2.985074626865673E-2</v>
      </c>
      <c r="D5" s="243">
        <v>8076</v>
      </c>
      <c r="E5" s="235">
        <v>9.2574867459521426E-3</v>
      </c>
      <c r="F5" s="234">
        <v>318023.52840801538</v>
      </c>
    </row>
    <row r="6" spans="1:6" s="5" customFormat="1" x14ac:dyDescent="0.35">
      <c r="A6" s="239" t="s">
        <v>116</v>
      </c>
      <c r="B6" s="242">
        <v>0.12</v>
      </c>
      <c r="C6" s="235">
        <v>1.2793176972281453E-2</v>
      </c>
      <c r="D6" s="243">
        <v>18620</v>
      </c>
      <c r="E6" s="235">
        <v>2.1344032096288868E-2</v>
      </c>
      <c r="F6" s="234">
        <v>386907.20468587062</v>
      </c>
    </row>
    <row r="7" spans="1:6" s="5" customFormat="1" x14ac:dyDescent="0.35">
      <c r="A7" s="239" t="s">
        <v>117</v>
      </c>
      <c r="B7" s="242">
        <v>0</v>
      </c>
      <c r="C7" s="235">
        <v>0</v>
      </c>
      <c r="D7" s="243"/>
      <c r="E7" s="235">
        <v>0</v>
      </c>
      <c r="F7" s="234">
        <v>0</v>
      </c>
    </row>
    <row r="8" spans="1:6" s="5" customFormat="1" x14ac:dyDescent="0.35">
      <c r="A8" s="239" t="s">
        <v>118</v>
      </c>
      <c r="B8" s="242">
        <v>0</v>
      </c>
      <c r="C8" s="235">
        <v>0</v>
      </c>
      <c r="D8" s="243"/>
      <c r="E8" s="235">
        <v>0</v>
      </c>
      <c r="F8" s="234">
        <v>0</v>
      </c>
    </row>
    <row r="9" spans="1:6" s="5" customFormat="1" x14ac:dyDescent="0.35">
      <c r="A9" s="239" t="s">
        <v>119</v>
      </c>
      <c r="B9" s="242">
        <v>0</v>
      </c>
      <c r="C9" s="235">
        <v>0</v>
      </c>
      <c r="D9" s="243"/>
      <c r="E9" s="235">
        <v>0</v>
      </c>
      <c r="F9" s="234">
        <v>0</v>
      </c>
    </row>
    <row r="10" spans="1:6" s="5" customFormat="1" x14ac:dyDescent="0.35">
      <c r="A10" s="239" t="s">
        <v>120</v>
      </c>
      <c r="B10" s="242">
        <v>0.06</v>
      </c>
      <c r="C10" s="235">
        <v>6.3965884861407266E-3</v>
      </c>
      <c r="D10" s="243">
        <v>1768</v>
      </c>
      <c r="E10" s="235">
        <v>2.0266513827195873E-3</v>
      </c>
      <c r="F10" s="234">
        <v>68766.680878575949</v>
      </c>
    </row>
    <row r="11" spans="1:6" s="5" customFormat="1" x14ac:dyDescent="0.35">
      <c r="A11" s="239" t="s">
        <v>121</v>
      </c>
      <c r="B11" s="242">
        <v>0.23</v>
      </c>
      <c r="C11" s="235">
        <v>2.4520255863539453E-2</v>
      </c>
      <c r="D11" s="243">
        <v>1786</v>
      </c>
      <c r="E11" s="235">
        <v>2.0472847112766872E-3</v>
      </c>
      <c r="F11" s="234">
        <v>181087.1815890662</v>
      </c>
    </row>
    <row r="12" spans="1:6" s="5" customFormat="1" x14ac:dyDescent="0.35">
      <c r="A12" s="239" t="s">
        <v>122</v>
      </c>
      <c r="B12" s="242">
        <v>0.15</v>
      </c>
      <c r="C12" s="235">
        <v>1.5991471215351816E-2</v>
      </c>
      <c r="D12" s="243">
        <v>1948</v>
      </c>
      <c r="E12" s="235">
        <v>2.232984668290586E-3</v>
      </c>
      <c r="F12" s="234">
        <v>131048.7533950747</v>
      </c>
    </row>
    <row r="13" spans="1:6" s="5" customFormat="1" x14ac:dyDescent="0.35">
      <c r="A13" s="239" t="s">
        <v>123</v>
      </c>
      <c r="B13" s="242">
        <v>0.15</v>
      </c>
      <c r="C13" s="235">
        <v>1.5991471215351816E-2</v>
      </c>
      <c r="D13" s="243">
        <v>5669</v>
      </c>
      <c r="E13" s="235">
        <v>6.4983521994555092E-3</v>
      </c>
      <c r="F13" s="234">
        <v>192565.59703984813</v>
      </c>
    </row>
    <row r="14" spans="1:6" s="5" customFormat="1" x14ac:dyDescent="0.35">
      <c r="A14" s="239" t="s">
        <v>124</v>
      </c>
      <c r="B14" s="242">
        <v>0.09</v>
      </c>
      <c r="C14" s="235">
        <v>9.5948827292110898E-3</v>
      </c>
      <c r="D14" s="243">
        <v>955</v>
      </c>
      <c r="E14" s="235">
        <v>1.0947127095572431E-3</v>
      </c>
      <c r="F14" s="234">
        <v>75094.637371295685</v>
      </c>
    </row>
    <row r="15" spans="1:6" s="5" customFormat="1" x14ac:dyDescent="0.35">
      <c r="A15" s="239" t="s">
        <v>125</v>
      </c>
      <c r="B15" s="242">
        <v>0</v>
      </c>
      <c r="C15" s="235">
        <v>0</v>
      </c>
      <c r="D15" s="243"/>
      <c r="E15" s="235">
        <v>0</v>
      </c>
      <c r="F15" s="234">
        <v>0</v>
      </c>
    </row>
    <row r="16" spans="1:6" s="5" customFormat="1" x14ac:dyDescent="0.35">
      <c r="A16" s="239" t="s">
        <v>126</v>
      </c>
      <c r="B16" s="242">
        <v>0.09</v>
      </c>
      <c r="C16" s="235">
        <v>9.5948827292110898E-3</v>
      </c>
      <c r="D16" s="243">
        <v>1095</v>
      </c>
      <c r="E16" s="235">
        <v>1.2551941538902422E-3</v>
      </c>
      <c r="F16" s="234">
        <v>77409.165216033187</v>
      </c>
    </row>
    <row r="17" spans="1:6" s="5" customFormat="1" x14ac:dyDescent="0.35">
      <c r="A17" s="239" t="s">
        <v>127</v>
      </c>
      <c r="B17" s="242">
        <v>0.06</v>
      </c>
      <c r="C17" s="235">
        <v>6.3965884861407266E-3</v>
      </c>
      <c r="D17" s="243">
        <v>1043</v>
      </c>
      <c r="E17" s="235">
        <v>1.1955867602808426E-3</v>
      </c>
      <c r="F17" s="234">
        <v>56780.733111185276</v>
      </c>
    </row>
    <row r="18" spans="1:6" s="5" customFormat="1" x14ac:dyDescent="0.35">
      <c r="A18" s="239" t="s">
        <v>128</v>
      </c>
      <c r="B18" s="242">
        <v>0</v>
      </c>
      <c r="C18" s="235">
        <v>0</v>
      </c>
      <c r="D18" s="243"/>
      <c r="E18" s="235">
        <v>0</v>
      </c>
      <c r="F18" s="234">
        <v>0</v>
      </c>
    </row>
    <row r="19" spans="1:6" s="5" customFormat="1" x14ac:dyDescent="0.35">
      <c r="A19" s="239" t="s">
        <v>129</v>
      </c>
      <c r="B19" s="242">
        <v>0.09</v>
      </c>
      <c r="C19" s="235">
        <v>9.5948827292110898E-3</v>
      </c>
      <c r="D19" s="243">
        <v>43969</v>
      </c>
      <c r="E19" s="235">
        <v>5.0401490184840234E-2</v>
      </c>
      <c r="F19" s="234">
        <v>786216.78532514768</v>
      </c>
    </row>
    <row r="20" spans="1:6" s="5" customFormat="1" x14ac:dyDescent="0.35">
      <c r="A20" s="239" t="s">
        <v>130</v>
      </c>
      <c r="B20" s="242">
        <v>0</v>
      </c>
      <c r="C20" s="235">
        <v>0</v>
      </c>
      <c r="D20" s="243"/>
      <c r="E20" s="235">
        <v>0</v>
      </c>
      <c r="F20" s="234">
        <v>0</v>
      </c>
    </row>
    <row r="21" spans="1:6" s="5" customFormat="1" x14ac:dyDescent="0.35">
      <c r="A21" s="239" t="s">
        <v>131</v>
      </c>
      <c r="B21" s="242">
        <v>0</v>
      </c>
      <c r="C21" s="235">
        <v>0</v>
      </c>
      <c r="D21" s="243"/>
      <c r="E21" s="235">
        <v>0</v>
      </c>
      <c r="F21" s="234">
        <v>0</v>
      </c>
    </row>
    <row r="22" spans="1:6" s="5" customFormat="1" x14ac:dyDescent="0.35">
      <c r="A22" s="239" t="s">
        <v>132</v>
      </c>
      <c r="B22" s="242">
        <v>0.03</v>
      </c>
      <c r="C22" s="235">
        <v>3.1982942430703633E-3</v>
      </c>
      <c r="D22" s="243">
        <v>19335</v>
      </c>
      <c r="E22" s="235">
        <v>2.2163633758418112E-2</v>
      </c>
      <c r="F22" s="234">
        <v>339421.57803394384</v>
      </c>
    </row>
    <row r="23" spans="1:6" s="5" customFormat="1" x14ac:dyDescent="0.35">
      <c r="A23" s="239" t="s">
        <v>133</v>
      </c>
      <c r="B23" s="242">
        <v>0.03</v>
      </c>
      <c r="C23" s="235">
        <v>3.1982942430703633E-3</v>
      </c>
      <c r="D23" s="243">
        <v>579</v>
      </c>
      <c r="E23" s="235">
        <v>6.6370540192004586E-4</v>
      </c>
      <c r="F23" s="234">
        <v>29340.976206109834</v>
      </c>
    </row>
    <row r="24" spans="1:6" s="5" customFormat="1" x14ac:dyDescent="0.35">
      <c r="A24" s="239" t="s">
        <v>134</v>
      </c>
      <c r="B24" s="242">
        <v>0</v>
      </c>
      <c r="C24" s="235">
        <v>0</v>
      </c>
      <c r="D24" s="243"/>
      <c r="E24" s="235">
        <v>0</v>
      </c>
      <c r="F24" s="234">
        <v>0</v>
      </c>
    </row>
    <row r="25" spans="1:6" s="5" customFormat="1" x14ac:dyDescent="0.35">
      <c r="A25" s="239" t="s">
        <v>135</v>
      </c>
      <c r="B25" s="242">
        <v>0.06</v>
      </c>
      <c r="C25" s="235">
        <v>6.3965884861407266E-3</v>
      </c>
      <c r="D25" s="243">
        <v>1663</v>
      </c>
      <c r="E25" s="235">
        <v>1.9062902994698382E-3</v>
      </c>
      <c r="F25" s="234">
        <v>67030.784995022826</v>
      </c>
    </row>
    <row r="26" spans="1:6" s="5" customFormat="1" x14ac:dyDescent="0.35">
      <c r="A26" s="239" t="s">
        <v>136</v>
      </c>
      <c r="B26" s="242">
        <v>0.12</v>
      </c>
      <c r="C26" s="235">
        <v>1.2793176972281453E-2</v>
      </c>
      <c r="D26" s="243">
        <v>6516</v>
      </c>
      <c r="E26" s="235">
        <v>7.4692649376701531E-3</v>
      </c>
      <c r="F26" s="234">
        <v>186799.74016656465</v>
      </c>
    </row>
    <row r="27" spans="1:6" s="5" customFormat="1" x14ac:dyDescent="0.35">
      <c r="A27" s="239" t="s">
        <v>137</v>
      </c>
      <c r="B27" s="242">
        <v>0</v>
      </c>
      <c r="C27" s="235">
        <v>0</v>
      </c>
      <c r="D27" s="243"/>
      <c r="E27" s="235">
        <v>0</v>
      </c>
      <c r="F27" s="234">
        <v>0</v>
      </c>
    </row>
    <row r="28" spans="1:6" s="5" customFormat="1" x14ac:dyDescent="0.35">
      <c r="A28" s="239" t="s">
        <v>138</v>
      </c>
      <c r="B28" s="242">
        <v>0</v>
      </c>
      <c r="C28" s="235">
        <v>0</v>
      </c>
      <c r="D28" s="243"/>
      <c r="E28" s="235">
        <v>0</v>
      </c>
      <c r="F28" s="234">
        <v>0</v>
      </c>
    </row>
    <row r="29" spans="1:6" s="5" customFormat="1" x14ac:dyDescent="0.35">
      <c r="A29" s="239" t="s">
        <v>139</v>
      </c>
      <c r="B29" s="242">
        <v>0.4</v>
      </c>
      <c r="C29" s="235">
        <v>4.2643923240938179E-2</v>
      </c>
      <c r="D29" s="243">
        <v>9295</v>
      </c>
      <c r="E29" s="235">
        <v>1.0654821607680184E-2</v>
      </c>
      <c r="F29" s="234">
        <v>417251.45433476142</v>
      </c>
    </row>
    <row r="30" spans="1:6" s="5" customFormat="1" x14ac:dyDescent="0.35">
      <c r="A30" s="239" t="s">
        <v>140</v>
      </c>
      <c r="B30" s="242">
        <v>0</v>
      </c>
      <c r="C30" s="235">
        <v>0</v>
      </c>
      <c r="D30" s="243"/>
      <c r="E30" s="235">
        <v>0</v>
      </c>
      <c r="F30" s="234">
        <v>0</v>
      </c>
    </row>
    <row r="31" spans="1:6" s="5" customFormat="1" x14ac:dyDescent="0.35">
      <c r="A31" s="239" t="s">
        <v>141</v>
      </c>
      <c r="B31" s="242">
        <v>0.06</v>
      </c>
      <c r="C31" s="235">
        <v>6.3965884861407266E-3</v>
      </c>
      <c r="D31" s="243">
        <v>1107</v>
      </c>
      <c r="E31" s="235">
        <v>1.2689497062616422E-3</v>
      </c>
      <c r="F31" s="234">
        <v>57838.802983065281</v>
      </c>
    </row>
    <row r="32" spans="1:6" s="5" customFormat="1" x14ac:dyDescent="0.35">
      <c r="A32" s="239" t="s">
        <v>142</v>
      </c>
      <c r="B32" s="242">
        <v>0.06</v>
      </c>
      <c r="C32" s="235">
        <v>6.3965884861407266E-3</v>
      </c>
      <c r="D32" s="243">
        <v>1029</v>
      </c>
      <c r="E32" s="235">
        <v>1.1795386158475426E-3</v>
      </c>
      <c r="F32" s="234">
        <v>56549.280326711531</v>
      </c>
    </row>
    <row r="33" spans="1:6" s="5" customFormat="1" x14ac:dyDescent="0.35">
      <c r="A33" s="239" t="s">
        <v>143</v>
      </c>
      <c r="B33" s="242">
        <v>0</v>
      </c>
      <c r="C33" s="235">
        <v>0</v>
      </c>
      <c r="D33" s="243"/>
      <c r="E33" s="235">
        <v>0</v>
      </c>
      <c r="F33" s="234">
        <v>0</v>
      </c>
    </row>
    <row r="34" spans="1:6" s="5" customFormat="1" x14ac:dyDescent="0.35">
      <c r="A34" s="239" t="s">
        <v>144</v>
      </c>
      <c r="B34" s="242">
        <v>0.12</v>
      </c>
      <c r="C34" s="235">
        <v>1.2793176972281453E-2</v>
      </c>
      <c r="D34" s="243">
        <v>1149</v>
      </c>
      <c r="E34" s="235">
        <v>1.3170941395615418E-3</v>
      </c>
      <c r="F34" s="234">
        <v>98070.662004377358</v>
      </c>
    </row>
    <row r="35" spans="1:6" s="5" customFormat="1" x14ac:dyDescent="0.35">
      <c r="A35" s="239" t="s">
        <v>145</v>
      </c>
      <c r="B35" s="242">
        <v>0.06</v>
      </c>
      <c r="C35" s="235">
        <v>6.3965884861407266E-3</v>
      </c>
      <c r="D35" s="243">
        <v>951</v>
      </c>
      <c r="E35" s="235">
        <v>1.0901275254334433E-3</v>
      </c>
      <c r="F35" s="234">
        <v>55259.757670357772</v>
      </c>
    </row>
    <row r="36" spans="1:6" s="5" customFormat="1" x14ac:dyDescent="0.35">
      <c r="A36" s="239" t="s">
        <v>146</v>
      </c>
      <c r="B36" s="242">
        <v>0</v>
      </c>
      <c r="C36" s="235">
        <v>0</v>
      </c>
      <c r="D36" s="243"/>
      <c r="E36" s="235">
        <v>0</v>
      </c>
      <c r="F36" s="234">
        <v>0</v>
      </c>
    </row>
    <row r="37" spans="1:6" s="5" customFormat="1" x14ac:dyDescent="0.35">
      <c r="A37" s="239" t="s">
        <v>147</v>
      </c>
      <c r="B37" s="242">
        <v>0.06</v>
      </c>
      <c r="C37" s="235">
        <v>6.3965884861407266E-3</v>
      </c>
      <c r="D37" s="243">
        <v>1322</v>
      </c>
      <c r="E37" s="235">
        <v>1.5154033529158905E-3</v>
      </c>
      <c r="F37" s="234">
        <v>61393.256458912176</v>
      </c>
    </row>
    <row r="38" spans="1:6" s="5" customFormat="1" x14ac:dyDescent="0.35">
      <c r="A38" s="239" t="s">
        <v>148</v>
      </c>
      <c r="B38" s="242">
        <v>0</v>
      </c>
      <c r="C38" s="235">
        <v>0</v>
      </c>
      <c r="D38" s="243"/>
      <c r="E38" s="235">
        <v>0</v>
      </c>
      <c r="F38" s="234">
        <v>0</v>
      </c>
    </row>
    <row r="39" spans="1:6" s="5" customFormat="1" x14ac:dyDescent="0.35">
      <c r="A39" s="239" t="s">
        <v>149</v>
      </c>
      <c r="B39" s="242">
        <v>0.06</v>
      </c>
      <c r="C39" s="235">
        <v>6.3965884861407266E-3</v>
      </c>
      <c r="D39" s="243">
        <v>3748</v>
      </c>
      <c r="E39" s="235">
        <v>4.296317524000573E-3</v>
      </c>
      <c r="F39" s="234">
        <v>101500.7175398636</v>
      </c>
    </row>
    <row r="40" spans="1:6" s="5" customFormat="1" x14ac:dyDescent="0.35">
      <c r="A40" s="239" t="s">
        <v>150</v>
      </c>
      <c r="B40" s="242">
        <v>0.15</v>
      </c>
      <c r="C40" s="235">
        <v>1.5991471215351816E-2</v>
      </c>
      <c r="D40" s="243">
        <v>15685</v>
      </c>
      <c r="E40" s="235">
        <v>1.7979653245450637E-2</v>
      </c>
      <c r="F40" s="234">
        <v>358153.53198906884</v>
      </c>
    </row>
    <row r="41" spans="1:6" s="5" customFormat="1" x14ac:dyDescent="0.35">
      <c r="A41" s="239" t="s">
        <v>151</v>
      </c>
      <c r="B41" s="242">
        <v>0.06</v>
      </c>
      <c r="C41" s="235">
        <v>6.3965884861407266E-3</v>
      </c>
      <c r="D41" s="243">
        <v>6618</v>
      </c>
      <c r="E41" s="235">
        <v>7.5861871328270526E-3</v>
      </c>
      <c r="F41" s="234">
        <v>148948.53835698258</v>
      </c>
    </row>
    <row r="42" spans="1:6" s="5" customFormat="1" x14ac:dyDescent="0.35">
      <c r="A42" s="239" t="s">
        <v>152</v>
      </c>
      <c r="B42" s="242">
        <v>0.12</v>
      </c>
      <c r="C42" s="235">
        <v>1.2793176972281453E-2</v>
      </c>
      <c r="D42" s="243">
        <v>8433</v>
      </c>
      <c r="E42" s="235">
        <v>9.6667144290012892E-3</v>
      </c>
      <c r="F42" s="234">
        <v>218492.2392977204</v>
      </c>
    </row>
    <row r="43" spans="1:6" s="5" customFormat="1" x14ac:dyDescent="0.35">
      <c r="A43" s="239" t="s">
        <v>153</v>
      </c>
      <c r="B43" s="242">
        <v>0.26</v>
      </c>
      <c r="C43" s="235">
        <v>2.7718550106609816E-2</v>
      </c>
      <c r="D43" s="243">
        <v>6438</v>
      </c>
      <c r="E43" s="235">
        <v>7.379853847256054E-3</v>
      </c>
      <c r="F43" s="234">
        <v>277764.38573528948</v>
      </c>
    </row>
    <row r="44" spans="1:6" s="5" customFormat="1" x14ac:dyDescent="0.35">
      <c r="A44" s="239" t="s">
        <v>154</v>
      </c>
      <c r="B44" s="242">
        <v>0.06</v>
      </c>
      <c r="C44" s="235">
        <v>6.3965884861407266E-3</v>
      </c>
      <c r="D44" s="243">
        <v>738</v>
      </c>
      <c r="E44" s="235">
        <v>8.4596647084109471E-4</v>
      </c>
      <c r="F44" s="234">
        <v>51738.368878007132</v>
      </c>
    </row>
    <row r="45" spans="1:6" s="5" customFormat="1" x14ac:dyDescent="0.35">
      <c r="A45" s="239" t="s">
        <v>155</v>
      </c>
      <c r="B45" s="242">
        <v>0.06</v>
      </c>
      <c r="C45" s="235">
        <v>6.3965884861407266E-3</v>
      </c>
      <c r="D45" s="243">
        <v>701</v>
      </c>
      <c r="E45" s="235">
        <v>8.0355351769594496E-4</v>
      </c>
      <c r="F45" s="234">
        <v>51126.672233326506</v>
      </c>
    </row>
    <row r="46" spans="1:6" s="5" customFormat="1" x14ac:dyDescent="0.35">
      <c r="A46" s="239" t="s">
        <v>156</v>
      </c>
      <c r="B46" s="242">
        <v>0</v>
      </c>
      <c r="C46" s="235">
        <v>0</v>
      </c>
      <c r="D46" s="243"/>
      <c r="E46" s="235">
        <v>0</v>
      </c>
      <c r="F46" s="234">
        <v>0</v>
      </c>
    </row>
    <row r="47" spans="1:6" s="5" customFormat="1" x14ac:dyDescent="0.35">
      <c r="A47" s="239" t="s">
        <v>157</v>
      </c>
      <c r="B47" s="242">
        <v>0</v>
      </c>
      <c r="C47" s="235">
        <v>0</v>
      </c>
      <c r="D47" s="243"/>
      <c r="E47" s="235">
        <v>0</v>
      </c>
      <c r="F47" s="234">
        <v>0</v>
      </c>
    </row>
    <row r="48" spans="1:6" s="5" customFormat="1" x14ac:dyDescent="0.35">
      <c r="A48" s="239" t="s">
        <v>158</v>
      </c>
      <c r="B48" s="242">
        <v>0.03</v>
      </c>
      <c r="C48" s="235">
        <v>3.1982942430703633E-3</v>
      </c>
      <c r="D48" s="243">
        <v>10401</v>
      </c>
      <c r="E48" s="235">
        <v>1.1922625017910875E-2</v>
      </c>
      <c r="F48" s="234">
        <v>191721.63685619432</v>
      </c>
    </row>
    <row r="49" spans="1:6" s="5" customFormat="1" x14ac:dyDescent="0.35">
      <c r="A49" s="239" t="s">
        <v>159</v>
      </c>
      <c r="B49" s="242">
        <v>0</v>
      </c>
      <c r="C49" s="235">
        <v>0</v>
      </c>
      <c r="D49" s="243"/>
      <c r="E49" s="235">
        <v>0</v>
      </c>
      <c r="F49" s="234">
        <v>0</v>
      </c>
    </row>
    <row r="50" spans="1:6" s="5" customFormat="1" x14ac:dyDescent="0.35">
      <c r="A50" s="239" t="s">
        <v>160</v>
      </c>
      <c r="B50" s="242">
        <v>0.34</v>
      </c>
      <c r="C50" s="235">
        <v>3.6247334754797453E-2</v>
      </c>
      <c r="D50" s="243">
        <v>3466</v>
      </c>
      <c r="E50" s="235">
        <v>3.9730620432726748E-3</v>
      </c>
      <c r="F50" s="234">
        <v>281346.93361704948</v>
      </c>
    </row>
    <row r="51" spans="1:6" s="5" customFormat="1" x14ac:dyDescent="0.35">
      <c r="A51" s="239" t="s">
        <v>161</v>
      </c>
      <c r="B51" s="242">
        <v>0</v>
      </c>
      <c r="C51" s="235">
        <v>0</v>
      </c>
      <c r="D51" s="243"/>
      <c r="E51" s="235">
        <v>0</v>
      </c>
      <c r="F51" s="234">
        <v>0</v>
      </c>
    </row>
    <row r="52" spans="1:6" s="5" customFormat="1" x14ac:dyDescent="0.35">
      <c r="A52" s="239" t="s">
        <v>162</v>
      </c>
      <c r="B52" s="242">
        <v>0.03</v>
      </c>
      <c r="C52" s="235">
        <v>3.1982942430703633E-3</v>
      </c>
      <c r="D52" s="243">
        <v>6064</v>
      </c>
      <c r="E52" s="235">
        <v>6.9511391316807569E-3</v>
      </c>
      <c r="F52" s="234">
        <v>120020.87069457589</v>
      </c>
    </row>
    <row r="53" spans="1:6" s="5" customFormat="1" x14ac:dyDescent="0.35">
      <c r="A53" s="239" t="s">
        <v>163</v>
      </c>
      <c r="B53" s="242">
        <v>0.06</v>
      </c>
      <c r="C53" s="235">
        <v>6.3965884861407266E-3</v>
      </c>
      <c r="D53" s="243">
        <v>1269</v>
      </c>
      <c r="E53" s="235">
        <v>1.454649663275541E-3</v>
      </c>
      <c r="F53" s="234">
        <v>60517.042346261551</v>
      </c>
    </row>
    <row r="54" spans="1:6" s="5" customFormat="1" x14ac:dyDescent="0.35">
      <c r="A54" s="239" t="s">
        <v>164</v>
      </c>
      <c r="B54" s="242">
        <v>0.03</v>
      </c>
      <c r="C54" s="235">
        <v>3.1982942430703633E-3</v>
      </c>
      <c r="D54" s="243">
        <v>987</v>
      </c>
      <c r="E54" s="235">
        <v>1.131394182547643E-3</v>
      </c>
      <c r="F54" s="234">
        <v>36086.171639344866</v>
      </c>
    </row>
    <row r="55" spans="1:6" s="5" customFormat="1" x14ac:dyDescent="0.35">
      <c r="A55" s="239" t="s">
        <v>165</v>
      </c>
      <c r="B55" s="242">
        <v>0</v>
      </c>
      <c r="C55" s="235">
        <v>0</v>
      </c>
      <c r="D55" s="243"/>
      <c r="E55" s="235">
        <v>0</v>
      </c>
      <c r="F55" s="234">
        <v>0</v>
      </c>
    </row>
    <row r="56" spans="1:6" s="5" customFormat="1" x14ac:dyDescent="0.35">
      <c r="A56" s="239" t="s">
        <v>166</v>
      </c>
      <c r="B56" s="242">
        <v>0.12</v>
      </c>
      <c r="C56" s="235">
        <v>1.2793176972281453E-2</v>
      </c>
      <c r="D56" s="243">
        <v>41914</v>
      </c>
      <c r="E56" s="235">
        <v>4.8045851841237996E-2</v>
      </c>
      <c r="F56" s="234">
        <v>772011.57336669613</v>
      </c>
    </row>
    <row r="57" spans="1:6" s="5" customFormat="1" x14ac:dyDescent="0.35">
      <c r="A57" s="239" t="s">
        <v>167</v>
      </c>
      <c r="B57" s="242">
        <v>0.09</v>
      </c>
      <c r="C57" s="235">
        <v>9.5948827292110898E-3</v>
      </c>
      <c r="D57" s="243">
        <v>4136</v>
      </c>
      <c r="E57" s="235">
        <v>4.7410803840091708E-3</v>
      </c>
      <c r="F57" s="234">
        <v>127684.01647208155</v>
      </c>
    </row>
    <row r="58" spans="1:6" s="5" customFormat="1" x14ac:dyDescent="0.35">
      <c r="A58" s="239" t="s">
        <v>168</v>
      </c>
      <c r="B58" s="242">
        <v>0.15</v>
      </c>
      <c r="C58" s="235">
        <v>1.5991471215351816E-2</v>
      </c>
      <c r="D58" s="243">
        <v>30790</v>
      </c>
      <c r="E58" s="235">
        <v>3.5294454792950278E-2</v>
      </c>
      <c r="F58" s="234">
        <v>607874.55409449816</v>
      </c>
    </row>
    <row r="59" spans="1:6" s="5" customFormat="1" x14ac:dyDescent="0.35">
      <c r="A59" s="239" t="s">
        <v>169</v>
      </c>
      <c r="B59" s="242">
        <v>0.03</v>
      </c>
      <c r="C59" s="235">
        <v>3.1982942430703633E-3</v>
      </c>
      <c r="D59" s="243">
        <v>3842</v>
      </c>
      <c r="E59" s="235">
        <v>4.4040693509098724E-3</v>
      </c>
      <c r="F59" s="234">
        <v>83286.007330241962</v>
      </c>
    </row>
    <row r="60" spans="1:6" s="5" customFormat="1" x14ac:dyDescent="0.35">
      <c r="A60" s="239" t="s">
        <v>170</v>
      </c>
      <c r="B60" s="242">
        <v>0.06</v>
      </c>
      <c r="C60" s="235">
        <v>6.3965884861407266E-3</v>
      </c>
      <c r="D60" s="243">
        <v>1213</v>
      </c>
      <c r="E60" s="235">
        <v>1.3904570855423413E-3</v>
      </c>
      <c r="F60" s="234">
        <v>59591.231208366538</v>
      </c>
    </row>
    <row r="61" spans="1:6" s="5" customFormat="1" x14ac:dyDescent="0.35">
      <c r="A61" s="239" t="s">
        <v>171</v>
      </c>
      <c r="B61" s="242">
        <v>0</v>
      </c>
      <c r="C61" s="235">
        <v>0</v>
      </c>
      <c r="D61" s="243"/>
      <c r="E61" s="235">
        <v>0</v>
      </c>
      <c r="F61" s="234">
        <v>0</v>
      </c>
    </row>
    <row r="62" spans="1:6" s="5" customFormat="1" x14ac:dyDescent="0.35">
      <c r="A62" s="239" t="s">
        <v>172</v>
      </c>
      <c r="B62" s="242">
        <v>0.23</v>
      </c>
      <c r="C62" s="235">
        <v>2.4520255863539453E-2</v>
      </c>
      <c r="D62" s="243">
        <v>62670</v>
      </c>
      <c r="E62" s="235">
        <v>7.1838372259636046E-2</v>
      </c>
      <c r="F62" s="234">
        <v>1187642.2765819135</v>
      </c>
    </row>
    <row r="63" spans="1:6" s="5" customFormat="1" x14ac:dyDescent="0.35">
      <c r="A63" s="239" t="s">
        <v>173</v>
      </c>
      <c r="B63" s="242">
        <v>0</v>
      </c>
      <c r="C63" s="235">
        <v>0</v>
      </c>
      <c r="D63" s="243"/>
      <c r="E63" s="235">
        <v>0</v>
      </c>
      <c r="F63" s="234">
        <v>0</v>
      </c>
    </row>
    <row r="64" spans="1:6" s="5" customFormat="1" x14ac:dyDescent="0.35">
      <c r="A64" s="239" t="s">
        <v>385</v>
      </c>
      <c r="B64" s="242">
        <v>0.23</v>
      </c>
      <c r="C64" s="235">
        <v>2.4520255863539453E-2</v>
      </c>
      <c r="D64" s="243">
        <v>24237</v>
      </c>
      <c r="E64" s="235">
        <v>2.7782776902134976E-2</v>
      </c>
      <c r="F64" s="234">
        <v>552254.78617622226</v>
      </c>
    </row>
    <row r="65" spans="1:6" s="5" customFormat="1" x14ac:dyDescent="0.35">
      <c r="A65" s="239" t="s">
        <v>174</v>
      </c>
      <c r="B65" s="242">
        <v>0.06</v>
      </c>
      <c r="C65" s="235">
        <v>6.3965884861407266E-3</v>
      </c>
      <c r="D65" s="243">
        <v>4290</v>
      </c>
      <c r="E65" s="235">
        <v>4.9176099727754694E-3</v>
      </c>
      <c r="F65" s="234">
        <v>110461.24676734739</v>
      </c>
    </row>
    <row r="66" spans="1:6" s="5" customFormat="1" x14ac:dyDescent="0.35">
      <c r="A66" s="239" t="s">
        <v>175</v>
      </c>
      <c r="B66" s="242">
        <v>0.06</v>
      </c>
      <c r="C66" s="235">
        <v>6.3965884861407266E-3</v>
      </c>
      <c r="D66" s="243">
        <v>1166</v>
      </c>
      <c r="E66" s="235">
        <v>1.3365811720876916E-3</v>
      </c>
      <c r="F66" s="234">
        <v>58814.21114620466</v>
      </c>
    </row>
    <row r="67" spans="1:6" s="5" customFormat="1" x14ac:dyDescent="0.35">
      <c r="A67" s="239" t="s">
        <v>176</v>
      </c>
      <c r="B67" s="242">
        <v>0</v>
      </c>
      <c r="C67" s="235">
        <v>0</v>
      </c>
      <c r="D67" s="243"/>
      <c r="E67" s="235">
        <v>0</v>
      </c>
      <c r="F67" s="234">
        <v>0</v>
      </c>
    </row>
    <row r="68" spans="1:6" s="5" customFormat="1" x14ac:dyDescent="0.35">
      <c r="A68" s="239" t="s">
        <v>177</v>
      </c>
      <c r="B68" s="242">
        <v>0.09</v>
      </c>
      <c r="C68" s="235">
        <v>9.5948827292110898E-3</v>
      </c>
      <c r="D68" s="243">
        <v>1967</v>
      </c>
      <c r="E68" s="235">
        <v>2.2547642928786361E-3</v>
      </c>
      <c r="F68" s="234">
        <v>91825.367220398257</v>
      </c>
    </row>
    <row r="69" spans="1:6" s="5" customFormat="1" x14ac:dyDescent="0.35">
      <c r="A69" s="239" t="s">
        <v>178</v>
      </c>
      <c r="B69" s="242">
        <v>0.03</v>
      </c>
      <c r="C69" s="235">
        <v>3.1982942430703633E-3</v>
      </c>
      <c r="D69" s="243">
        <v>858</v>
      </c>
      <c r="E69" s="235">
        <v>9.8352199455509388E-4</v>
      </c>
      <c r="F69" s="234">
        <v>33953.499553836722</v>
      </c>
    </row>
    <row r="70" spans="1:6" s="5" customFormat="1" x14ac:dyDescent="0.35">
      <c r="A70" s="239" t="s">
        <v>179</v>
      </c>
      <c r="B70" s="242">
        <v>0</v>
      </c>
      <c r="C70" s="235">
        <v>0</v>
      </c>
      <c r="D70" s="243"/>
      <c r="E70" s="235">
        <v>0</v>
      </c>
      <c r="F70" s="234">
        <v>0</v>
      </c>
    </row>
    <row r="71" spans="1:6" s="5" customFormat="1" x14ac:dyDescent="0.35">
      <c r="A71" s="239" t="s">
        <v>180</v>
      </c>
      <c r="B71" s="242">
        <v>0.03</v>
      </c>
      <c r="C71" s="235">
        <v>3.1982942430703633E-3</v>
      </c>
      <c r="D71" s="243">
        <v>794</v>
      </c>
      <c r="E71" s="235">
        <v>9.1015904857429434E-4</v>
      </c>
      <c r="F71" s="234">
        <v>32895.429681956717</v>
      </c>
    </row>
    <row r="72" spans="1:6" s="5" customFormat="1" x14ac:dyDescent="0.35">
      <c r="A72" s="239" t="s">
        <v>181</v>
      </c>
      <c r="B72" s="242">
        <v>0</v>
      </c>
      <c r="C72" s="235">
        <v>0</v>
      </c>
      <c r="D72" s="243"/>
      <c r="E72" s="235">
        <v>0</v>
      </c>
      <c r="F72" s="234">
        <v>0</v>
      </c>
    </row>
    <row r="73" spans="1:6" s="5" customFormat="1" x14ac:dyDescent="0.35">
      <c r="A73" s="239" t="s">
        <v>182</v>
      </c>
      <c r="B73" s="242">
        <v>0</v>
      </c>
      <c r="C73" s="235">
        <v>0</v>
      </c>
      <c r="D73" s="243"/>
      <c r="E73" s="235">
        <v>0</v>
      </c>
      <c r="F73" s="234">
        <v>0</v>
      </c>
    </row>
    <row r="74" spans="1:6" s="5" customFormat="1" x14ac:dyDescent="0.35">
      <c r="A74" s="239" t="s">
        <v>183</v>
      </c>
      <c r="B74" s="242">
        <v>0</v>
      </c>
      <c r="C74" s="235">
        <v>0</v>
      </c>
      <c r="D74" s="243"/>
      <c r="E74" s="235">
        <v>0</v>
      </c>
      <c r="F74" s="234">
        <v>0</v>
      </c>
    </row>
    <row r="75" spans="1:6" s="5" customFormat="1" x14ac:dyDescent="0.35">
      <c r="A75" s="239" t="s">
        <v>184</v>
      </c>
      <c r="B75" s="242">
        <v>0.03</v>
      </c>
      <c r="C75" s="235">
        <v>3.1982942430703633E-3</v>
      </c>
      <c r="D75" s="243">
        <v>1732</v>
      </c>
      <c r="E75" s="235">
        <v>1.9853847256053876E-3</v>
      </c>
      <c r="F75" s="234">
        <v>48402.766241698053</v>
      </c>
    </row>
    <row r="76" spans="1:6" s="5" customFormat="1" x14ac:dyDescent="0.35">
      <c r="A76" s="239" t="s">
        <v>185</v>
      </c>
      <c r="B76" s="242">
        <v>0</v>
      </c>
      <c r="C76" s="235">
        <v>0</v>
      </c>
      <c r="D76" s="243"/>
      <c r="E76" s="235">
        <v>0</v>
      </c>
      <c r="F76" s="234">
        <v>0</v>
      </c>
    </row>
    <row r="77" spans="1:6" s="5" customFormat="1" x14ac:dyDescent="0.35">
      <c r="A77" s="239" t="s">
        <v>186</v>
      </c>
      <c r="B77" s="242">
        <v>0.15</v>
      </c>
      <c r="C77" s="235">
        <v>1.5991471215351816E-2</v>
      </c>
      <c r="D77" s="243">
        <v>9438</v>
      </c>
      <c r="E77" s="235">
        <v>1.0818741940106033E-2</v>
      </c>
      <c r="F77" s="234">
        <v>254875.99308853154</v>
      </c>
    </row>
    <row r="78" spans="1:6" s="5" customFormat="1" x14ac:dyDescent="0.35">
      <c r="A78" s="239" t="s">
        <v>187</v>
      </c>
      <c r="B78" s="242">
        <v>0.09</v>
      </c>
      <c r="C78" s="235">
        <v>9.5948827292110898E-3</v>
      </c>
      <c r="D78" s="243">
        <v>1294</v>
      </c>
      <c r="E78" s="235">
        <v>1.4833070640492907E-3</v>
      </c>
      <c r="F78" s="234">
        <v>80699.101223910082</v>
      </c>
    </row>
    <row r="79" spans="1:6" s="5" customFormat="1" x14ac:dyDescent="0.35">
      <c r="A79" s="239" t="s">
        <v>188</v>
      </c>
      <c r="B79" s="242">
        <v>0</v>
      </c>
      <c r="C79" s="235">
        <v>0</v>
      </c>
      <c r="D79" s="243"/>
      <c r="E79" s="235">
        <v>0</v>
      </c>
      <c r="F79" s="234">
        <v>0</v>
      </c>
    </row>
    <row r="80" spans="1:6" s="5" customFormat="1" x14ac:dyDescent="0.35">
      <c r="A80" s="239" t="s">
        <v>189</v>
      </c>
      <c r="B80" s="242">
        <v>0.03</v>
      </c>
      <c r="C80" s="235">
        <v>3.1982942430703633E-3</v>
      </c>
      <c r="D80" s="243">
        <v>575</v>
      </c>
      <c r="E80" s="235">
        <v>6.591202177962459E-4</v>
      </c>
      <c r="F80" s="234">
        <v>29274.84683911733</v>
      </c>
    </row>
    <row r="81" spans="1:6" s="5" customFormat="1" x14ac:dyDescent="0.35">
      <c r="A81" s="239" t="s">
        <v>190</v>
      </c>
      <c r="B81" s="242">
        <v>0.06</v>
      </c>
      <c r="C81" s="235">
        <v>6.3965884861407266E-3</v>
      </c>
      <c r="D81" s="243">
        <v>3268</v>
      </c>
      <c r="E81" s="235">
        <v>3.7460954291445767E-3</v>
      </c>
      <c r="F81" s="234">
        <v>93565.193500763577</v>
      </c>
    </row>
    <row r="82" spans="1:6" s="5" customFormat="1" x14ac:dyDescent="0.35">
      <c r="A82" s="239" t="s">
        <v>191</v>
      </c>
      <c r="B82" s="242">
        <v>0.06</v>
      </c>
      <c r="C82" s="235">
        <v>6.3965884861407266E-3</v>
      </c>
      <c r="D82" s="243">
        <v>417</v>
      </c>
      <c r="E82" s="235">
        <v>4.7800544490614701E-4</v>
      </c>
      <c r="F82" s="234">
        <v>46431.487176858973</v>
      </c>
    </row>
    <row r="83" spans="1:6" s="5" customFormat="1" x14ac:dyDescent="0.35">
      <c r="A83" s="239" t="s">
        <v>192</v>
      </c>
      <c r="B83" s="242">
        <v>0.09</v>
      </c>
      <c r="C83" s="235">
        <v>9.5948827292110898E-3</v>
      </c>
      <c r="D83" s="243">
        <v>2392</v>
      </c>
      <c r="E83" s="235">
        <v>2.741940106032383E-3</v>
      </c>
      <c r="F83" s="234">
        <v>98851.612463351412</v>
      </c>
    </row>
    <row r="84" spans="1:6" s="5" customFormat="1" x14ac:dyDescent="0.35">
      <c r="A84" s="239" t="s">
        <v>193</v>
      </c>
      <c r="B84" s="242">
        <v>0.03</v>
      </c>
      <c r="C84" s="235">
        <v>3.1982942430703633E-3</v>
      </c>
      <c r="D84" s="243">
        <v>679</v>
      </c>
      <c r="E84" s="235">
        <v>7.7833500501504514E-4</v>
      </c>
      <c r="F84" s="234">
        <v>30994.210380922337</v>
      </c>
    </row>
    <row r="85" spans="1:6" s="5" customFormat="1" x14ac:dyDescent="0.35">
      <c r="A85" s="239" t="s">
        <v>194</v>
      </c>
      <c r="B85" s="242">
        <v>0</v>
      </c>
      <c r="C85" s="235">
        <v>0</v>
      </c>
      <c r="D85" s="243"/>
      <c r="E85" s="235">
        <v>0</v>
      </c>
      <c r="F85" s="234">
        <v>0</v>
      </c>
    </row>
    <row r="86" spans="1:6" s="5" customFormat="1" x14ac:dyDescent="0.35">
      <c r="A86" s="239" t="s">
        <v>195</v>
      </c>
      <c r="B86" s="242">
        <v>0.03</v>
      </c>
      <c r="C86" s="235">
        <v>3.1982942430703633E-3</v>
      </c>
      <c r="D86" s="243">
        <v>701</v>
      </c>
      <c r="E86" s="235">
        <v>8.0355351769594496E-4</v>
      </c>
      <c r="F86" s="234">
        <v>31357.921899381094</v>
      </c>
    </row>
    <row r="87" spans="1:6" s="5" customFormat="1" x14ac:dyDescent="0.35">
      <c r="A87" s="239" t="s">
        <v>196</v>
      </c>
      <c r="B87" s="242">
        <v>0</v>
      </c>
      <c r="C87" s="235">
        <v>0</v>
      </c>
      <c r="D87" s="243"/>
      <c r="E87" s="235">
        <v>0</v>
      </c>
      <c r="F87" s="234">
        <v>0</v>
      </c>
    </row>
    <row r="88" spans="1:6" s="5" customFormat="1" x14ac:dyDescent="0.35">
      <c r="A88" s="239" t="s">
        <v>197</v>
      </c>
      <c r="B88" s="242">
        <v>0.03</v>
      </c>
      <c r="C88" s="235">
        <v>3.1982942430703633E-3</v>
      </c>
      <c r="D88" s="243">
        <v>600</v>
      </c>
      <c r="E88" s="235">
        <v>6.8777761856999567E-4</v>
      </c>
      <c r="F88" s="234">
        <v>29688.15538282046</v>
      </c>
    </row>
    <row r="89" spans="1:6" s="5" customFormat="1" x14ac:dyDescent="0.35">
      <c r="A89" s="239" t="s">
        <v>198</v>
      </c>
      <c r="B89" s="242">
        <v>0.18</v>
      </c>
      <c r="C89" s="235">
        <v>1.918976545842218E-2</v>
      </c>
      <c r="D89" s="243">
        <v>41421</v>
      </c>
      <c r="E89" s="235">
        <v>4.7480727897979656E-2</v>
      </c>
      <c r="F89" s="234">
        <v>803398.62955276121</v>
      </c>
    </row>
    <row r="90" spans="1:6" s="5" customFormat="1" x14ac:dyDescent="0.35">
      <c r="A90" s="239" t="s">
        <v>199</v>
      </c>
      <c r="B90" s="242">
        <v>0.06</v>
      </c>
      <c r="C90" s="235">
        <v>6.3965884861407266E-3</v>
      </c>
      <c r="D90" s="243">
        <v>106</v>
      </c>
      <c r="E90" s="235">
        <v>1.2150737928069924E-4</v>
      </c>
      <c r="F90" s="234">
        <v>41289.928893192082</v>
      </c>
    </row>
    <row r="91" spans="1:6" s="5" customFormat="1" x14ac:dyDescent="0.35">
      <c r="A91" s="239" t="s">
        <v>200</v>
      </c>
      <c r="B91" s="242">
        <v>0.15</v>
      </c>
      <c r="C91" s="235">
        <v>1.5991471215351816E-2</v>
      </c>
      <c r="D91" s="243">
        <v>19823</v>
      </c>
      <c r="E91" s="235">
        <v>2.2723026221521708E-2</v>
      </c>
      <c r="F91" s="234">
        <v>426564.36214281042</v>
      </c>
    </row>
    <row r="92" spans="1:6" s="5" customFormat="1" x14ac:dyDescent="0.35">
      <c r="A92" s="239" t="s">
        <v>201</v>
      </c>
      <c r="B92" s="242">
        <v>0.12</v>
      </c>
      <c r="C92" s="235">
        <v>1.2793176972281453E-2</v>
      </c>
      <c r="D92" s="243">
        <v>1632</v>
      </c>
      <c r="E92" s="235">
        <v>1.8707551225103883E-3</v>
      </c>
      <c r="F92" s="234">
        <v>106055.78306872176</v>
      </c>
    </row>
    <row r="93" spans="1:6" s="5" customFormat="1" x14ac:dyDescent="0.35">
      <c r="A93" s="239" t="s">
        <v>202</v>
      </c>
      <c r="B93" s="242">
        <v>0.06</v>
      </c>
      <c r="C93" s="235">
        <v>6.3965884861407266E-3</v>
      </c>
      <c r="D93" s="243">
        <v>833</v>
      </c>
      <c r="E93" s="235">
        <v>9.5486459378134401E-4</v>
      </c>
      <c r="F93" s="234">
        <v>53308.941344079016</v>
      </c>
    </row>
    <row r="94" spans="1:6" s="5" customFormat="1" x14ac:dyDescent="0.35">
      <c r="A94" s="239" t="s">
        <v>203</v>
      </c>
      <c r="B94" s="242">
        <v>0.09</v>
      </c>
      <c r="C94" s="235">
        <v>9.5948827292110898E-3</v>
      </c>
      <c r="D94" s="243">
        <v>4983</v>
      </c>
      <c r="E94" s="235">
        <v>5.7119931222238147E-3</v>
      </c>
      <c r="F94" s="234">
        <v>141686.9099327435</v>
      </c>
    </row>
    <row r="95" spans="1:6" s="5" customFormat="1" x14ac:dyDescent="0.35">
      <c r="A95" s="239" t="s">
        <v>205</v>
      </c>
      <c r="B95" s="242">
        <v>0</v>
      </c>
      <c r="C95" s="235">
        <v>0</v>
      </c>
      <c r="D95" s="243"/>
      <c r="E95" s="235">
        <v>0</v>
      </c>
      <c r="F95" s="234">
        <v>0</v>
      </c>
    </row>
    <row r="96" spans="1:6" s="5" customFormat="1" x14ac:dyDescent="0.35">
      <c r="A96" s="239" t="s">
        <v>206</v>
      </c>
      <c r="B96" s="242">
        <v>0</v>
      </c>
      <c r="C96" s="235">
        <v>0</v>
      </c>
      <c r="D96" s="243"/>
      <c r="E96" s="235">
        <v>0</v>
      </c>
      <c r="F96" s="234">
        <v>0</v>
      </c>
    </row>
    <row r="97" spans="1:6" s="5" customFormat="1" x14ac:dyDescent="0.35">
      <c r="A97" s="239" t="s">
        <v>0</v>
      </c>
      <c r="B97" s="242">
        <v>0.15</v>
      </c>
      <c r="C97" s="235">
        <v>1.5991471215351816E-2</v>
      </c>
      <c r="D97" s="243">
        <v>12193</v>
      </c>
      <c r="E97" s="235">
        <v>1.3976787505373263E-2</v>
      </c>
      <c r="F97" s="234">
        <v>300422.59460461611</v>
      </c>
    </row>
    <row r="98" spans="1:6" s="5" customFormat="1" x14ac:dyDescent="0.35">
      <c r="A98" s="239" t="s">
        <v>207</v>
      </c>
      <c r="B98" s="242">
        <v>0.09</v>
      </c>
      <c r="C98" s="235">
        <v>9.5948827292110898E-3</v>
      </c>
      <c r="D98" s="243">
        <v>3369</v>
      </c>
      <c r="E98" s="235">
        <v>3.861871328270526E-3</v>
      </c>
      <c r="F98" s="234">
        <v>115003.71035126962</v>
      </c>
    </row>
    <row r="99" spans="1:6" s="5" customFormat="1" x14ac:dyDescent="0.35">
      <c r="A99" s="239" t="s">
        <v>208</v>
      </c>
      <c r="B99" s="242">
        <v>0.06</v>
      </c>
      <c r="C99" s="235">
        <v>6.3965884861407266E-3</v>
      </c>
      <c r="D99" s="243">
        <v>256</v>
      </c>
      <c r="E99" s="235">
        <v>2.9345178392319819E-4</v>
      </c>
      <c r="F99" s="234">
        <v>43769.780155410845</v>
      </c>
    </row>
    <row r="100" spans="1:6" s="5" customFormat="1" x14ac:dyDescent="0.35">
      <c r="A100" s="239" t="s">
        <v>209</v>
      </c>
      <c r="B100" s="242">
        <v>0</v>
      </c>
      <c r="C100" s="235">
        <v>0</v>
      </c>
      <c r="D100" s="243"/>
      <c r="E100" s="235">
        <v>0</v>
      </c>
      <c r="F100" s="234">
        <v>0</v>
      </c>
    </row>
    <row r="101" spans="1:6" s="5" customFormat="1" x14ac:dyDescent="0.35">
      <c r="A101" s="239" t="s">
        <v>210</v>
      </c>
      <c r="B101" s="242">
        <v>0.03</v>
      </c>
      <c r="C101" s="235">
        <v>3.1982942430703633E-3</v>
      </c>
      <c r="D101" s="243">
        <v>649</v>
      </c>
      <c r="E101" s="235">
        <v>7.439461240865454E-4</v>
      </c>
      <c r="F101" s="234">
        <v>30498.240128478588</v>
      </c>
    </row>
    <row r="102" spans="1:6" s="5" customFormat="1" x14ac:dyDescent="0.35">
      <c r="A102" s="239" t="s">
        <v>211</v>
      </c>
      <c r="B102" s="242">
        <v>0</v>
      </c>
      <c r="C102" s="235">
        <v>0</v>
      </c>
      <c r="D102" s="243"/>
      <c r="E102" s="235">
        <v>0</v>
      </c>
      <c r="F102" s="234">
        <v>0</v>
      </c>
    </row>
    <row r="103" spans="1:6" s="5" customFormat="1" x14ac:dyDescent="0.35">
      <c r="A103" s="239" t="s">
        <v>212</v>
      </c>
      <c r="B103" s="242">
        <v>0.06</v>
      </c>
      <c r="C103" s="235">
        <v>6.3965884861407266E-3</v>
      </c>
      <c r="D103" s="243">
        <v>1084</v>
      </c>
      <c r="E103" s="235">
        <v>1.2425848975497922E-3</v>
      </c>
      <c r="F103" s="234">
        <v>57458.559122858409</v>
      </c>
    </row>
    <row r="104" spans="1:6" s="5" customFormat="1" x14ac:dyDescent="0.35">
      <c r="A104" s="239" t="s">
        <v>213</v>
      </c>
      <c r="B104" s="242">
        <v>0.12</v>
      </c>
      <c r="C104" s="235">
        <v>1.2793176972281453E-2</v>
      </c>
      <c r="D104" s="243">
        <v>5669</v>
      </c>
      <c r="E104" s="235">
        <v>6.4983521994555092E-3</v>
      </c>
      <c r="F104" s="234">
        <v>172796.84670590269</v>
      </c>
    </row>
    <row r="105" spans="1:6" s="5" customFormat="1" x14ac:dyDescent="0.35">
      <c r="A105" s="239" t="s">
        <v>214</v>
      </c>
      <c r="B105" s="242">
        <v>0</v>
      </c>
      <c r="C105" s="235">
        <v>0</v>
      </c>
      <c r="D105" s="243"/>
      <c r="E105" s="235">
        <v>0</v>
      </c>
      <c r="F105" s="234">
        <v>0</v>
      </c>
    </row>
    <row r="106" spans="1:6" s="5" customFormat="1" x14ac:dyDescent="0.35">
      <c r="A106" s="239" t="s">
        <v>215</v>
      </c>
      <c r="B106" s="242">
        <v>0.06</v>
      </c>
      <c r="C106" s="235">
        <v>6.3965884861407266E-3</v>
      </c>
      <c r="D106" s="243">
        <v>973</v>
      </c>
      <c r="E106" s="235">
        <v>1.115346038114343E-3</v>
      </c>
      <c r="F106" s="234">
        <v>55623.469188816525</v>
      </c>
    </row>
    <row r="107" spans="1:6" s="5" customFormat="1" x14ac:dyDescent="0.35">
      <c r="A107" s="239" t="s">
        <v>216</v>
      </c>
      <c r="B107" s="242">
        <v>0.03</v>
      </c>
      <c r="C107" s="235">
        <v>3.1982942430703633E-3</v>
      </c>
      <c r="D107" s="243">
        <v>2277</v>
      </c>
      <c r="E107" s="235">
        <v>2.6101160624731339E-3</v>
      </c>
      <c r="F107" s="234">
        <v>57412.892494426218</v>
      </c>
    </row>
    <row r="108" spans="1:6" s="5" customFormat="1" x14ac:dyDescent="0.35">
      <c r="A108" s="239" t="s">
        <v>217</v>
      </c>
      <c r="B108" s="242">
        <v>0</v>
      </c>
      <c r="C108" s="235">
        <v>0</v>
      </c>
      <c r="D108" s="243"/>
      <c r="E108" s="235">
        <v>0</v>
      </c>
      <c r="F108" s="234">
        <v>0</v>
      </c>
    </row>
    <row r="109" spans="1:6" s="5" customFormat="1" x14ac:dyDescent="0.35">
      <c r="A109" s="239" t="s">
        <v>218</v>
      </c>
      <c r="B109" s="242">
        <v>0.03</v>
      </c>
      <c r="C109" s="235">
        <v>3.1982942430703633E-3</v>
      </c>
      <c r="D109" s="243">
        <v>116</v>
      </c>
      <c r="E109" s="235">
        <v>1.3297033959019916E-4</v>
      </c>
      <c r="F109" s="234">
        <v>21686.501976727919</v>
      </c>
    </row>
    <row r="110" spans="1:6" s="5" customFormat="1" x14ac:dyDescent="0.35">
      <c r="A110" s="239" t="s">
        <v>219</v>
      </c>
      <c r="B110" s="242">
        <v>0.12</v>
      </c>
      <c r="C110" s="235">
        <v>1.2793176972281453E-2</v>
      </c>
      <c r="D110" s="243">
        <v>36739</v>
      </c>
      <c r="E110" s="235">
        <v>4.2113769881071787E-2</v>
      </c>
      <c r="F110" s="234">
        <v>686456.70482014888</v>
      </c>
    </row>
    <row r="111" spans="1:6" s="5" customFormat="1" x14ac:dyDescent="0.35">
      <c r="A111" s="239" t="s">
        <v>220</v>
      </c>
      <c r="B111" s="242">
        <v>0</v>
      </c>
      <c r="C111" s="235">
        <v>0</v>
      </c>
      <c r="D111" s="243"/>
      <c r="E111" s="235">
        <v>0</v>
      </c>
      <c r="F111" s="234">
        <v>0</v>
      </c>
    </row>
    <row r="112" spans="1:6" s="5" customFormat="1" x14ac:dyDescent="0.35">
      <c r="A112" s="239" t="s">
        <v>221</v>
      </c>
      <c r="B112" s="242">
        <v>0</v>
      </c>
      <c r="C112" s="235">
        <v>0</v>
      </c>
      <c r="D112" s="243"/>
      <c r="E112" s="235">
        <v>0</v>
      </c>
      <c r="F112" s="234">
        <v>0</v>
      </c>
    </row>
    <row r="113" spans="1:6" s="5" customFormat="1" x14ac:dyDescent="0.35">
      <c r="A113" s="239" t="s">
        <v>222</v>
      </c>
      <c r="B113" s="242">
        <v>0</v>
      </c>
      <c r="C113" s="235">
        <v>0</v>
      </c>
      <c r="D113" s="243"/>
      <c r="E113" s="235">
        <v>0</v>
      </c>
      <c r="F113" s="234">
        <v>0</v>
      </c>
    </row>
    <row r="114" spans="1:6" s="5" customFormat="1" x14ac:dyDescent="0.35">
      <c r="A114" s="239" t="s">
        <v>223</v>
      </c>
      <c r="B114" s="242">
        <v>0</v>
      </c>
      <c r="C114" s="235">
        <v>0</v>
      </c>
      <c r="D114" s="243"/>
      <c r="E114" s="235">
        <v>0</v>
      </c>
      <c r="F114" s="234">
        <v>0</v>
      </c>
    </row>
    <row r="115" spans="1:6" s="5" customFormat="1" x14ac:dyDescent="0.35">
      <c r="A115" s="239" t="s">
        <v>224</v>
      </c>
      <c r="B115" s="242">
        <v>0.2</v>
      </c>
      <c r="C115" s="235">
        <v>2.132196162046909E-2</v>
      </c>
      <c r="D115" s="243">
        <v>171588</v>
      </c>
      <c r="E115" s="235">
        <v>0.19669064335864736</v>
      </c>
      <c r="F115" s="234">
        <v>2968543.1247702548</v>
      </c>
    </row>
    <row r="116" spans="1:6" s="5" customFormat="1" x14ac:dyDescent="0.35">
      <c r="A116" s="239" t="s">
        <v>225</v>
      </c>
      <c r="B116" s="242">
        <v>0.06</v>
      </c>
      <c r="C116" s="235">
        <v>6.3965884861407266E-3</v>
      </c>
      <c r="D116" s="243">
        <v>404</v>
      </c>
      <c r="E116" s="235">
        <v>4.6310359650379712E-4</v>
      </c>
      <c r="F116" s="234">
        <v>46216.566734133354</v>
      </c>
    </row>
    <row r="117" spans="1:6" s="5" customFormat="1" x14ac:dyDescent="0.35">
      <c r="A117" s="239" t="s">
        <v>226</v>
      </c>
      <c r="B117" s="242">
        <v>0.06</v>
      </c>
      <c r="C117" s="235">
        <v>6.3965884861407266E-3</v>
      </c>
      <c r="D117" s="243">
        <v>593</v>
      </c>
      <c r="E117" s="235">
        <v>6.7975354635334577E-4</v>
      </c>
      <c r="F117" s="234">
        <v>49341.179324528988</v>
      </c>
    </row>
    <row r="118" spans="1:6" s="5" customFormat="1" x14ac:dyDescent="0.35">
      <c r="A118" s="239" t="s">
        <v>227</v>
      </c>
      <c r="B118" s="242">
        <v>0.15</v>
      </c>
      <c r="C118" s="235">
        <v>1.5991471215351816E-2</v>
      </c>
      <c r="D118" s="243">
        <v>4954</v>
      </c>
      <c r="E118" s="235">
        <v>5.6787505373262648E-3</v>
      </c>
      <c r="F118" s="234">
        <v>180744.9726899387</v>
      </c>
    </row>
    <row r="119" spans="1:6" s="5" customFormat="1" x14ac:dyDescent="0.35">
      <c r="A119" s="239" t="s">
        <v>228</v>
      </c>
      <c r="B119" s="242">
        <v>0.06</v>
      </c>
      <c r="C119" s="235">
        <v>6.3965884861407266E-3</v>
      </c>
      <c r="D119" s="243">
        <v>303</v>
      </c>
      <c r="E119" s="235">
        <v>3.4732769737784783E-4</v>
      </c>
      <c r="F119" s="234">
        <v>44546.800217572723</v>
      </c>
    </row>
    <row r="120" spans="1:6" s="5" customFormat="1" x14ac:dyDescent="0.35">
      <c r="A120" s="239" t="s">
        <v>229</v>
      </c>
      <c r="B120" s="242">
        <v>0.12</v>
      </c>
      <c r="C120" s="235">
        <v>1.2793176972281453E-2</v>
      </c>
      <c r="D120" s="243">
        <v>201</v>
      </c>
      <c r="E120" s="235">
        <v>2.3040550222094857E-4</v>
      </c>
      <c r="F120" s="234">
        <v>82398.002027154798</v>
      </c>
    </row>
    <row r="121" spans="1:6" s="5" customFormat="1" x14ac:dyDescent="0.35">
      <c r="A121" s="239" t="s">
        <v>230</v>
      </c>
      <c r="B121" s="242">
        <v>0</v>
      </c>
      <c r="C121" s="235">
        <v>0</v>
      </c>
      <c r="D121" s="243"/>
      <c r="E121" s="235">
        <v>0</v>
      </c>
      <c r="F121" s="234">
        <v>0</v>
      </c>
    </row>
    <row r="122" spans="1:6" s="5" customFormat="1" x14ac:dyDescent="0.35">
      <c r="A122" s="239" t="s">
        <v>231</v>
      </c>
      <c r="B122" s="242">
        <v>0.09</v>
      </c>
      <c r="C122" s="235">
        <v>9.5948827292110898E-3</v>
      </c>
      <c r="D122" s="243">
        <v>824</v>
      </c>
      <c r="E122" s="235">
        <v>9.4454792950279408E-4</v>
      </c>
      <c r="F122" s="234">
        <v>72928.900602291294</v>
      </c>
    </row>
    <row r="123" spans="1:6" s="5" customFormat="1" x14ac:dyDescent="0.35">
      <c r="A123" s="239" t="s">
        <v>232</v>
      </c>
      <c r="B123" s="242">
        <v>0</v>
      </c>
      <c r="C123" s="235">
        <v>0</v>
      </c>
      <c r="D123" s="243"/>
      <c r="E123" s="235">
        <v>0</v>
      </c>
      <c r="F123" s="234">
        <v>0</v>
      </c>
    </row>
    <row r="124" spans="1:6" s="5" customFormat="1" x14ac:dyDescent="0.35">
      <c r="A124" s="239" t="s">
        <v>233</v>
      </c>
      <c r="B124" s="242">
        <v>0.06</v>
      </c>
      <c r="C124" s="235">
        <v>6.3965884861407266E-3</v>
      </c>
      <c r="D124" s="243">
        <v>1816</v>
      </c>
      <c r="E124" s="235">
        <v>2.0816735922051868E-3</v>
      </c>
      <c r="F124" s="234">
        <v>69560.233282485962</v>
      </c>
    </row>
    <row r="125" spans="1:6" s="5" customFormat="1" x14ac:dyDescent="0.35">
      <c r="A125" s="239" t="s">
        <v>234</v>
      </c>
      <c r="B125" s="242">
        <v>0.2</v>
      </c>
      <c r="C125" s="235">
        <v>2.132196162046909E-2</v>
      </c>
      <c r="D125" s="243">
        <v>545</v>
      </c>
      <c r="E125" s="235">
        <v>6.2473133686774605E-4</v>
      </c>
      <c r="F125" s="234">
        <v>140801.79514569757</v>
      </c>
    </row>
    <row r="126" spans="1:6" s="5" customFormat="1" x14ac:dyDescent="0.35">
      <c r="A126" s="239" t="s">
        <v>235</v>
      </c>
      <c r="B126" s="242">
        <v>0</v>
      </c>
      <c r="C126" s="235">
        <v>0</v>
      </c>
      <c r="D126" s="243"/>
      <c r="E126" s="235">
        <v>0</v>
      </c>
      <c r="F126" s="234">
        <v>0</v>
      </c>
    </row>
    <row r="127" spans="1:6" s="5" customFormat="1" x14ac:dyDescent="0.35">
      <c r="A127" s="239" t="s">
        <v>236</v>
      </c>
      <c r="B127" s="242">
        <v>0.2</v>
      </c>
      <c r="C127" s="235">
        <v>2.132196162046909E-2</v>
      </c>
      <c r="D127" s="243">
        <v>4457</v>
      </c>
      <c r="E127" s="235">
        <v>5.1090414099441176E-3</v>
      </c>
      <c r="F127" s="234">
        <v>205476.31606436285</v>
      </c>
    </row>
    <row r="128" spans="1:6" s="5" customFormat="1" x14ac:dyDescent="0.35">
      <c r="A128" s="239" t="s">
        <v>237</v>
      </c>
      <c r="B128" s="242">
        <v>0.26</v>
      </c>
      <c r="C128" s="235">
        <v>2.7718550106609816E-2</v>
      </c>
      <c r="D128" s="243">
        <v>787</v>
      </c>
      <c r="E128" s="235">
        <v>9.0213497635764433E-4</v>
      </c>
      <c r="F128" s="234">
        <v>184340.12251663467</v>
      </c>
    </row>
    <row r="129" spans="1:6" s="5" customFormat="1" x14ac:dyDescent="0.35">
      <c r="A129" s="239" t="s">
        <v>238</v>
      </c>
      <c r="B129" s="242">
        <v>0.06</v>
      </c>
      <c r="C129" s="235">
        <v>6.3965884861407266E-3</v>
      </c>
      <c r="D129" s="243">
        <v>244</v>
      </c>
      <c r="E129" s="235">
        <v>2.7969623155179826E-4</v>
      </c>
      <c r="F129" s="234">
        <v>43571.392054433345</v>
      </c>
    </row>
    <row r="130" spans="1:6" s="5" customFormat="1" x14ac:dyDescent="0.35">
      <c r="A130" s="239" t="s">
        <v>239</v>
      </c>
      <c r="B130" s="242">
        <v>0.06</v>
      </c>
      <c r="C130" s="235">
        <v>6.3965884861407266E-3</v>
      </c>
      <c r="D130" s="243">
        <v>701</v>
      </c>
      <c r="E130" s="235">
        <v>8.0355351769594496E-4</v>
      </c>
      <c r="F130" s="234">
        <v>51126.672233326506</v>
      </c>
    </row>
    <row r="131" spans="1:6" s="5" customFormat="1" x14ac:dyDescent="0.35">
      <c r="A131" s="239" t="s">
        <v>240</v>
      </c>
      <c r="B131" s="242">
        <v>0.18</v>
      </c>
      <c r="C131" s="235">
        <v>1.918976545842218E-2</v>
      </c>
      <c r="D131" s="243">
        <v>1060</v>
      </c>
      <c r="E131" s="235">
        <v>1.2150737928069925E-3</v>
      </c>
      <c r="F131" s="234">
        <v>136136.78425668506</v>
      </c>
    </row>
    <row r="132" spans="1:6" s="5" customFormat="1" x14ac:dyDescent="0.35">
      <c r="A132" s="239" t="s">
        <v>241</v>
      </c>
      <c r="B132" s="242">
        <v>0</v>
      </c>
      <c r="C132" s="235">
        <v>0</v>
      </c>
      <c r="D132" s="243"/>
      <c r="E132" s="235">
        <v>0</v>
      </c>
      <c r="F132" s="234">
        <v>0</v>
      </c>
    </row>
    <row r="133" spans="1:6" s="5" customFormat="1" x14ac:dyDescent="0.35">
      <c r="A133" s="239" t="s">
        <v>242</v>
      </c>
      <c r="B133" s="242">
        <v>0</v>
      </c>
      <c r="C133" s="235">
        <v>0</v>
      </c>
      <c r="D133" s="243"/>
      <c r="E133" s="235">
        <v>0</v>
      </c>
      <c r="F133" s="234">
        <v>0</v>
      </c>
    </row>
    <row r="134" spans="1:6" s="5" customFormat="1" x14ac:dyDescent="0.35">
      <c r="A134" s="239" t="s">
        <v>243</v>
      </c>
      <c r="B134" s="242">
        <v>0.09</v>
      </c>
      <c r="C134" s="235">
        <v>9.5948827292110898E-3</v>
      </c>
      <c r="D134" s="243">
        <v>479</v>
      </c>
      <c r="E134" s="235">
        <v>5.4907579882504658E-4</v>
      </c>
      <c r="F134" s="234">
        <v>67225.242699188151</v>
      </c>
    </row>
    <row r="135" spans="1:6" s="5" customFormat="1" x14ac:dyDescent="0.35">
      <c r="A135" s="239" t="s">
        <v>244</v>
      </c>
      <c r="B135" s="242">
        <v>0.06</v>
      </c>
      <c r="C135" s="235">
        <v>6.3965884861407266E-3</v>
      </c>
      <c r="D135" s="243">
        <v>491</v>
      </c>
      <c r="E135" s="235">
        <v>5.6283135119644646E-4</v>
      </c>
      <c r="F135" s="234">
        <v>47654.880466220231</v>
      </c>
    </row>
    <row r="136" spans="1:6" s="5" customFormat="1" x14ac:dyDescent="0.35">
      <c r="A136" s="239" t="s">
        <v>245</v>
      </c>
      <c r="B136" s="242">
        <v>0.26</v>
      </c>
      <c r="C136" s="235">
        <v>2.7718550106609816E-2</v>
      </c>
      <c r="D136" s="243">
        <v>8209</v>
      </c>
      <c r="E136" s="235">
        <v>9.4099441180684907E-3</v>
      </c>
      <c r="F136" s="234">
        <v>307043.16297121899</v>
      </c>
    </row>
    <row r="137" spans="1:6" s="5" customFormat="1" x14ac:dyDescent="0.35">
      <c r="A137" s="239" t="s">
        <v>246</v>
      </c>
      <c r="B137" s="242">
        <v>0.03</v>
      </c>
      <c r="C137" s="235">
        <v>3.1982942430703633E-3</v>
      </c>
      <c r="D137" s="243">
        <v>357</v>
      </c>
      <c r="E137" s="235">
        <v>4.0922768304914743E-4</v>
      </c>
      <c r="F137" s="234">
        <v>25670.796338026063</v>
      </c>
    </row>
    <row r="138" spans="1:6" s="5" customFormat="1" x14ac:dyDescent="0.35">
      <c r="A138" s="239" t="s">
        <v>247</v>
      </c>
      <c r="B138" s="242">
        <v>0.03</v>
      </c>
      <c r="C138" s="235">
        <v>3.1982942430703633E-3</v>
      </c>
      <c r="D138" s="243">
        <v>1198</v>
      </c>
      <c r="E138" s="235">
        <v>1.3732626450780915E-3</v>
      </c>
      <c r="F138" s="234">
        <v>39574.495748199253</v>
      </c>
    </row>
    <row r="139" spans="1:6" s="5" customFormat="1" x14ac:dyDescent="0.35">
      <c r="A139" s="239" t="s">
        <v>248</v>
      </c>
      <c r="B139" s="242">
        <v>0.12</v>
      </c>
      <c r="C139" s="235">
        <v>1.2793176972281453E-2</v>
      </c>
      <c r="D139" s="243">
        <v>3602</v>
      </c>
      <c r="E139" s="235">
        <v>4.1289583034818745E-3</v>
      </c>
      <c r="F139" s="234">
        <v>138624.49631252818</v>
      </c>
    </row>
    <row r="140" spans="1:6" s="5" customFormat="1" x14ac:dyDescent="0.35">
      <c r="A140" s="239"/>
      <c r="B140" s="242"/>
      <c r="C140" s="235"/>
      <c r="D140" s="243"/>
      <c r="E140" s="235"/>
      <c r="F140" s="234"/>
    </row>
    <row r="141" spans="1:6" s="5" customFormat="1" x14ac:dyDescent="0.35">
      <c r="A141" s="244"/>
      <c r="B141" s="245">
        <f>SUM(B3:B140)</f>
        <v>9.3799999999999972</v>
      </c>
      <c r="C141" s="245">
        <f>SUM(C3:C140)</f>
        <v>1.0000000000000011</v>
      </c>
      <c r="D141" s="245">
        <f>SUM(D3:D140)</f>
        <v>872375</v>
      </c>
      <c r="E141" s="245">
        <f>SUM(E3:E140)</f>
        <v>0.99999999999999978</v>
      </c>
      <c r="F141" s="245">
        <f>SUM(F3:F140)</f>
        <v>20603430.903600879</v>
      </c>
    </row>
    <row r="142" spans="1:6" x14ac:dyDescent="0.35">
      <c r="B142" s="3"/>
      <c r="D142" s="118"/>
    </row>
    <row r="143" spans="1:6" x14ac:dyDescent="0.35">
      <c r="D143" s="42"/>
    </row>
    <row r="144" spans="1:6" x14ac:dyDescent="0.35">
      <c r="D144" s="42"/>
    </row>
    <row r="145" spans="4:4" x14ac:dyDescent="0.35">
      <c r="D145" s="42"/>
    </row>
    <row r="146" spans="4:4" x14ac:dyDescent="0.35">
      <c r="D146" s="42"/>
    </row>
    <row r="147" spans="4:4" x14ac:dyDescent="0.35">
      <c r="D147" s="42"/>
    </row>
    <row r="148" spans="4:4" x14ac:dyDescent="0.35">
      <c r="D148" s="42"/>
    </row>
    <row r="149" spans="4:4" x14ac:dyDescent="0.35">
      <c r="D149" s="42"/>
    </row>
    <row r="150" spans="4:4" x14ac:dyDescent="0.35">
      <c r="D150" s="42"/>
    </row>
    <row r="151" spans="4:4" x14ac:dyDescent="0.35">
      <c r="D151" s="42"/>
    </row>
    <row r="152" spans="4:4" x14ac:dyDescent="0.35">
      <c r="D152" s="42"/>
    </row>
    <row r="153" spans="4:4" x14ac:dyDescent="0.35">
      <c r="D153" s="42"/>
    </row>
    <row r="154" spans="4:4" x14ac:dyDescent="0.35">
      <c r="D154" s="42"/>
    </row>
    <row r="155" spans="4:4" x14ac:dyDescent="0.35">
      <c r="D155" s="42"/>
    </row>
    <row r="156" spans="4:4" x14ac:dyDescent="0.35">
      <c r="D156" s="42"/>
    </row>
    <row r="157" spans="4:4" x14ac:dyDescent="0.35">
      <c r="D157" s="42"/>
    </row>
    <row r="158" spans="4:4" x14ac:dyDescent="0.35">
      <c r="D158" s="42"/>
    </row>
    <row r="159" spans="4:4" x14ac:dyDescent="0.35">
      <c r="D159" s="42"/>
    </row>
    <row r="160" spans="4:4" x14ac:dyDescent="0.35">
      <c r="D160" s="42"/>
    </row>
    <row r="161" spans="4:4" x14ac:dyDescent="0.35">
      <c r="D161" s="42"/>
    </row>
    <row r="162" spans="4:4" x14ac:dyDescent="0.35">
      <c r="D162" s="42"/>
    </row>
    <row r="163" spans="4:4" x14ac:dyDescent="0.35">
      <c r="D163" s="42"/>
    </row>
    <row r="164" spans="4:4" x14ac:dyDescent="0.35">
      <c r="D164" s="42"/>
    </row>
    <row r="165" spans="4:4" x14ac:dyDescent="0.35">
      <c r="D165" s="42"/>
    </row>
    <row r="166" spans="4:4" x14ac:dyDescent="0.35">
      <c r="D166" s="42"/>
    </row>
    <row r="167" spans="4:4" x14ac:dyDescent="0.35">
      <c r="D167" s="42"/>
    </row>
    <row r="168" spans="4:4" x14ac:dyDescent="0.35">
      <c r="D168" s="42"/>
    </row>
    <row r="169" spans="4:4" x14ac:dyDescent="0.35">
      <c r="D169" s="42"/>
    </row>
    <row r="170" spans="4:4" x14ac:dyDescent="0.35">
      <c r="D170" s="42"/>
    </row>
    <row r="171" spans="4:4" x14ac:dyDescent="0.35">
      <c r="D171" s="42"/>
    </row>
    <row r="172" spans="4:4" x14ac:dyDescent="0.35">
      <c r="D172" s="42"/>
    </row>
    <row r="173" spans="4:4" x14ac:dyDescent="0.35">
      <c r="D173" s="42"/>
    </row>
    <row r="174" spans="4:4" x14ac:dyDescent="0.35">
      <c r="D174" s="42"/>
    </row>
    <row r="175" spans="4:4" x14ac:dyDescent="0.35">
      <c r="D175" s="42"/>
    </row>
    <row r="176" spans="4:4" x14ac:dyDescent="0.35">
      <c r="D176" s="42"/>
    </row>
    <row r="177" spans="4:4" x14ac:dyDescent="0.35">
      <c r="D177" s="42"/>
    </row>
    <row r="178" spans="4:4" x14ac:dyDescent="0.35">
      <c r="D178" s="42"/>
    </row>
    <row r="179" spans="4:4" x14ac:dyDescent="0.35">
      <c r="D179" s="42"/>
    </row>
    <row r="180" spans="4:4" x14ac:dyDescent="0.35">
      <c r="D180" s="42"/>
    </row>
    <row r="181" spans="4:4" x14ac:dyDescent="0.35">
      <c r="D181" s="42"/>
    </row>
    <row r="182" spans="4:4" x14ac:dyDescent="0.35">
      <c r="D182" s="42"/>
    </row>
    <row r="183" spans="4:4" x14ac:dyDescent="0.35">
      <c r="D183" s="42"/>
    </row>
    <row r="184" spans="4:4" x14ac:dyDescent="0.35">
      <c r="D184" s="42"/>
    </row>
    <row r="185" spans="4:4" x14ac:dyDescent="0.35">
      <c r="D185" s="42"/>
    </row>
    <row r="186" spans="4:4" x14ac:dyDescent="0.35">
      <c r="D186" s="42"/>
    </row>
    <row r="187" spans="4:4" x14ac:dyDescent="0.35">
      <c r="D187" s="42"/>
    </row>
    <row r="188" spans="4:4" x14ac:dyDescent="0.35">
      <c r="D188" s="42"/>
    </row>
    <row r="189" spans="4:4" x14ac:dyDescent="0.35">
      <c r="D189" s="42"/>
    </row>
    <row r="190" spans="4:4" x14ac:dyDescent="0.35">
      <c r="D190" s="42"/>
    </row>
    <row r="191" spans="4:4" x14ac:dyDescent="0.35">
      <c r="D191" s="42"/>
    </row>
    <row r="192" spans="4:4" x14ac:dyDescent="0.35">
      <c r="D192" s="42"/>
    </row>
    <row r="193" spans="4:4" x14ac:dyDescent="0.35">
      <c r="D193" s="42"/>
    </row>
    <row r="194" spans="4:4" x14ac:dyDescent="0.35">
      <c r="D194" s="42"/>
    </row>
    <row r="195" spans="4:4" x14ac:dyDescent="0.35">
      <c r="D195" s="42"/>
    </row>
    <row r="196" spans="4:4" x14ac:dyDescent="0.35">
      <c r="D196" s="42"/>
    </row>
    <row r="197" spans="4:4" x14ac:dyDescent="0.35">
      <c r="D197" s="42"/>
    </row>
    <row r="198" spans="4:4" x14ac:dyDescent="0.35">
      <c r="D198" s="42"/>
    </row>
    <row r="199" spans="4:4" x14ac:dyDescent="0.35">
      <c r="D199" s="42"/>
    </row>
    <row r="200" spans="4:4" x14ac:dyDescent="0.35">
      <c r="D200" s="42"/>
    </row>
    <row r="201" spans="4:4" x14ac:dyDescent="0.35">
      <c r="D201" s="42"/>
    </row>
    <row r="202" spans="4:4" x14ac:dyDescent="0.35">
      <c r="D202" s="42"/>
    </row>
    <row r="203" spans="4:4" x14ac:dyDescent="0.35">
      <c r="D203" s="42"/>
    </row>
    <row r="204" spans="4:4" x14ac:dyDescent="0.35">
      <c r="D204" s="42"/>
    </row>
    <row r="205" spans="4:4" x14ac:dyDescent="0.35">
      <c r="D205" s="42"/>
    </row>
    <row r="206" spans="4:4" x14ac:dyDescent="0.35">
      <c r="D206" s="42"/>
    </row>
    <row r="207" spans="4:4" x14ac:dyDescent="0.35">
      <c r="D207" s="42"/>
    </row>
    <row r="208" spans="4:4" x14ac:dyDescent="0.35">
      <c r="D208" s="42"/>
    </row>
    <row r="209" spans="4:4" x14ac:dyDescent="0.35">
      <c r="D209" s="42"/>
    </row>
    <row r="210" spans="4:4" x14ac:dyDescent="0.35">
      <c r="D210" s="42"/>
    </row>
    <row r="211" spans="4:4" x14ac:dyDescent="0.35">
      <c r="D211" s="42"/>
    </row>
    <row r="212" spans="4:4" x14ac:dyDescent="0.35">
      <c r="D212" s="42"/>
    </row>
    <row r="213" spans="4:4" x14ac:dyDescent="0.35">
      <c r="D213" s="42"/>
    </row>
    <row r="214" spans="4:4" x14ac:dyDescent="0.35">
      <c r="D214" s="42"/>
    </row>
    <row r="215" spans="4:4" x14ac:dyDescent="0.35">
      <c r="D215" s="42"/>
    </row>
    <row r="216" spans="4:4" x14ac:dyDescent="0.35">
      <c r="D216" s="42"/>
    </row>
    <row r="217" spans="4:4" x14ac:dyDescent="0.35">
      <c r="D217" s="42"/>
    </row>
    <row r="218" spans="4:4" x14ac:dyDescent="0.35">
      <c r="D218" s="42"/>
    </row>
    <row r="219" spans="4:4" x14ac:dyDescent="0.35">
      <c r="D219" s="42"/>
    </row>
    <row r="220" spans="4:4" x14ac:dyDescent="0.35">
      <c r="D220" s="42"/>
    </row>
    <row r="221" spans="4:4" x14ac:dyDescent="0.35">
      <c r="D221" s="42"/>
    </row>
    <row r="222" spans="4:4" x14ac:dyDescent="0.35">
      <c r="D222" s="42"/>
    </row>
    <row r="223" spans="4:4" x14ac:dyDescent="0.35">
      <c r="D223" s="42"/>
    </row>
    <row r="224" spans="4:4" x14ac:dyDescent="0.35">
      <c r="D224" s="42"/>
    </row>
    <row r="225" spans="4:4" x14ac:dyDescent="0.35">
      <c r="D225" s="42"/>
    </row>
    <row r="226" spans="4:4" x14ac:dyDescent="0.35">
      <c r="D226" s="42"/>
    </row>
    <row r="227" spans="4:4" x14ac:dyDescent="0.35">
      <c r="D227" s="42"/>
    </row>
    <row r="228" spans="4:4" x14ac:dyDescent="0.35">
      <c r="D228" s="42"/>
    </row>
    <row r="229" spans="4:4" x14ac:dyDescent="0.35">
      <c r="D229" s="42"/>
    </row>
    <row r="230" spans="4:4" x14ac:dyDescent="0.35">
      <c r="D230" s="42"/>
    </row>
    <row r="231" spans="4:4" x14ac:dyDescent="0.35">
      <c r="D231" s="42"/>
    </row>
    <row r="232" spans="4:4" x14ac:dyDescent="0.35">
      <c r="D232" s="42"/>
    </row>
    <row r="233" spans="4:4" x14ac:dyDescent="0.35">
      <c r="D233" s="42"/>
    </row>
    <row r="234" spans="4:4" x14ac:dyDescent="0.35">
      <c r="D234" s="42"/>
    </row>
    <row r="235" spans="4:4" x14ac:dyDescent="0.35">
      <c r="D235" s="42"/>
    </row>
    <row r="236" spans="4:4" x14ac:dyDescent="0.35">
      <c r="D236" s="42"/>
    </row>
    <row r="237" spans="4:4" x14ac:dyDescent="0.35">
      <c r="D237" s="42"/>
    </row>
    <row r="238" spans="4:4" x14ac:dyDescent="0.35">
      <c r="D238" s="42"/>
    </row>
    <row r="239" spans="4:4" x14ac:dyDescent="0.35">
      <c r="D239" s="42"/>
    </row>
    <row r="240" spans="4:4" x14ac:dyDescent="0.35">
      <c r="D240" s="42"/>
    </row>
    <row r="241" spans="4:4" x14ac:dyDescent="0.35">
      <c r="D241" s="42"/>
    </row>
    <row r="242" spans="4:4" x14ac:dyDescent="0.35">
      <c r="D242" s="42"/>
    </row>
    <row r="243" spans="4:4" x14ac:dyDescent="0.35">
      <c r="D243" s="42"/>
    </row>
    <row r="244" spans="4:4" x14ac:dyDescent="0.35">
      <c r="D244" s="42"/>
    </row>
    <row r="245" spans="4:4" x14ac:dyDescent="0.35">
      <c r="D245" s="42"/>
    </row>
    <row r="246" spans="4:4" x14ac:dyDescent="0.35">
      <c r="D246" s="42"/>
    </row>
    <row r="247" spans="4:4" x14ac:dyDescent="0.35">
      <c r="D247" s="42"/>
    </row>
    <row r="248" spans="4:4" x14ac:dyDescent="0.35">
      <c r="D248" s="42"/>
    </row>
    <row r="249" spans="4:4" x14ac:dyDescent="0.35">
      <c r="D249" s="42"/>
    </row>
    <row r="250" spans="4:4" x14ac:dyDescent="0.35">
      <c r="D250" s="42"/>
    </row>
    <row r="251" spans="4:4" x14ac:dyDescent="0.35">
      <c r="D251" s="42"/>
    </row>
    <row r="252" spans="4:4" x14ac:dyDescent="0.35">
      <c r="D252" s="42"/>
    </row>
    <row r="253" spans="4:4" x14ac:dyDescent="0.35">
      <c r="D253" s="42"/>
    </row>
    <row r="254" spans="4:4" x14ac:dyDescent="0.35">
      <c r="D254" s="42"/>
    </row>
    <row r="255" spans="4:4" x14ac:dyDescent="0.35">
      <c r="D255" s="42"/>
    </row>
    <row r="256" spans="4:4" x14ac:dyDescent="0.35">
      <c r="D256" s="42"/>
    </row>
    <row r="257" spans="4:4" x14ac:dyDescent="0.35">
      <c r="D257" s="42"/>
    </row>
    <row r="258" spans="4:4" x14ac:dyDescent="0.35">
      <c r="D258" s="42"/>
    </row>
    <row r="259" spans="4:4" x14ac:dyDescent="0.35">
      <c r="D259" s="42"/>
    </row>
    <row r="260" spans="4:4" x14ac:dyDescent="0.35">
      <c r="D260" s="42"/>
    </row>
    <row r="261" spans="4:4" x14ac:dyDescent="0.35">
      <c r="D261" s="42"/>
    </row>
    <row r="262" spans="4:4" x14ac:dyDescent="0.35">
      <c r="D262" s="42"/>
    </row>
    <row r="263" spans="4:4" x14ac:dyDescent="0.35">
      <c r="D263" s="42"/>
    </row>
    <row r="264" spans="4:4" x14ac:dyDescent="0.35">
      <c r="D264" s="42"/>
    </row>
    <row r="265" spans="4:4" x14ac:dyDescent="0.35">
      <c r="D265" s="42"/>
    </row>
    <row r="266" spans="4:4" x14ac:dyDescent="0.35">
      <c r="D266" s="42"/>
    </row>
    <row r="267" spans="4:4" x14ac:dyDescent="0.35">
      <c r="D267" s="42"/>
    </row>
    <row r="268" spans="4:4" x14ac:dyDescent="0.35">
      <c r="D268" s="42"/>
    </row>
    <row r="269" spans="4:4" x14ac:dyDescent="0.35">
      <c r="D269" s="42"/>
    </row>
    <row r="270" spans="4:4" x14ac:dyDescent="0.35">
      <c r="D270" s="42"/>
    </row>
    <row r="271" spans="4:4" x14ac:dyDescent="0.35">
      <c r="D271" s="42"/>
    </row>
    <row r="272" spans="4:4" x14ac:dyDescent="0.35">
      <c r="D272" s="42"/>
    </row>
    <row r="273" spans="4:4" x14ac:dyDescent="0.35">
      <c r="D273" s="42"/>
    </row>
    <row r="274" spans="4:4" x14ac:dyDescent="0.35">
      <c r="D274" s="42"/>
    </row>
    <row r="275" spans="4:4" x14ac:dyDescent="0.35">
      <c r="D275" s="42"/>
    </row>
    <row r="276" spans="4:4" x14ac:dyDescent="0.35">
      <c r="D276" s="42"/>
    </row>
    <row r="277" spans="4:4" x14ac:dyDescent="0.35">
      <c r="D277" s="42"/>
    </row>
    <row r="278" spans="4:4" x14ac:dyDescent="0.35">
      <c r="D278" s="42"/>
    </row>
    <row r="279" spans="4:4" x14ac:dyDescent="0.35">
      <c r="D279" s="42"/>
    </row>
    <row r="280" spans="4:4" x14ac:dyDescent="0.35">
      <c r="D280" s="42"/>
    </row>
    <row r="281" spans="4:4" x14ac:dyDescent="0.35">
      <c r="D281" s="42"/>
    </row>
    <row r="282" spans="4:4" x14ac:dyDescent="0.35">
      <c r="D282" s="42"/>
    </row>
    <row r="283" spans="4:4" x14ac:dyDescent="0.35">
      <c r="D283" s="42"/>
    </row>
    <row r="284" spans="4:4" x14ac:dyDescent="0.35">
      <c r="D284" s="42"/>
    </row>
    <row r="285" spans="4:4" x14ac:dyDescent="0.35">
      <c r="D285" s="42"/>
    </row>
    <row r="286" spans="4:4" x14ac:dyDescent="0.35">
      <c r="D286" s="42"/>
    </row>
    <row r="287" spans="4:4" x14ac:dyDescent="0.35">
      <c r="D287" s="42"/>
    </row>
    <row r="288" spans="4:4" x14ac:dyDescent="0.35">
      <c r="D288" s="42"/>
    </row>
    <row r="289" spans="4:4" x14ac:dyDescent="0.35">
      <c r="D289" s="42"/>
    </row>
    <row r="290" spans="4:4" x14ac:dyDescent="0.35">
      <c r="D290" s="42"/>
    </row>
    <row r="291" spans="4:4" x14ac:dyDescent="0.35">
      <c r="D291" s="42"/>
    </row>
    <row r="292" spans="4:4" x14ac:dyDescent="0.35">
      <c r="D292" s="42"/>
    </row>
    <row r="293" spans="4:4" x14ac:dyDescent="0.35">
      <c r="D293" s="42"/>
    </row>
    <row r="294" spans="4:4" x14ac:dyDescent="0.35">
      <c r="D294" s="42"/>
    </row>
    <row r="295" spans="4:4" x14ac:dyDescent="0.35">
      <c r="D295" s="42"/>
    </row>
    <row r="296" spans="4:4" x14ac:dyDescent="0.35">
      <c r="D296" s="42"/>
    </row>
    <row r="297" spans="4:4" x14ac:dyDescent="0.35">
      <c r="D297" s="42"/>
    </row>
    <row r="298" spans="4:4" x14ac:dyDescent="0.35">
      <c r="D298" s="42"/>
    </row>
    <row r="299" spans="4:4" x14ac:dyDescent="0.35">
      <c r="D299" s="42"/>
    </row>
    <row r="300" spans="4:4" x14ac:dyDescent="0.35">
      <c r="D300" s="42"/>
    </row>
    <row r="301" spans="4:4" x14ac:dyDescent="0.35">
      <c r="D301" s="42"/>
    </row>
    <row r="302" spans="4:4" x14ac:dyDescent="0.35">
      <c r="D302" s="42"/>
    </row>
    <row r="303" spans="4:4" x14ac:dyDescent="0.35">
      <c r="D303" s="42"/>
    </row>
    <row r="304" spans="4:4" x14ac:dyDescent="0.35">
      <c r="D304" s="42"/>
    </row>
    <row r="305" spans="4:4" x14ac:dyDescent="0.35">
      <c r="D305" s="42"/>
    </row>
    <row r="306" spans="4:4" x14ac:dyDescent="0.35">
      <c r="D306" s="42"/>
    </row>
    <row r="307" spans="4:4" x14ac:dyDescent="0.35">
      <c r="D307" s="42"/>
    </row>
    <row r="308" spans="4:4" x14ac:dyDescent="0.35">
      <c r="D308" s="42"/>
    </row>
    <row r="309" spans="4:4" x14ac:dyDescent="0.35">
      <c r="D309" s="42"/>
    </row>
    <row r="310" spans="4:4" x14ac:dyDescent="0.35">
      <c r="D310" s="42"/>
    </row>
    <row r="311" spans="4:4" x14ac:dyDescent="0.35">
      <c r="D311" s="42"/>
    </row>
    <row r="312" spans="4:4" x14ac:dyDescent="0.35">
      <c r="D312" s="42"/>
    </row>
    <row r="313" spans="4:4" x14ac:dyDescent="0.35">
      <c r="D313" s="42"/>
    </row>
    <row r="314" spans="4:4" x14ac:dyDescent="0.35">
      <c r="D314" s="42"/>
    </row>
    <row r="315" spans="4:4" x14ac:dyDescent="0.35">
      <c r="D315" s="42"/>
    </row>
    <row r="316" spans="4:4" x14ac:dyDescent="0.35">
      <c r="D316" s="42"/>
    </row>
    <row r="317" spans="4:4" x14ac:dyDescent="0.35">
      <c r="D317" s="42"/>
    </row>
    <row r="318" spans="4:4" x14ac:dyDescent="0.35">
      <c r="D318" s="42"/>
    </row>
    <row r="319" spans="4:4" x14ac:dyDescent="0.35">
      <c r="D319" s="42"/>
    </row>
    <row r="320" spans="4:4" x14ac:dyDescent="0.35">
      <c r="D320" s="42"/>
    </row>
    <row r="321" spans="4:4" x14ac:dyDescent="0.35">
      <c r="D321" s="42"/>
    </row>
    <row r="322" spans="4:4" x14ac:dyDescent="0.35">
      <c r="D322" s="42"/>
    </row>
    <row r="323" spans="4:4" x14ac:dyDescent="0.35">
      <c r="D323" s="42"/>
    </row>
    <row r="324" spans="4:4" x14ac:dyDescent="0.35">
      <c r="D324" s="42"/>
    </row>
    <row r="325" spans="4:4" x14ac:dyDescent="0.35">
      <c r="D325" s="42"/>
    </row>
    <row r="326" spans="4:4" x14ac:dyDescent="0.35">
      <c r="D326" s="42"/>
    </row>
    <row r="327" spans="4:4" x14ac:dyDescent="0.35">
      <c r="D327" s="42"/>
    </row>
    <row r="328" spans="4:4" x14ac:dyDescent="0.35">
      <c r="D328" s="42"/>
    </row>
    <row r="329" spans="4:4" x14ac:dyDescent="0.35">
      <c r="D329" s="42"/>
    </row>
    <row r="330" spans="4:4" x14ac:dyDescent="0.35">
      <c r="D330" s="42"/>
    </row>
    <row r="331" spans="4:4" x14ac:dyDescent="0.35">
      <c r="D331" s="42"/>
    </row>
    <row r="332" spans="4:4" x14ac:dyDescent="0.35">
      <c r="D332" s="42"/>
    </row>
    <row r="333" spans="4:4" x14ac:dyDescent="0.35">
      <c r="D333" s="42"/>
    </row>
    <row r="334" spans="4:4" x14ac:dyDescent="0.35">
      <c r="D334" s="42"/>
    </row>
    <row r="335" spans="4:4" x14ac:dyDescent="0.35">
      <c r="D335" s="42"/>
    </row>
    <row r="336" spans="4:4" x14ac:dyDescent="0.35">
      <c r="D336" s="42"/>
    </row>
    <row r="337" spans="4:4" x14ac:dyDescent="0.35">
      <c r="D337" s="42"/>
    </row>
    <row r="338" spans="4:4" x14ac:dyDescent="0.35">
      <c r="D338" s="42"/>
    </row>
    <row r="339" spans="4:4" x14ac:dyDescent="0.35">
      <c r="D339" s="42"/>
    </row>
    <row r="340" spans="4:4" x14ac:dyDescent="0.35">
      <c r="D340" s="42"/>
    </row>
    <row r="341" spans="4:4" x14ac:dyDescent="0.35">
      <c r="D341" s="42"/>
    </row>
    <row r="342" spans="4:4" x14ac:dyDescent="0.35">
      <c r="D342" s="42"/>
    </row>
    <row r="343" spans="4:4" x14ac:dyDescent="0.35">
      <c r="D343" s="42"/>
    </row>
    <row r="344" spans="4:4" x14ac:dyDescent="0.35">
      <c r="D344" s="42"/>
    </row>
    <row r="345" spans="4:4" x14ac:dyDescent="0.35">
      <c r="D345" s="42"/>
    </row>
    <row r="346" spans="4:4" x14ac:dyDescent="0.35">
      <c r="D346" s="42"/>
    </row>
    <row r="347" spans="4:4" x14ac:dyDescent="0.35">
      <c r="D347" s="42"/>
    </row>
    <row r="348" spans="4:4" x14ac:dyDescent="0.35">
      <c r="D348" s="42"/>
    </row>
    <row r="349" spans="4:4" x14ac:dyDescent="0.35">
      <c r="D349" s="42"/>
    </row>
    <row r="350" spans="4:4" x14ac:dyDescent="0.35">
      <c r="D350" s="42"/>
    </row>
    <row r="351" spans="4:4" x14ac:dyDescent="0.35">
      <c r="D351" s="42"/>
    </row>
    <row r="352" spans="4:4" x14ac:dyDescent="0.35">
      <c r="D352" s="42"/>
    </row>
    <row r="353" spans="4:4" x14ac:dyDescent="0.35">
      <c r="D353" s="42"/>
    </row>
    <row r="354" spans="4:4" x14ac:dyDescent="0.35">
      <c r="D354" s="42"/>
    </row>
    <row r="355" spans="4:4" x14ac:dyDescent="0.35">
      <c r="D355" s="42"/>
    </row>
    <row r="356" spans="4:4" x14ac:dyDescent="0.35">
      <c r="D356" s="42"/>
    </row>
    <row r="357" spans="4:4" x14ac:dyDescent="0.35">
      <c r="D357" s="42"/>
    </row>
    <row r="358" spans="4:4" x14ac:dyDescent="0.35">
      <c r="D358" s="42"/>
    </row>
    <row r="359" spans="4:4" x14ac:dyDescent="0.35">
      <c r="D359" s="42"/>
    </row>
    <row r="360" spans="4:4" x14ac:dyDescent="0.35">
      <c r="D360" s="42"/>
    </row>
    <row r="361" spans="4:4" x14ac:dyDescent="0.35">
      <c r="D361" s="42"/>
    </row>
    <row r="362" spans="4:4" x14ac:dyDescent="0.35">
      <c r="D362" s="42"/>
    </row>
    <row r="363" spans="4:4" x14ac:dyDescent="0.35">
      <c r="D363" s="42"/>
    </row>
    <row r="364" spans="4:4" x14ac:dyDescent="0.35">
      <c r="D364" s="42"/>
    </row>
    <row r="365" spans="4:4" x14ac:dyDescent="0.35">
      <c r="D365" s="42"/>
    </row>
    <row r="366" spans="4:4" x14ac:dyDescent="0.35">
      <c r="D366" s="42"/>
    </row>
    <row r="367" spans="4:4" x14ac:dyDescent="0.35">
      <c r="D367" s="42"/>
    </row>
    <row r="368" spans="4:4" x14ac:dyDescent="0.35">
      <c r="D368" s="42"/>
    </row>
    <row r="369" spans="4:4" x14ac:dyDescent="0.35">
      <c r="D369" s="42"/>
    </row>
    <row r="370" spans="4:4" x14ac:dyDescent="0.35">
      <c r="D370" s="42"/>
    </row>
    <row r="371" spans="4:4" x14ac:dyDescent="0.35">
      <c r="D371" s="42"/>
    </row>
    <row r="372" spans="4:4" x14ac:dyDescent="0.35">
      <c r="D372" s="42"/>
    </row>
    <row r="373" spans="4:4" x14ac:dyDescent="0.35">
      <c r="D373" s="42"/>
    </row>
    <row r="374" spans="4:4" x14ac:dyDescent="0.35">
      <c r="D374" s="42"/>
    </row>
    <row r="375" spans="4:4" x14ac:dyDescent="0.35">
      <c r="D375" s="42"/>
    </row>
    <row r="376" spans="4:4" x14ac:dyDescent="0.35">
      <c r="D376" s="42"/>
    </row>
    <row r="377" spans="4:4" x14ac:dyDescent="0.35">
      <c r="D377" s="42"/>
    </row>
    <row r="378" spans="4:4" x14ac:dyDescent="0.35">
      <c r="D378" s="42"/>
    </row>
    <row r="379" spans="4:4" x14ac:dyDescent="0.35">
      <c r="D379" s="42"/>
    </row>
    <row r="380" spans="4:4" x14ac:dyDescent="0.35">
      <c r="D380" s="42"/>
    </row>
    <row r="381" spans="4:4" x14ac:dyDescent="0.35">
      <c r="D381" s="42"/>
    </row>
    <row r="382" spans="4:4" x14ac:dyDescent="0.35">
      <c r="D382" s="42"/>
    </row>
    <row r="383" spans="4:4" x14ac:dyDescent="0.35">
      <c r="D383" s="42"/>
    </row>
    <row r="384" spans="4:4" x14ac:dyDescent="0.35">
      <c r="D384" s="42"/>
    </row>
    <row r="385" spans="4:4" x14ac:dyDescent="0.35">
      <c r="D385" s="42"/>
    </row>
    <row r="386" spans="4:4" x14ac:dyDescent="0.35">
      <c r="D386" s="42"/>
    </row>
    <row r="387" spans="4:4" x14ac:dyDescent="0.35">
      <c r="D387" s="42"/>
    </row>
    <row r="388" spans="4:4" x14ac:dyDescent="0.35">
      <c r="D388" s="42"/>
    </row>
    <row r="389" spans="4:4" x14ac:dyDescent="0.35">
      <c r="D389" s="42"/>
    </row>
    <row r="390" spans="4:4" x14ac:dyDescent="0.35">
      <c r="D390" s="42"/>
    </row>
    <row r="391" spans="4:4" x14ac:dyDescent="0.35">
      <c r="D391" s="42"/>
    </row>
    <row r="392" spans="4:4" x14ac:dyDescent="0.35">
      <c r="D392" s="42"/>
    </row>
    <row r="393" spans="4:4" x14ac:dyDescent="0.35">
      <c r="D393" s="42"/>
    </row>
    <row r="394" spans="4:4" x14ac:dyDescent="0.35">
      <c r="D394" s="42"/>
    </row>
    <row r="395" spans="4:4" x14ac:dyDescent="0.35">
      <c r="D395" s="42"/>
    </row>
    <row r="396" spans="4:4" x14ac:dyDescent="0.35">
      <c r="D396" s="42"/>
    </row>
    <row r="397" spans="4:4" x14ac:dyDescent="0.35">
      <c r="D397" s="42"/>
    </row>
    <row r="398" spans="4:4" x14ac:dyDescent="0.35">
      <c r="D398" s="42"/>
    </row>
    <row r="399" spans="4:4" x14ac:dyDescent="0.35">
      <c r="D399" s="42"/>
    </row>
    <row r="400" spans="4:4" x14ac:dyDescent="0.35">
      <c r="D400" s="42"/>
    </row>
    <row r="401" spans="4:4" x14ac:dyDescent="0.35">
      <c r="D401" s="42"/>
    </row>
    <row r="402" spans="4:4" x14ac:dyDescent="0.35">
      <c r="D402" s="42"/>
    </row>
    <row r="403" spans="4:4" x14ac:dyDescent="0.35">
      <c r="D403" s="42"/>
    </row>
    <row r="404" spans="4:4" x14ac:dyDescent="0.35">
      <c r="D404" s="42"/>
    </row>
    <row r="405" spans="4:4" x14ac:dyDescent="0.35">
      <c r="D405" s="42"/>
    </row>
    <row r="406" spans="4:4" x14ac:dyDescent="0.35">
      <c r="D406" s="42"/>
    </row>
    <row r="407" spans="4:4" x14ac:dyDescent="0.35">
      <c r="D407" s="42"/>
    </row>
    <row r="408" spans="4:4" x14ac:dyDescent="0.35">
      <c r="D408" s="42"/>
    </row>
    <row r="409" spans="4:4" x14ac:dyDescent="0.35">
      <c r="D409" s="42"/>
    </row>
    <row r="410" spans="4:4" x14ac:dyDescent="0.35">
      <c r="D410" s="42"/>
    </row>
    <row r="411" spans="4:4" x14ac:dyDescent="0.35">
      <c r="D411" s="42"/>
    </row>
    <row r="412" spans="4:4" x14ac:dyDescent="0.35">
      <c r="D412" s="42"/>
    </row>
    <row r="413" spans="4:4" x14ac:dyDescent="0.35">
      <c r="D413" s="42"/>
    </row>
    <row r="414" spans="4:4" x14ac:dyDescent="0.35">
      <c r="D414" s="42"/>
    </row>
    <row r="415" spans="4:4" x14ac:dyDescent="0.35">
      <c r="D415" s="42"/>
    </row>
    <row r="416" spans="4:4" x14ac:dyDescent="0.35">
      <c r="D416" s="42"/>
    </row>
    <row r="417" spans="4:4" x14ac:dyDescent="0.35">
      <c r="D417" s="42"/>
    </row>
    <row r="418" spans="4:4" x14ac:dyDescent="0.35">
      <c r="D418" s="42"/>
    </row>
    <row r="419" spans="4:4" x14ac:dyDescent="0.35">
      <c r="D419" s="42"/>
    </row>
    <row r="420" spans="4:4" x14ac:dyDescent="0.35">
      <c r="D420" s="42"/>
    </row>
    <row r="421" spans="4:4" x14ac:dyDescent="0.35">
      <c r="D421" s="42"/>
    </row>
    <row r="422" spans="4:4" x14ac:dyDescent="0.35">
      <c r="D422" s="42"/>
    </row>
    <row r="423" spans="4:4" x14ac:dyDescent="0.35">
      <c r="D423" s="42"/>
    </row>
    <row r="424" spans="4:4" x14ac:dyDescent="0.35">
      <c r="D424" s="42"/>
    </row>
    <row r="425" spans="4:4" x14ac:dyDescent="0.35">
      <c r="D425" s="42"/>
    </row>
    <row r="426" spans="4:4" x14ac:dyDescent="0.35">
      <c r="D426" s="42"/>
    </row>
    <row r="427" spans="4:4" x14ac:dyDescent="0.35">
      <c r="D427" s="42"/>
    </row>
    <row r="428" spans="4:4" x14ac:dyDescent="0.35">
      <c r="D428" s="42"/>
    </row>
    <row r="429" spans="4:4" x14ac:dyDescent="0.35">
      <c r="D429" s="42"/>
    </row>
    <row r="430" spans="4:4" x14ac:dyDescent="0.35">
      <c r="D430" s="42"/>
    </row>
    <row r="431" spans="4:4" x14ac:dyDescent="0.35">
      <c r="D431" s="42"/>
    </row>
    <row r="432" spans="4:4" x14ac:dyDescent="0.35">
      <c r="D432" s="42"/>
    </row>
    <row r="433" spans="4:4" x14ac:dyDescent="0.35">
      <c r="D433" s="42"/>
    </row>
    <row r="434" spans="4:4" x14ac:dyDescent="0.35">
      <c r="D434" s="42"/>
    </row>
    <row r="435" spans="4:4" x14ac:dyDescent="0.35">
      <c r="D435" s="42"/>
    </row>
    <row r="436" spans="4:4" x14ac:dyDescent="0.35">
      <c r="D436" s="42"/>
    </row>
    <row r="437" spans="4:4" x14ac:dyDescent="0.35">
      <c r="D437" s="42"/>
    </row>
    <row r="438" spans="4:4" x14ac:dyDescent="0.35">
      <c r="D438" s="42"/>
    </row>
    <row r="439" spans="4:4" x14ac:dyDescent="0.35">
      <c r="D439" s="42"/>
    </row>
    <row r="440" spans="4:4" x14ac:dyDescent="0.35">
      <c r="D440" s="42"/>
    </row>
    <row r="441" spans="4:4" x14ac:dyDescent="0.35">
      <c r="D441" s="42"/>
    </row>
    <row r="442" spans="4:4" x14ac:dyDescent="0.35">
      <c r="D442" s="42"/>
    </row>
    <row r="443" spans="4:4" x14ac:dyDescent="0.35">
      <c r="D443" s="42"/>
    </row>
    <row r="444" spans="4:4" x14ac:dyDescent="0.35">
      <c r="D444" s="42"/>
    </row>
    <row r="445" spans="4:4" x14ac:dyDescent="0.35">
      <c r="D445" s="42"/>
    </row>
    <row r="446" spans="4:4" x14ac:dyDescent="0.35">
      <c r="D446" s="42"/>
    </row>
    <row r="447" spans="4:4" x14ac:dyDescent="0.35">
      <c r="D447" s="42"/>
    </row>
    <row r="448" spans="4:4" x14ac:dyDescent="0.35">
      <c r="D448" s="42"/>
    </row>
    <row r="449" spans="4:4" x14ac:dyDescent="0.35">
      <c r="D449" s="42"/>
    </row>
    <row r="450" spans="4:4" x14ac:dyDescent="0.35">
      <c r="D450" s="42"/>
    </row>
    <row r="451" spans="4:4" x14ac:dyDescent="0.35">
      <c r="D451" s="42"/>
    </row>
    <row r="452" spans="4:4" x14ac:dyDescent="0.35">
      <c r="D452" s="42"/>
    </row>
    <row r="453" spans="4:4" x14ac:dyDescent="0.35">
      <c r="D453" s="42"/>
    </row>
    <row r="454" spans="4:4" x14ac:dyDescent="0.35">
      <c r="D454" s="42"/>
    </row>
    <row r="455" spans="4:4" x14ac:dyDescent="0.35">
      <c r="D455" s="42"/>
    </row>
    <row r="456" spans="4:4" x14ac:dyDescent="0.35">
      <c r="D456" s="42"/>
    </row>
    <row r="457" spans="4:4" x14ac:dyDescent="0.35">
      <c r="D457" s="42"/>
    </row>
    <row r="458" spans="4:4" x14ac:dyDescent="0.35">
      <c r="D458" s="42"/>
    </row>
    <row r="459" spans="4:4" x14ac:dyDescent="0.35">
      <c r="D459" s="42"/>
    </row>
    <row r="460" spans="4:4" x14ac:dyDescent="0.35">
      <c r="D460" s="42"/>
    </row>
    <row r="461" spans="4:4" x14ac:dyDescent="0.35">
      <c r="D461" s="42"/>
    </row>
    <row r="462" spans="4:4" x14ac:dyDescent="0.35">
      <c r="D462" s="42"/>
    </row>
    <row r="463" spans="4:4" x14ac:dyDescent="0.35">
      <c r="D463" s="42"/>
    </row>
    <row r="464" spans="4:4" x14ac:dyDescent="0.35">
      <c r="D464" s="42"/>
    </row>
    <row r="465" spans="4:4" x14ac:dyDescent="0.35">
      <c r="D465" s="42"/>
    </row>
    <row r="466" spans="4:4" x14ac:dyDescent="0.35">
      <c r="D466" s="42"/>
    </row>
    <row r="467" spans="4:4" x14ac:dyDescent="0.35">
      <c r="D467" s="42"/>
    </row>
    <row r="468" spans="4:4" x14ac:dyDescent="0.35">
      <c r="D468" s="42"/>
    </row>
    <row r="469" spans="4:4" x14ac:dyDescent="0.35">
      <c r="D469" s="42"/>
    </row>
    <row r="470" spans="4:4" x14ac:dyDescent="0.35">
      <c r="D470" s="42"/>
    </row>
    <row r="471" spans="4:4" x14ac:dyDescent="0.35">
      <c r="D471" s="42"/>
    </row>
    <row r="472" spans="4:4" x14ac:dyDescent="0.35">
      <c r="D472" s="42"/>
    </row>
    <row r="473" spans="4:4" x14ac:dyDescent="0.35">
      <c r="D473" s="42"/>
    </row>
    <row r="474" spans="4:4" x14ac:dyDescent="0.35">
      <c r="D474" s="42"/>
    </row>
    <row r="475" spans="4:4" x14ac:dyDescent="0.35">
      <c r="D475" s="42"/>
    </row>
    <row r="476" spans="4:4" x14ac:dyDescent="0.35">
      <c r="D476" s="42"/>
    </row>
    <row r="477" spans="4:4" x14ac:dyDescent="0.35">
      <c r="D477" s="42"/>
    </row>
    <row r="478" spans="4:4" x14ac:dyDescent="0.35">
      <c r="D478" s="42"/>
    </row>
    <row r="479" spans="4:4" x14ac:dyDescent="0.35">
      <c r="D479" s="42"/>
    </row>
    <row r="480" spans="4:4" x14ac:dyDescent="0.35">
      <c r="D480" s="42"/>
    </row>
    <row r="481" spans="4:4" x14ac:dyDescent="0.35">
      <c r="D481" s="42"/>
    </row>
    <row r="482" spans="4:4" x14ac:dyDescent="0.35">
      <c r="D482" s="42"/>
    </row>
    <row r="483" spans="4:4" x14ac:dyDescent="0.35">
      <c r="D483" s="42"/>
    </row>
    <row r="484" spans="4:4" x14ac:dyDescent="0.35">
      <c r="D484" s="42"/>
    </row>
    <row r="485" spans="4:4" x14ac:dyDescent="0.35">
      <c r="D485" s="42"/>
    </row>
    <row r="486" spans="4:4" x14ac:dyDescent="0.35">
      <c r="D486" s="42"/>
    </row>
    <row r="487" spans="4:4" x14ac:dyDescent="0.35">
      <c r="D487" s="42"/>
    </row>
    <row r="488" spans="4:4" x14ac:dyDescent="0.35">
      <c r="D488" s="42"/>
    </row>
    <row r="489" spans="4:4" x14ac:dyDescent="0.35">
      <c r="D489" s="42"/>
    </row>
    <row r="490" spans="4:4" x14ac:dyDescent="0.35">
      <c r="D490" s="42"/>
    </row>
    <row r="491" spans="4:4" x14ac:dyDescent="0.35">
      <c r="D491" s="42"/>
    </row>
    <row r="492" spans="4:4" x14ac:dyDescent="0.35">
      <c r="D492" s="42"/>
    </row>
    <row r="493" spans="4:4" x14ac:dyDescent="0.35">
      <c r="D493" s="42"/>
    </row>
    <row r="494" spans="4:4" x14ac:dyDescent="0.35">
      <c r="D494" s="42"/>
    </row>
    <row r="495" spans="4:4" x14ac:dyDescent="0.35">
      <c r="D495" s="42"/>
    </row>
    <row r="496" spans="4:4" x14ac:dyDescent="0.35">
      <c r="D496" s="42"/>
    </row>
    <row r="497" spans="4:4" x14ac:dyDescent="0.35">
      <c r="D497" s="42"/>
    </row>
    <row r="498" spans="4:4" x14ac:dyDescent="0.35">
      <c r="D498" s="42"/>
    </row>
    <row r="499" spans="4:4" x14ac:dyDescent="0.35">
      <c r="D499" s="42"/>
    </row>
    <row r="500" spans="4:4" x14ac:dyDescent="0.35">
      <c r="D500" s="42"/>
    </row>
    <row r="501" spans="4:4" x14ac:dyDescent="0.35">
      <c r="D501" s="42"/>
    </row>
    <row r="502" spans="4:4" x14ac:dyDescent="0.35">
      <c r="D502" s="42"/>
    </row>
    <row r="503" spans="4:4" x14ac:dyDescent="0.35">
      <c r="D503" s="42"/>
    </row>
    <row r="504" spans="4:4" x14ac:dyDescent="0.35">
      <c r="D504" s="42"/>
    </row>
    <row r="505" spans="4:4" x14ac:dyDescent="0.35">
      <c r="D505" s="42"/>
    </row>
    <row r="506" spans="4:4" x14ac:dyDescent="0.35">
      <c r="D506" s="42"/>
    </row>
    <row r="507" spans="4:4" x14ac:dyDescent="0.35">
      <c r="D507" s="42"/>
    </row>
    <row r="508" spans="4:4" x14ac:dyDescent="0.35">
      <c r="D508" s="42"/>
    </row>
    <row r="509" spans="4:4" x14ac:dyDescent="0.35">
      <c r="D509" s="42"/>
    </row>
    <row r="510" spans="4:4" x14ac:dyDescent="0.35">
      <c r="D510" s="42"/>
    </row>
    <row r="511" spans="4:4" x14ac:dyDescent="0.35">
      <c r="D511" s="42"/>
    </row>
    <row r="512" spans="4:4" x14ac:dyDescent="0.35">
      <c r="D512" s="42"/>
    </row>
    <row r="513" spans="4:4" x14ac:dyDescent="0.35">
      <c r="D513" s="42"/>
    </row>
    <row r="514" spans="4:4" x14ac:dyDescent="0.35">
      <c r="D514" s="42"/>
    </row>
    <row r="515" spans="4:4" x14ac:dyDescent="0.35">
      <c r="D515" s="42"/>
    </row>
  </sheetData>
  <sortState xmlns:xlrd2="http://schemas.microsoft.com/office/spreadsheetml/2017/richdata2" ref="A3:F140">
    <sortCondition ref="A3:A140"/>
  </sortState>
  <customSheetViews>
    <customSheetView guid="{21B7AC2F-40B5-4A74-80C7-C3A38CDE4D3F}" scale="98" showGridLines="0" showRowCol="0" fitToPage="1" showAutoFilter="1">
      <pane ySplit="2" topLeftCell="A3" activePane="bottomLeft" state="frozen"/>
      <selection pane="bottomLeft" sqref="A1:F1"/>
      <rowBreaks count="1" manualBreakCount="1">
        <brk id="76" max="16383" man="1"/>
      </rowBreaks>
      <pageMargins left="0.74803149606299213" right="0.74803149606299213" top="0.98425196850393704" bottom="0.98425196850393704" header="0.51181102362204722" footer="0.51181102362204722"/>
      <pageSetup paperSize="9" scale="53" fitToHeight="2" orientation="portrait" r:id="rId1"/>
      <headerFooter alignWithMargins="0"/>
      <autoFilter ref="A2:F2" xr:uid="{620D3DD9-CBE3-49E7-ADDC-A7BF2B7A6B21}"/>
    </customSheetView>
  </customSheetViews>
  <mergeCells count="1">
    <mergeCell ref="A1:F1"/>
  </mergeCells>
  <phoneticPr fontId="8" type="noConversion"/>
  <pageMargins left="0.7" right="0.7" top="0.75" bottom="0.75" header="0.3" footer="0.3"/>
  <pageSetup paperSize="9" scale="54" fitToHeight="2" orientation="portrait" r:id="rId2"/>
  <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3">
    <tabColor theme="3" tint="0.59999389629810485"/>
  </sheetPr>
  <dimension ref="A1:K141"/>
  <sheetViews>
    <sheetView showGridLines="0" view="pageBreakPreview" zoomScaleNormal="106" zoomScaleSheetLayoutView="100" workbookViewId="0">
      <pane xSplit="1" ySplit="2" topLeftCell="B3" activePane="bottomRight" state="frozen"/>
      <selection activeCell="O145" sqref="O145"/>
      <selection pane="topRight" activeCell="O145" sqref="O145"/>
      <selection pane="bottomLeft" activeCell="O145" sqref="O145"/>
      <selection pane="bottomRight" activeCell="E27" sqref="E27"/>
    </sheetView>
  </sheetViews>
  <sheetFormatPr defaultColWidth="9.1796875" defaultRowHeight="12.5" x14ac:dyDescent="0.25"/>
  <cols>
    <col min="1" max="1" width="30.7265625" style="18" bestFit="1" customWidth="1"/>
    <col min="2" max="2" width="21" style="363" bestFit="1" customWidth="1"/>
    <col min="3" max="3" width="8.7265625"/>
    <col min="4" max="4" width="8.1796875" customWidth="1"/>
    <col min="5" max="16384" width="9.1796875" style="18"/>
  </cols>
  <sheetData>
    <row r="1" spans="1:4" ht="20.5" thickBot="1" x14ac:dyDescent="0.3">
      <c r="A1" s="317" t="s">
        <v>28</v>
      </c>
      <c r="B1" s="322"/>
    </row>
    <row r="2" spans="1:4" s="62" customFormat="1" ht="35.25" customHeight="1" thickBot="1" x14ac:dyDescent="0.3">
      <c r="A2" s="67" t="s">
        <v>5</v>
      </c>
      <c r="B2" s="71" t="s">
        <v>16</v>
      </c>
      <c r="C2" s="9"/>
      <c r="D2" s="9"/>
    </row>
    <row r="3" spans="1:4" ht="15.5" x14ac:dyDescent="0.35">
      <c r="A3" s="239" t="s">
        <v>428</v>
      </c>
      <c r="B3" s="231">
        <v>212718</v>
      </c>
    </row>
    <row r="4" spans="1:4" ht="18" customHeight="1" x14ac:dyDescent="0.35">
      <c r="A4" s="239" t="s">
        <v>114</v>
      </c>
      <c r="B4" s="234">
        <v>662078</v>
      </c>
    </row>
    <row r="5" spans="1:4" ht="18" customHeight="1" x14ac:dyDescent="0.35">
      <c r="A5" s="239" t="s">
        <v>115</v>
      </c>
      <c r="B5" s="234">
        <v>60766</v>
      </c>
    </row>
    <row r="6" spans="1:4" ht="18" customHeight="1" x14ac:dyDescent="0.35">
      <c r="A6" s="239" t="s">
        <v>116</v>
      </c>
      <c r="B6" s="234">
        <v>158653</v>
      </c>
    </row>
    <row r="7" spans="1:4" ht="18" customHeight="1" x14ac:dyDescent="0.35">
      <c r="A7" s="239" t="s">
        <v>117</v>
      </c>
      <c r="B7" s="234">
        <v>32428</v>
      </c>
    </row>
    <row r="8" spans="1:4" ht="18" customHeight="1" x14ac:dyDescent="0.35">
      <c r="A8" s="239" t="s">
        <v>118</v>
      </c>
      <c r="B8" s="234">
        <v>112841</v>
      </c>
    </row>
    <row r="9" spans="1:4" ht="18" customHeight="1" x14ac:dyDescent="0.35">
      <c r="A9" s="239" t="s">
        <v>119</v>
      </c>
      <c r="B9" s="234">
        <v>108081</v>
      </c>
    </row>
    <row r="10" spans="1:4" ht="18" customHeight="1" x14ac:dyDescent="0.35">
      <c r="A10" s="239" t="s">
        <v>120</v>
      </c>
      <c r="B10" s="234">
        <v>35293</v>
      </c>
    </row>
    <row r="11" spans="1:4" ht="18" customHeight="1" x14ac:dyDescent="0.35">
      <c r="A11" s="239" t="s">
        <v>121</v>
      </c>
      <c r="B11" s="234">
        <v>2833</v>
      </c>
    </row>
    <row r="12" spans="1:4" ht="18" customHeight="1" x14ac:dyDescent="0.35">
      <c r="A12" s="239" t="s">
        <v>122</v>
      </c>
      <c r="B12" s="234">
        <v>23389</v>
      </c>
    </row>
    <row r="13" spans="1:4" ht="18" customHeight="1" x14ac:dyDescent="0.35">
      <c r="A13" s="239" t="s">
        <v>123</v>
      </c>
      <c r="B13" s="234">
        <v>14034</v>
      </c>
    </row>
    <row r="14" spans="1:4" ht="18" customHeight="1" x14ac:dyDescent="0.35">
      <c r="A14" s="239" t="s">
        <v>124</v>
      </c>
      <c r="B14" s="234">
        <v>9123</v>
      </c>
    </row>
    <row r="15" spans="1:4" ht="18" customHeight="1" x14ac:dyDescent="0.35">
      <c r="A15" s="239" t="s">
        <v>125</v>
      </c>
      <c r="B15" s="234">
        <v>250233</v>
      </c>
    </row>
    <row r="16" spans="1:4" ht="18" customHeight="1" x14ac:dyDescent="0.35">
      <c r="A16" s="239" t="s">
        <v>126</v>
      </c>
      <c r="B16" s="247">
        <v>10684</v>
      </c>
    </row>
    <row r="17" spans="1:2" ht="18" customHeight="1" x14ac:dyDescent="0.35">
      <c r="A17" s="239" t="s">
        <v>127</v>
      </c>
      <c r="B17" s="234">
        <v>4117</v>
      </c>
    </row>
    <row r="18" spans="1:2" ht="18" customHeight="1" x14ac:dyDescent="0.35">
      <c r="A18" s="239" t="s">
        <v>128</v>
      </c>
      <c r="B18" s="234">
        <v>378504</v>
      </c>
    </row>
    <row r="19" spans="1:2" ht="18" customHeight="1" x14ac:dyDescent="0.35">
      <c r="A19" s="239" t="s">
        <v>129</v>
      </c>
      <c r="B19" s="234">
        <v>369382</v>
      </c>
    </row>
    <row r="20" spans="1:2" ht="18" customHeight="1" x14ac:dyDescent="0.35">
      <c r="A20" s="239" t="s">
        <v>130</v>
      </c>
      <c r="B20" s="234">
        <v>53821</v>
      </c>
    </row>
    <row r="21" spans="1:2" ht="18" customHeight="1" x14ac:dyDescent="0.35">
      <c r="A21" s="239" t="s">
        <v>131</v>
      </c>
      <c r="B21" s="234">
        <v>722612</v>
      </c>
    </row>
    <row r="22" spans="1:2" ht="18" customHeight="1" x14ac:dyDescent="0.35">
      <c r="A22" s="239" t="s">
        <v>132</v>
      </c>
      <c r="B22" s="234">
        <v>498288</v>
      </c>
    </row>
    <row r="23" spans="1:2" ht="18" customHeight="1" x14ac:dyDescent="0.35">
      <c r="A23" s="239" t="s">
        <v>133</v>
      </c>
      <c r="B23" s="234">
        <v>8773</v>
      </c>
    </row>
    <row r="24" spans="1:2" ht="18" customHeight="1" x14ac:dyDescent="0.35">
      <c r="A24" s="239" t="s">
        <v>134</v>
      </c>
      <c r="B24" s="234">
        <v>101561</v>
      </c>
    </row>
    <row r="25" spans="1:2" ht="18" customHeight="1" x14ac:dyDescent="0.35">
      <c r="A25" s="239" t="s">
        <v>135</v>
      </c>
      <c r="B25" s="234">
        <v>0</v>
      </c>
    </row>
    <row r="26" spans="1:2" ht="18" customHeight="1" x14ac:dyDescent="0.35">
      <c r="A26" s="239" t="s">
        <v>136</v>
      </c>
      <c r="B26" s="234">
        <v>29600</v>
      </c>
    </row>
    <row r="27" spans="1:2" ht="18" customHeight="1" x14ac:dyDescent="0.35">
      <c r="A27" s="239" t="s">
        <v>137</v>
      </c>
      <c r="B27" s="234">
        <v>14002</v>
      </c>
    </row>
    <row r="28" spans="1:2" ht="18" customHeight="1" x14ac:dyDescent="0.35">
      <c r="A28" s="239" t="s">
        <v>138</v>
      </c>
      <c r="B28" s="234">
        <v>571714</v>
      </c>
    </row>
    <row r="29" spans="1:2" ht="18" customHeight="1" x14ac:dyDescent="0.35">
      <c r="A29" s="239" t="s">
        <v>139</v>
      </c>
      <c r="B29" s="234">
        <v>47519</v>
      </c>
    </row>
    <row r="30" spans="1:2" ht="18" customHeight="1" x14ac:dyDescent="0.35">
      <c r="A30" s="239" t="s">
        <v>140</v>
      </c>
      <c r="B30" s="234">
        <v>22821</v>
      </c>
    </row>
    <row r="31" spans="1:2" ht="18" customHeight="1" x14ac:dyDescent="0.35">
      <c r="A31" s="239" t="s">
        <v>141</v>
      </c>
      <c r="B31" s="234">
        <v>15319</v>
      </c>
    </row>
    <row r="32" spans="1:2" ht="18" customHeight="1" x14ac:dyDescent="0.35">
      <c r="A32" s="239" t="s">
        <v>142</v>
      </c>
      <c r="B32" s="234">
        <v>9776</v>
      </c>
    </row>
    <row r="33" spans="1:2" ht="18" customHeight="1" x14ac:dyDescent="0.35">
      <c r="A33" s="239" t="s">
        <v>143</v>
      </c>
      <c r="B33" s="234">
        <v>28827</v>
      </c>
    </row>
    <row r="34" spans="1:2" ht="18" customHeight="1" x14ac:dyDescent="0.35">
      <c r="A34" s="239" t="s">
        <v>144</v>
      </c>
      <c r="B34" s="234">
        <v>31218</v>
      </c>
    </row>
    <row r="35" spans="1:2" ht="18" customHeight="1" x14ac:dyDescent="0.35">
      <c r="A35" s="239" t="s">
        <v>145</v>
      </c>
      <c r="B35" s="234">
        <v>5466</v>
      </c>
    </row>
    <row r="36" spans="1:2" ht="18" customHeight="1" x14ac:dyDescent="0.35">
      <c r="A36" s="239" t="s">
        <v>146</v>
      </c>
      <c r="B36" s="234">
        <v>0</v>
      </c>
    </row>
    <row r="37" spans="1:2" ht="18" customHeight="1" x14ac:dyDescent="0.35">
      <c r="A37" s="239" t="s">
        <v>147</v>
      </c>
      <c r="B37" s="234">
        <v>0</v>
      </c>
    </row>
    <row r="38" spans="1:2" ht="18" customHeight="1" x14ac:dyDescent="0.35">
      <c r="A38" s="239" t="s">
        <v>148</v>
      </c>
      <c r="B38" s="234">
        <v>12645</v>
      </c>
    </row>
    <row r="39" spans="1:2" ht="18" customHeight="1" x14ac:dyDescent="0.35">
      <c r="A39" s="239" t="s">
        <v>149</v>
      </c>
      <c r="B39" s="234">
        <v>17659</v>
      </c>
    </row>
    <row r="40" spans="1:2" ht="18" customHeight="1" x14ac:dyDescent="0.35">
      <c r="A40" s="239" t="s">
        <v>150</v>
      </c>
      <c r="B40" s="234">
        <v>68316</v>
      </c>
    </row>
    <row r="41" spans="1:2" ht="18" customHeight="1" x14ac:dyDescent="0.35">
      <c r="A41" s="239" t="s">
        <v>151</v>
      </c>
      <c r="B41" s="234">
        <v>16679</v>
      </c>
    </row>
    <row r="42" spans="1:2" ht="18" customHeight="1" x14ac:dyDescent="0.35">
      <c r="A42" s="239" t="s">
        <v>152</v>
      </c>
      <c r="B42" s="234">
        <v>28311</v>
      </c>
    </row>
    <row r="43" spans="1:2" ht="18" customHeight="1" x14ac:dyDescent="0.35">
      <c r="A43" s="239" t="s">
        <v>153</v>
      </c>
      <c r="B43" s="234">
        <v>43954</v>
      </c>
    </row>
    <row r="44" spans="1:2" ht="18" customHeight="1" x14ac:dyDescent="0.35">
      <c r="A44" s="239" t="s">
        <v>154</v>
      </c>
      <c r="B44" s="234">
        <v>1842</v>
      </c>
    </row>
    <row r="45" spans="1:2" ht="18" customHeight="1" x14ac:dyDescent="0.35">
      <c r="A45" s="239" t="s">
        <v>155</v>
      </c>
      <c r="B45" s="234">
        <v>10581</v>
      </c>
    </row>
    <row r="46" spans="1:2" ht="18" customHeight="1" x14ac:dyDescent="0.35">
      <c r="A46" s="239" t="s">
        <v>156</v>
      </c>
      <c r="B46" s="234">
        <v>17374</v>
      </c>
    </row>
    <row r="47" spans="1:2" ht="18" customHeight="1" x14ac:dyDescent="0.35">
      <c r="A47" s="239" t="s">
        <v>157</v>
      </c>
      <c r="B47" s="234">
        <v>980</v>
      </c>
    </row>
    <row r="48" spans="1:2" ht="18" customHeight="1" x14ac:dyDescent="0.35">
      <c r="A48" s="239" t="s">
        <v>158</v>
      </c>
      <c r="B48" s="234">
        <v>60520</v>
      </c>
    </row>
    <row r="49" spans="1:11" ht="18" customHeight="1" x14ac:dyDescent="0.35">
      <c r="A49" s="239" t="s">
        <v>159</v>
      </c>
      <c r="B49" s="234">
        <v>276160</v>
      </c>
    </row>
    <row r="50" spans="1:11" ht="18" customHeight="1" x14ac:dyDescent="0.35">
      <c r="A50" s="239" t="s">
        <v>160</v>
      </c>
      <c r="B50" s="234">
        <v>58558</v>
      </c>
    </row>
    <row r="51" spans="1:11" ht="18" customHeight="1" x14ac:dyDescent="0.35">
      <c r="A51" s="239" t="s">
        <v>161</v>
      </c>
      <c r="B51" s="234">
        <v>36089</v>
      </c>
    </row>
    <row r="52" spans="1:11" ht="18" customHeight="1" x14ac:dyDescent="0.35">
      <c r="A52" s="239" t="s">
        <v>162</v>
      </c>
      <c r="B52" s="234">
        <v>30955</v>
      </c>
      <c r="E52" s="22"/>
      <c r="F52" s="22"/>
      <c r="G52" s="23"/>
      <c r="H52" s="22"/>
      <c r="I52" s="23"/>
      <c r="J52" s="22"/>
      <c r="K52" s="22"/>
    </row>
    <row r="53" spans="1:11" ht="18" customHeight="1" x14ac:dyDescent="0.35">
      <c r="A53" s="239" t="s">
        <v>163</v>
      </c>
      <c r="B53" s="234">
        <v>6026</v>
      </c>
      <c r="E53" s="22"/>
      <c r="F53" s="22"/>
      <c r="G53" s="22"/>
      <c r="H53" s="22"/>
      <c r="I53" s="22"/>
      <c r="J53" s="22"/>
      <c r="K53" s="22"/>
    </row>
    <row r="54" spans="1:11" ht="18" customHeight="1" x14ac:dyDescent="0.35">
      <c r="A54" s="239" t="s">
        <v>164</v>
      </c>
      <c r="B54" s="234">
        <v>3098</v>
      </c>
    </row>
    <row r="55" spans="1:11" ht="18" customHeight="1" x14ac:dyDescent="0.35">
      <c r="A55" s="239" t="s">
        <v>165</v>
      </c>
      <c r="B55" s="234">
        <v>860042</v>
      </c>
    </row>
    <row r="56" spans="1:11" ht="18" customHeight="1" x14ac:dyDescent="0.35">
      <c r="A56" s="239" t="s">
        <v>166</v>
      </c>
      <c r="B56" s="234">
        <v>239005</v>
      </c>
      <c r="E56" s="22"/>
      <c r="F56" s="22"/>
      <c r="G56" s="22"/>
      <c r="H56" s="22"/>
      <c r="I56" s="22"/>
      <c r="J56" s="22"/>
      <c r="K56" s="22"/>
    </row>
    <row r="57" spans="1:11" ht="18" customHeight="1" x14ac:dyDescent="0.35">
      <c r="A57" s="239" t="s">
        <v>167</v>
      </c>
      <c r="B57" s="234">
        <v>33542</v>
      </c>
    </row>
    <row r="58" spans="1:11" ht="18" customHeight="1" x14ac:dyDescent="0.35">
      <c r="A58" s="239" t="s">
        <v>168</v>
      </c>
      <c r="B58" s="234">
        <v>98516</v>
      </c>
    </row>
    <row r="59" spans="1:11" ht="18" customHeight="1" x14ac:dyDescent="0.35">
      <c r="A59" s="239" t="s">
        <v>169</v>
      </c>
      <c r="B59" s="234">
        <v>16619</v>
      </c>
    </row>
    <row r="60" spans="1:11" ht="18" customHeight="1" x14ac:dyDescent="0.35">
      <c r="A60" s="239" t="s">
        <v>170</v>
      </c>
      <c r="B60" s="234">
        <v>10739</v>
      </c>
    </row>
    <row r="61" spans="1:11" ht="18" customHeight="1" x14ac:dyDescent="0.35">
      <c r="A61" s="239" t="s">
        <v>171</v>
      </c>
      <c r="B61" s="234">
        <v>2550016</v>
      </c>
    </row>
    <row r="62" spans="1:11" ht="18" customHeight="1" x14ac:dyDescent="0.35">
      <c r="A62" s="239" t="s">
        <v>172</v>
      </c>
      <c r="B62" s="234">
        <v>172626</v>
      </c>
    </row>
    <row r="63" spans="1:11" ht="18" customHeight="1" x14ac:dyDescent="0.35">
      <c r="A63" s="239" t="s">
        <v>173</v>
      </c>
      <c r="B63" s="234">
        <v>111970</v>
      </c>
    </row>
    <row r="64" spans="1:11" ht="18" customHeight="1" x14ac:dyDescent="0.35">
      <c r="A64" s="239" t="s">
        <v>385</v>
      </c>
      <c r="B64" s="234">
        <v>222228</v>
      </c>
    </row>
    <row r="65" spans="1:2" ht="18" customHeight="1" x14ac:dyDescent="0.35">
      <c r="A65" s="239" t="s">
        <v>174</v>
      </c>
      <c r="B65" s="234">
        <v>105835</v>
      </c>
    </row>
    <row r="66" spans="1:2" ht="18" customHeight="1" x14ac:dyDescent="0.35">
      <c r="A66" s="239" t="s">
        <v>175</v>
      </c>
      <c r="B66" s="234">
        <v>8748</v>
      </c>
    </row>
    <row r="67" spans="1:2" ht="18" customHeight="1" x14ac:dyDescent="0.35">
      <c r="A67" s="239" t="s">
        <v>176</v>
      </c>
      <c r="B67" s="234">
        <v>0</v>
      </c>
    </row>
    <row r="68" spans="1:2" ht="18" customHeight="1" x14ac:dyDescent="0.35">
      <c r="A68" s="239" t="s">
        <v>177</v>
      </c>
      <c r="B68" s="234">
        <v>30885</v>
      </c>
    </row>
    <row r="69" spans="1:2" ht="18" customHeight="1" x14ac:dyDescent="0.35">
      <c r="A69" s="239" t="s">
        <v>178</v>
      </c>
      <c r="B69" s="234">
        <v>15876</v>
      </c>
    </row>
    <row r="70" spans="1:2" ht="18" customHeight="1" x14ac:dyDescent="0.35">
      <c r="A70" s="239" t="s">
        <v>179</v>
      </c>
      <c r="B70" s="234">
        <v>0</v>
      </c>
    </row>
    <row r="71" spans="1:2" ht="18" customHeight="1" x14ac:dyDescent="0.35">
      <c r="A71" s="239" t="s">
        <v>180</v>
      </c>
      <c r="B71" s="234">
        <v>60050</v>
      </c>
    </row>
    <row r="72" spans="1:2" ht="18" customHeight="1" x14ac:dyDescent="0.35">
      <c r="A72" s="239" t="s">
        <v>181</v>
      </c>
      <c r="B72" s="234">
        <v>89336</v>
      </c>
    </row>
    <row r="73" spans="1:2" ht="18" customHeight="1" x14ac:dyDescent="0.35">
      <c r="A73" s="239" t="s">
        <v>182</v>
      </c>
      <c r="B73" s="234">
        <v>35834</v>
      </c>
    </row>
    <row r="74" spans="1:2" ht="18" customHeight="1" x14ac:dyDescent="0.35">
      <c r="A74" s="239" t="s">
        <v>183</v>
      </c>
      <c r="B74" s="234">
        <v>20767</v>
      </c>
    </row>
    <row r="75" spans="1:2" ht="18" customHeight="1" x14ac:dyDescent="0.35">
      <c r="A75" s="239" t="s">
        <v>184</v>
      </c>
      <c r="B75" s="234">
        <v>5673</v>
      </c>
    </row>
    <row r="76" spans="1:2" ht="18" customHeight="1" x14ac:dyDescent="0.35">
      <c r="A76" s="239" t="s">
        <v>185</v>
      </c>
      <c r="B76" s="234">
        <v>679778</v>
      </c>
    </row>
    <row r="77" spans="1:2" ht="18" customHeight="1" x14ac:dyDescent="0.35">
      <c r="A77" s="239" t="s">
        <v>186</v>
      </c>
      <c r="B77" s="234">
        <v>27745</v>
      </c>
    </row>
    <row r="78" spans="1:2" ht="18" customHeight="1" x14ac:dyDescent="0.35">
      <c r="A78" s="239" t="s">
        <v>187</v>
      </c>
      <c r="B78" s="234">
        <v>19439</v>
      </c>
    </row>
    <row r="79" spans="1:2" ht="18" customHeight="1" x14ac:dyDescent="0.35">
      <c r="A79" s="239" t="s">
        <v>188</v>
      </c>
      <c r="B79" s="234">
        <v>180922</v>
      </c>
    </row>
    <row r="80" spans="1:2" ht="18" customHeight="1" x14ac:dyDescent="0.35">
      <c r="A80" s="239" t="s">
        <v>189</v>
      </c>
      <c r="B80" s="234">
        <v>1112</v>
      </c>
    </row>
    <row r="81" spans="1:2" ht="18" customHeight="1" x14ac:dyDescent="0.35">
      <c r="A81" s="239" t="s">
        <v>190</v>
      </c>
      <c r="B81" s="234">
        <v>17891</v>
      </c>
    </row>
    <row r="82" spans="1:2" ht="18" customHeight="1" x14ac:dyDescent="0.35">
      <c r="A82" s="239" t="s">
        <v>191</v>
      </c>
      <c r="B82" s="234">
        <v>4598</v>
      </c>
    </row>
    <row r="83" spans="1:2" ht="18" customHeight="1" x14ac:dyDescent="0.35">
      <c r="A83" s="239" t="s">
        <v>192</v>
      </c>
      <c r="B83" s="234">
        <v>58250</v>
      </c>
    </row>
    <row r="84" spans="1:2" ht="18" customHeight="1" x14ac:dyDescent="0.35">
      <c r="A84" s="239" t="s">
        <v>193</v>
      </c>
      <c r="B84" s="234">
        <v>16843</v>
      </c>
    </row>
    <row r="85" spans="1:2" ht="18" customHeight="1" x14ac:dyDescent="0.35">
      <c r="A85" s="239" t="s">
        <v>194</v>
      </c>
      <c r="B85" s="234">
        <v>6171</v>
      </c>
    </row>
    <row r="86" spans="1:2" ht="18" customHeight="1" x14ac:dyDescent="0.35">
      <c r="A86" s="239" t="s">
        <v>195</v>
      </c>
      <c r="B86" s="234">
        <v>13151</v>
      </c>
    </row>
    <row r="87" spans="1:2" ht="18" customHeight="1" x14ac:dyDescent="0.35">
      <c r="A87" s="239" t="s">
        <v>196</v>
      </c>
      <c r="B87" s="234">
        <v>0</v>
      </c>
    </row>
    <row r="88" spans="1:2" ht="18" customHeight="1" x14ac:dyDescent="0.35">
      <c r="A88" s="239" t="s">
        <v>197</v>
      </c>
      <c r="B88" s="234">
        <v>22506</v>
      </c>
    </row>
    <row r="89" spans="1:2" ht="18" customHeight="1" x14ac:dyDescent="0.35">
      <c r="A89" s="239" t="s">
        <v>198</v>
      </c>
      <c r="B89" s="234">
        <v>160410</v>
      </c>
    </row>
    <row r="90" spans="1:2" ht="18" customHeight="1" x14ac:dyDescent="0.35">
      <c r="A90" s="239" t="s">
        <v>199</v>
      </c>
      <c r="B90" s="234">
        <v>940</v>
      </c>
    </row>
    <row r="91" spans="1:2" ht="18" customHeight="1" x14ac:dyDescent="0.35">
      <c r="A91" s="239" t="s">
        <v>200</v>
      </c>
      <c r="B91" s="234">
        <v>49156</v>
      </c>
    </row>
    <row r="92" spans="1:2" ht="18" customHeight="1" x14ac:dyDescent="0.35">
      <c r="A92" s="239" t="s">
        <v>201</v>
      </c>
      <c r="B92" s="234">
        <v>1742</v>
      </c>
    </row>
    <row r="93" spans="1:2" ht="18" customHeight="1" x14ac:dyDescent="0.35">
      <c r="A93" s="239" t="s">
        <v>202</v>
      </c>
      <c r="B93" s="234">
        <v>16456</v>
      </c>
    </row>
    <row r="94" spans="1:2" ht="18" customHeight="1" x14ac:dyDescent="0.35">
      <c r="A94" s="239" t="s">
        <v>203</v>
      </c>
      <c r="B94" s="234">
        <v>15518</v>
      </c>
    </row>
    <row r="95" spans="1:2" ht="18" customHeight="1" x14ac:dyDescent="0.35">
      <c r="A95" s="239" t="s">
        <v>205</v>
      </c>
      <c r="B95" s="234">
        <v>17116</v>
      </c>
    </row>
    <row r="96" spans="1:2" ht="18" customHeight="1" x14ac:dyDescent="0.35">
      <c r="A96" s="239" t="s">
        <v>206</v>
      </c>
      <c r="B96" s="234">
        <v>7823</v>
      </c>
    </row>
    <row r="97" spans="1:2" ht="18" customHeight="1" x14ac:dyDescent="0.35">
      <c r="A97" s="239" t="s">
        <v>0</v>
      </c>
      <c r="B97" s="234">
        <v>85078</v>
      </c>
    </row>
    <row r="98" spans="1:2" ht="18" customHeight="1" x14ac:dyDescent="0.35">
      <c r="A98" s="239" t="s">
        <v>207</v>
      </c>
      <c r="B98" s="234">
        <v>14762</v>
      </c>
    </row>
    <row r="99" spans="1:2" ht="18" customHeight="1" x14ac:dyDescent="0.35">
      <c r="A99" s="239" t="s">
        <v>208</v>
      </c>
      <c r="B99" s="247">
        <v>8523</v>
      </c>
    </row>
    <row r="100" spans="1:2" ht="18" customHeight="1" x14ac:dyDescent="0.35">
      <c r="A100" s="239" t="s">
        <v>209</v>
      </c>
      <c r="B100" s="234">
        <v>603</v>
      </c>
    </row>
    <row r="101" spans="1:2" ht="18" customHeight="1" x14ac:dyDescent="0.35">
      <c r="A101" s="239" t="s">
        <v>210</v>
      </c>
      <c r="B101" s="234">
        <v>4538</v>
      </c>
    </row>
    <row r="102" spans="1:2" ht="18" customHeight="1" x14ac:dyDescent="0.35">
      <c r="A102" s="239" t="s">
        <v>211</v>
      </c>
      <c r="B102" s="234">
        <v>38575</v>
      </c>
    </row>
    <row r="103" spans="1:2" ht="18" customHeight="1" x14ac:dyDescent="0.35">
      <c r="A103" s="239" t="s">
        <v>212</v>
      </c>
      <c r="B103" s="234">
        <v>9679</v>
      </c>
    </row>
    <row r="104" spans="1:2" ht="18" customHeight="1" x14ac:dyDescent="0.35">
      <c r="A104" s="239" t="s">
        <v>213</v>
      </c>
      <c r="B104" s="234">
        <v>16323</v>
      </c>
    </row>
    <row r="105" spans="1:2" ht="18" customHeight="1" x14ac:dyDescent="0.35">
      <c r="A105" s="239" t="s">
        <v>214</v>
      </c>
      <c r="B105" s="234">
        <v>372073</v>
      </c>
    </row>
    <row r="106" spans="1:2" ht="18" customHeight="1" x14ac:dyDescent="0.35">
      <c r="A106" s="239" t="s">
        <v>215</v>
      </c>
      <c r="B106" s="234">
        <v>8373</v>
      </c>
    </row>
    <row r="107" spans="1:2" ht="18" customHeight="1" x14ac:dyDescent="0.35">
      <c r="A107" s="239" t="s">
        <v>216</v>
      </c>
      <c r="B107" s="234">
        <v>11081</v>
      </c>
    </row>
    <row r="108" spans="1:2" ht="18" customHeight="1" x14ac:dyDescent="0.35">
      <c r="A108" s="239" t="s">
        <v>217</v>
      </c>
      <c r="B108" s="234">
        <v>168578</v>
      </c>
    </row>
    <row r="109" spans="1:2" ht="18" customHeight="1" x14ac:dyDescent="0.35">
      <c r="A109" s="239" t="s">
        <v>218</v>
      </c>
      <c r="B109" s="234">
        <v>0</v>
      </c>
    </row>
    <row r="110" spans="1:2" ht="18" customHeight="1" x14ac:dyDescent="0.35">
      <c r="A110" s="239" t="s">
        <v>219</v>
      </c>
      <c r="B110" s="234">
        <v>443327</v>
      </c>
    </row>
    <row r="111" spans="1:2" ht="18" customHeight="1" x14ac:dyDescent="0.35">
      <c r="A111" s="239" t="s">
        <v>220</v>
      </c>
      <c r="B111" s="234">
        <v>5310</v>
      </c>
    </row>
    <row r="112" spans="1:2" ht="18" customHeight="1" x14ac:dyDescent="0.35">
      <c r="A112" s="239" t="s">
        <v>221</v>
      </c>
      <c r="B112" s="234">
        <v>51970</v>
      </c>
    </row>
    <row r="113" spans="1:2" ht="18" customHeight="1" x14ac:dyDescent="0.35">
      <c r="A113" s="239" t="s">
        <v>222</v>
      </c>
      <c r="B113" s="234">
        <v>374005</v>
      </c>
    </row>
    <row r="114" spans="1:2" ht="18" customHeight="1" x14ac:dyDescent="0.35">
      <c r="A114" s="239" t="s">
        <v>223</v>
      </c>
      <c r="B114" s="234">
        <v>13637</v>
      </c>
    </row>
    <row r="115" spans="1:2" ht="18" customHeight="1" x14ac:dyDescent="0.35">
      <c r="A115" s="239" t="s">
        <v>224</v>
      </c>
      <c r="B115" s="234">
        <v>778151</v>
      </c>
    </row>
    <row r="116" spans="1:2" ht="18" customHeight="1" x14ac:dyDescent="0.35">
      <c r="A116" s="239" t="s">
        <v>225</v>
      </c>
      <c r="B116" s="234">
        <v>1513</v>
      </c>
    </row>
    <row r="117" spans="1:2" ht="18" customHeight="1" x14ac:dyDescent="0.35">
      <c r="A117" s="239" t="s">
        <v>226</v>
      </c>
      <c r="B117" s="234">
        <v>2130</v>
      </c>
    </row>
    <row r="118" spans="1:2" ht="18" customHeight="1" x14ac:dyDescent="0.35">
      <c r="A118" s="239" t="s">
        <v>227</v>
      </c>
      <c r="B118" s="234">
        <v>6628</v>
      </c>
    </row>
    <row r="119" spans="1:2" ht="18" customHeight="1" x14ac:dyDescent="0.35">
      <c r="A119" s="239" t="s">
        <v>228</v>
      </c>
      <c r="B119" s="234">
        <v>12757</v>
      </c>
    </row>
    <row r="120" spans="1:2" ht="18" customHeight="1" x14ac:dyDescent="0.35">
      <c r="A120" s="239" t="s">
        <v>229</v>
      </c>
      <c r="B120" s="234">
        <v>1758</v>
      </c>
    </row>
    <row r="121" spans="1:2" ht="18" customHeight="1" x14ac:dyDescent="0.35">
      <c r="A121" s="239" t="s">
        <v>230</v>
      </c>
      <c r="B121" s="234">
        <v>51087</v>
      </c>
    </row>
    <row r="122" spans="1:2" ht="18" customHeight="1" x14ac:dyDescent="0.35">
      <c r="A122" s="239" t="s">
        <v>231</v>
      </c>
      <c r="B122" s="234">
        <v>8863</v>
      </c>
    </row>
    <row r="123" spans="1:2" ht="18" customHeight="1" x14ac:dyDescent="0.35">
      <c r="A123" s="239" t="s">
        <v>232</v>
      </c>
      <c r="B123" s="234">
        <v>4056</v>
      </c>
    </row>
    <row r="124" spans="1:2" ht="18" customHeight="1" x14ac:dyDescent="0.35">
      <c r="A124" s="239" t="s">
        <v>233</v>
      </c>
      <c r="B124" s="234">
        <v>17149</v>
      </c>
    </row>
    <row r="125" spans="1:2" ht="18" customHeight="1" x14ac:dyDescent="0.35">
      <c r="A125" s="239" t="s">
        <v>234</v>
      </c>
      <c r="B125" s="234">
        <v>9214</v>
      </c>
    </row>
    <row r="126" spans="1:2" ht="18" customHeight="1" x14ac:dyDescent="0.35">
      <c r="A126" s="239" t="s">
        <v>235</v>
      </c>
      <c r="B126" s="234">
        <v>699866</v>
      </c>
    </row>
    <row r="127" spans="1:2" ht="18" customHeight="1" x14ac:dyDescent="0.35">
      <c r="A127" s="239" t="s">
        <v>236</v>
      </c>
      <c r="B127" s="234">
        <v>9777</v>
      </c>
    </row>
    <row r="128" spans="1:2" ht="18" customHeight="1" x14ac:dyDescent="0.35">
      <c r="A128" s="239" t="s">
        <v>237</v>
      </c>
      <c r="B128" s="234">
        <v>9512</v>
      </c>
    </row>
    <row r="129" spans="1:2" ht="18" customHeight="1" x14ac:dyDescent="0.35">
      <c r="A129" s="239" t="s">
        <v>238</v>
      </c>
      <c r="B129" s="234">
        <v>868</v>
      </c>
    </row>
    <row r="130" spans="1:2" ht="18" customHeight="1" x14ac:dyDescent="0.35">
      <c r="A130" s="239" t="s">
        <v>239</v>
      </c>
      <c r="B130" s="234">
        <v>557</v>
      </c>
    </row>
    <row r="131" spans="1:2" ht="18" customHeight="1" x14ac:dyDescent="0.35">
      <c r="A131" s="239" t="s">
        <v>240</v>
      </c>
      <c r="B131" s="234">
        <v>7898</v>
      </c>
    </row>
    <row r="132" spans="1:2" ht="18" customHeight="1" x14ac:dyDescent="0.35">
      <c r="A132" s="239" t="s">
        <v>241</v>
      </c>
      <c r="B132" s="234">
        <v>11352</v>
      </c>
    </row>
    <row r="133" spans="1:2" ht="18" customHeight="1" x14ac:dyDescent="0.35">
      <c r="A133" s="239" t="s">
        <v>242</v>
      </c>
      <c r="B133" s="234">
        <v>0</v>
      </c>
    </row>
    <row r="134" spans="1:2" ht="18" customHeight="1" x14ac:dyDescent="0.35">
      <c r="A134" s="239" t="s">
        <v>243</v>
      </c>
      <c r="B134" s="234">
        <v>8267</v>
      </c>
    </row>
    <row r="135" spans="1:2" ht="18" customHeight="1" x14ac:dyDescent="0.35">
      <c r="A135" s="239" t="s">
        <v>244</v>
      </c>
      <c r="B135" s="234">
        <v>18658</v>
      </c>
    </row>
    <row r="136" spans="1:2" ht="18" customHeight="1" x14ac:dyDescent="0.35">
      <c r="A136" s="239" t="s">
        <v>245</v>
      </c>
      <c r="B136" s="234">
        <v>192710</v>
      </c>
    </row>
    <row r="137" spans="1:2" ht="18" customHeight="1" x14ac:dyDescent="0.35">
      <c r="A137" s="239" t="s">
        <v>246</v>
      </c>
      <c r="B137" s="234">
        <v>0</v>
      </c>
    </row>
    <row r="138" spans="1:2" ht="18" customHeight="1" x14ac:dyDescent="0.35">
      <c r="A138" s="239" t="s">
        <v>247</v>
      </c>
      <c r="B138" s="234">
        <v>0</v>
      </c>
    </row>
    <row r="139" spans="1:2" ht="18" customHeight="1" x14ac:dyDescent="0.35">
      <c r="A139" s="239" t="s">
        <v>248</v>
      </c>
      <c r="B139" s="234">
        <v>13431</v>
      </c>
    </row>
    <row r="140" spans="1:2" ht="18" customHeight="1" x14ac:dyDescent="0.35">
      <c r="A140" s="239"/>
      <c r="B140" s="234"/>
    </row>
    <row r="141" spans="1:2" ht="18" customHeight="1" x14ac:dyDescent="0.35">
      <c r="A141" s="244"/>
      <c r="B141" s="248">
        <f>SUM(B3:B140)</f>
        <v>14794732</v>
      </c>
    </row>
  </sheetData>
  <sortState xmlns:xlrd2="http://schemas.microsoft.com/office/spreadsheetml/2017/richdata2" ref="A3:B140">
    <sortCondition ref="A3:A140"/>
  </sortState>
  <customSheetViews>
    <customSheetView guid="{21B7AC2F-40B5-4A74-80C7-C3A38CDE4D3F}" scale="106" showGridLines="0" fitToPage="1" showAutoFilter="1">
      <pane xSplit="1" ySplit="2" topLeftCell="B3" activePane="bottomRight" state="frozen"/>
      <selection pane="bottomRight" activeCell="O26" sqref="O26"/>
      <pageMargins left="0.74803149606299213" right="0.74803149606299213" top="0.98425196850393704" bottom="0.98425196850393704" header="0.51181102362204722" footer="0.51181102362204722"/>
      <pageSetup paperSize="9" scale="52" fitToHeight="2" orientation="portrait" r:id="rId1"/>
      <headerFooter alignWithMargins="0">
        <oddFooter>&amp;C&amp;P</oddFooter>
      </headerFooter>
      <autoFilter ref="A2:H2" xr:uid="{C275B730-54F3-4875-A03E-3F98CA8E629C}"/>
    </customSheetView>
  </customSheetViews>
  <mergeCells count="1">
    <mergeCell ref="A1:B1"/>
  </mergeCells>
  <phoneticPr fontId="8" type="noConversion"/>
  <pageMargins left="0.7" right="0.7" top="0.75" bottom="0.75" header="0.3" footer="0.3"/>
  <pageSetup paperSize="9" scale="55" fitToHeight="2" orientation="portrait" r:id="rId2"/>
  <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7">
    <tabColor theme="3" tint="0.59999389629810485"/>
    <pageSetUpPr fitToPage="1"/>
  </sheetPr>
  <dimension ref="A1:G142"/>
  <sheetViews>
    <sheetView showGridLines="0" view="pageBreakPreview" zoomScaleNormal="115" zoomScaleSheetLayoutView="100" workbookViewId="0">
      <pane ySplit="2" topLeftCell="A3" activePane="bottomLeft" state="frozen"/>
      <selection activeCell="O145" sqref="O145"/>
      <selection pane="bottomLeft" sqref="A1:C1"/>
    </sheetView>
  </sheetViews>
  <sheetFormatPr defaultColWidth="9.1796875" defaultRowHeight="12.5" x14ac:dyDescent="0.25"/>
  <cols>
    <col min="1" max="1" width="40.7265625" customWidth="1"/>
    <col min="2" max="2" width="21.1796875" style="1" customWidth="1"/>
    <col min="3" max="3" width="22" style="1" customWidth="1"/>
  </cols>
  <sheetData>
    <row r="1" spans="1:7" ht="20.5" thickBot="1" x14ac:dyDescent="0.3">
      <c r="A1" s="335" t="s">
        <v>410</v>
      </c>
      <c r="B1" s="336"/>
      <c r="C1" s="337"/>
    </row>
    <row r="2" spans="1:7" s="9" customFormat="1" ht="28.5" thickBot="1" x14ac:dyDescent="0.3">
      <c r="A2" s="81" t="s">
        <v>5</v>
      </c>
      <c r="B2" s="81" t="s">
        <v>30</v>
      </c>
      <c r="C2" s="81" t="s">
        <v>16</v>
      </c>
    </row>
    <row r="3" spans="1:7" ht="15.5" x14ac:dyDescent="0.35">
      <c r="A3" s="249" t="s">
        <v>428</v>
      </c>
      <c r="B3" s="234">
        <v>0</v>
      </c>
      <c r="C3" s="234">
        <v>0</v>
      </c>
      <c r="E3" s="2"/>
      <c r="F3" s="2"/>
      <c r="G3" s="2"/>
    </row>
    <row r="4" spans="1:7" ht="15.5" x14ac:dyDescent="0.35">
      <c r="A4" s="249" t="s">
        <v>114</v>
      </c>
      <c r="B4" s="234">
        <v>0</v>
      </c>
      <c r="C4" s="234">
        <v>0</v>
      </c>
      <c r="E4" s="2"/>
      <c r="F4" s="2"/>
      <c r="G4" s="2"/>
    </row>
    <row r="5" spans="1:7" ht="15.5" x14ac:dyDescent="0.35">
      <c r="A5" s="249" t="s">
        <v>115</v>
      </c>
      <c r="B5" s="234">
        <v>0</v>
      </c>
      <c r="C5" s="234">
        <v>0</v>
      </c>
      <c r="E5" s="2"/>
      <c r="F5" s="2"/>
      <c r="G5" s="2"/>
    </row>
    <row r="6" spans="1:7" ht="15.5" x14ac:dyDescent="0.35">
      <c r="A6" s="249" t="s">
        <v>116</v>
      </c>
      <c r="B6" s="234">
        <v>0</v>
      </c>
      <c r="C6" s="234">
        <v>0</v>
      </c>
      <c r="E6" s="2"/>
      <c r="F6" s="2"/>
      <c r="G6" s="2"/>
    </row>
    <row r="7" spans="1:7" ht="15.5" x14ac:dyDescent="0.35">
      <c r="A7" s="249" t="s">
        <v>117</v>
      </c>
      <c r="B7" s="234">
        <v>0</v>
      </c>
      <c r="C7" s="234">
        <v>0</v>
      </c>
      <c r="E7" s="2"/>
      <c r="F7" s="2"/>
      <c r="G7" s="2"/>
    </row>
    <row r="8" spans="1:7" ht="15.5" x14ac:dyDescent="0.35">
      <c r="A8" s="249" t="s">
        <v>118</v>
      </c>
      <c r="B8" s="234">
        <v>0</v>
      </c>
      <c r="C8" s="234">
        <v>0</v>
      </c>
      <c r="E8" s="2"/>
      <c r="F8" s="2"/>
      <c r="G8" s="2"/>
    </row>
    <row r="9" spans="1:7" ht="15.5" x14ac:dyDescent="0.35">
      <c r="A9" s="249" t="s">
        <v>119</v>
      </c>
      <c r="B9" s="234">
        <v>0</v>
      </c>
      <c r="C9" s="234">
        <v>0</v>
      </c>
      <c r="E9" s="2"/>
      <c r="F9" s="2"/>
      <c r="G9" s="2"/>
    </row>
    <row r="10" spans="1:7" ht="15.5" x14ac:dyDescent="0.35">
      <c r="A10" s="249" t="s">
        <v>120</v>
      </c>
      <c r="B10" s="234">
        <v>35617.333333333336</v>
      </c>
      <c r="C10" s="234">
        <v>29206.213333333333</v>
      </c>
      <c r="E10" s="2"/>
      <c r="F10" s="2"/>
      <c r="G10" s="2"/>
    </row>
    <row r="11" spans="1:7" ht="15.5" x14ac:dyDescent="0.35">
      <c r="A11" s="249" t="s">
        <v>121</v>
      </c>
      <c r="B11" s="234">
        <v>1687.6666666666667</v>
      </c>
      <c r="C11" s="234">
        <v>1383.8866666666665</v>
      </c>
      <c r="E11" s="2"/>
      <c r="F11" s="2"/>
      <c r="G11" s="2"/>
    </row>
    <row r="12" spans="1:7" ht="15.5" x14ac:dyDescent="0.35">
      <c r="A12" s="249" t="s">
        <v>122</v>
      </c>
      <c r="B12" s="234">
        <v>0</v>
      </c>
      <c r="C12" s="234">
        <v>0</v>
      </c>
      <c r="E12" s="2"/>
      <c r="F12" s="2"/>
      <c r="G12" s="2"/>
    </row>
    <row r="13" spans="1:7" ht="15.5" x14ac:dyDescent="0.35">
      <c r="A13" s="249" t="s">
        <v>123</v>
      </c>
      <c r="B13" s="234">
        <v>0</v>
      </c>
      <c r="C13" s="234">
        <v>0</v>
      </c>
      <c r="E13" s="2"/>
      <c r="F13" s="2"/>
      <c r="G13" s="2"/>
    </row>
    <row r="14" spans="1:7" ht="15.5" x14ac:dyDescent="0.35">
      <c r="A14" s="249" t="s">
        <v>124</v>
      </c>
      <c r="B14" s="234">
        <v>0</v>
      </c>
      <c r="C14" s="234">
        <v>0</v>
      </c>
      <c r="E14" s="2"/>
      <c r="F14" s="2"/>
      <c r="G14" s="2"/>
    </row>
    <row r="15" spans="1:7" ht="15.5" x14ac:dyDescent="0.35">
      <c r="A15" s="249" t="s">
        <v>125</v>
      </c>
      <c r="B15" s="234">
        <v>0</v>
      </c>
      <c r="C15" s="234">
        <v>0</v>
      </c>
      <c r="E15" s="2"/>
      <c r="F15" s="2"/>
      <c r="G15" s="2"/>
    </row>
    <row r="16" spans="1:7" ht="15.5" x14ac:dyDescent="0.35">
      <c r="A16" s="249" t="s">
        <v>126</v>
      </c>
      <c r="B16" s="234">
        <v>0</v>
      </c>
      <c r="C16" s="234">
        <v>0</v>
      </c>
      <c r="E16" s="2"/>
      <c r="F16" s="2"/>
      <c r="G16" s="2"/>
    </row>
    <row r="17" spans="1:7" ht="15.5" x14ac:dyDescent="0.35">
      <c r="A17" s="249" t="s">
        <v>127</v>
      </c>
      <c r="B17" s="234">
        <v>24084.666666666668</v>
      </c>
      <c r="C17" s="234">
        <v>19749.426666666666</v>
      </c>
      <c r="E17" s="2"/>
      <c r="F17" s="2"/>
      <c r="G17" s="2"/>
    </row>
    <row r="18" spans="1:7" ht="15.5" x14ac:dyDescent="0.35">
      <c r="A18" s="249" t="s">
        <v>128</v>
      </c>
      <c r="B18" s="234">
        <v>0</v>
      </c>
      <c r="C18" s="234">
        <v>0</v>
      </c>
      <c r="E18" s="2"/>
      <c r="F18" s="2"/>
      <c r="G18" s="2"/>
    </row>
    <row r="19" spans="1:7" ht="15.5" x14ac:dyDescent="0.35">
      <c r="A19" s="249" t="s">
        <v>129</v>
      </c>
      <c r="B19" s="234">
        <v>0</v>
      </c>
      <c r="C19" s="234">
        <v>0</v>
      </c>
      <c r="E19" s="2"/>
      <c r="F19" s="2"/>
      <c r="G19" s="2"/>
    </row>
    <row r="20" spans="1:7" ht="15.5" x14ac:dyDescent="0.35">
      <c r="A20" s="249" t="s">
        <v>130</v>
      </c>
      <c r="B20" s="234">
        <v>0</v>
      </c>
      <c r="C20" s="234">
        <v>0</v>
      </c>
      <c r="E20" s="2"/>
      <c r="F20" s="2"/>
      <c r="G20" s="2"/>
    </row>
    <row r="21" spans="1:7" ht="15.5" x14ac:dyDescent="0.35">
      <c r="A21" s="249" t="s">
        <v>131</v>
      </c>
      <c r="B21" s="234">
        <v>0</v>
      </c>
      <c r="C21" s="234">
        <v>0</v>
      </c>
      <c r="E21" s="2"/>
      <c r="F21" s="2"/>
      <c r="G21" s="2"/>
    </row>
    <row r="22" spans="1:7" ht="15.5" x14ac:dyDescent="0.35">
      <c r="A22" s="249" t="s">
        <v>132</v>
      </c>
      <c r="B22" s="234">
        <v>0</v>
      </c>
      <c r="C22" s="234">
        <v>0</v>
      </c>
      <c r="E22" s="2"/>
      <c r="F22" s="2"/>
      <c r="G22" s="2"/>
    </row>
    <row r="23" spans="1:7" ht="15.5" x14ac:dyDescent="0.35">
      <c r="A23" s="249" t="s">
        <v>133</v>
      </c>
      <c r="B23" s="234">
        <v>48019.19</v>
      </c>
      <c r="C23" s="234">
        <v>39375.735800000002</v>
      </c>
      <c r="E23" s="2"/>
      <c r="F23" s="2"/>
      <c r="G23" s="2"/>
    </row>
    <row r="24" spans="1:7" ht="15.5" x14ac:dyDescent="0.35">
      <c r="A24" s="249" t="s">
        <v>134</v>
      </c>
      <c r="B24" s="234">
        <v>0</v>
      </c>
      <c r="C24" s="234">
        <v>0</v>
      </c>
      <c r="E24" s="2"/>
      <c r="F24" s="2"/>
      <c r="G24" s="2"/>
    </row>
    <row r="25" spans="1:7" ht="15.5" x14ac:dyDescent="0.35">
      <c r="A25" s="249" t="s">
        <v>135</v>
      </c>
      <c r="B25" s="234">
        <v>0</v>
      </c>
      <c r="C25" s="234">
        <v>0</v>
      </c>
      <c r="E25" s="2"/>
      <c r="F25" s="2"/>
      <c r="G25" s="2"/>
    </row>
    <row r="26" spans="1:7" ht="15.5" x14ac:dyDescent="0.35">
      <c r="A26" s="249" t="s">
        <v>136</v>
      </c>
      <c r="B26" s="234">
        <v>0</v>
      </c>
      <c r="C26" s="234">
        <v>0</v>
      </c>
      <c r="E26" s="2"/>
      <c r="F26" s="2"/>
      <c r="G26" s="2"/>
    </row>
    <row r="27" spans="1:7" ht="15.5" x14ac:dyDescent="0.35">
      <c r="A27" s="249" t="s">
        <v>137</v>
      </c>
      <c r="B27" s="234">
        <v>0</v>
      </c>
      <c r="C27" s="234">
        <v>0</v>
      </c>
      <c r="E27" s="2"/>
      <c r="F27" s="2"/>
      <c r="G27" s="2"/>
    </row>
    <row r="28" spans="1:7" ht="15.5" x14ac:dyDescent="0.35">
      <c r="A28" s="249" t="s">
        <v>138</v>
      </c>
      <c r="B28" s="234">
        <v>0</v>
      </c>
      <c r="C28" s="234">
        <v>0</v>
      </c>
      <c r="E28" s="2"/>
      <c r="F28" s="2"/>
      <c r="G28" s="2"/>
    </row>
    <row r="29" spans="1:7" ht="15.5" x14ac:dyDescent="0.35">
      <c r="A29" s="249" t="s">
        <v>139</v>
      </c>
      <c r="B29" s="234">
        <v>0</v>
      </c>
      <c r="C29" s="234">
        <v>0</v>
      </c>
      <c r="E29" s="2"/>
      <c r="F29" s="2"/>
      <c r="G29" s="2"/>
    </row>
    <row r="30" spans="1:7" ht="15.5" x14ac:dyDescent="0.35">
      <c r="A30" s="249" t="s">
        <v>140</v>
      </c>
      <c r="B30" s="234">
        <v>299027</v>
      </c>
      <c r="C30" s="234">
        <v>100000</v>
      </c>
      <c r="E30" s="2"/>
      <c r="F30" s="2"/>
      <c r="G30" s="2"/>
    </row>
    <row r="31" spans="1:7" ht="15.5" x14ac:dyDescent="0.35">
      <c r="A31" s="249" t="s">
        <v>141</v>
      </c>
      <c r="B31" s="234">
        <v>24858.906666666666</v>
      </c>
      <c r="C31" s="234">
        <v>20384.303466666664</v>
      </c>
      <c r="E31" s="2"/>
      <c r="F31" s="2"/>
      <c r="G31" s="2"/>
    </row>
    <row r="32" spans="1:7" ht="15.5" x14ac:dyDescent="0.35">
      <c r="A32" s="249" t="s">
        <v>142</v>
      </c>
      <c r="B32" s="234">
        <v>129052.17333333334</v>
      </c>
      <c r="C32" s="234">
        <v>100000</v>
      </c>
      <c r="E32" s="2"/>
      <c r="F32" s="2"/>
      <c r="G32" s="2"/>
    </row>
    <row r="33" spans="1:7" ht="15.5" x14ac:dyDescent="0.35">
      <c r="A33" s="249" t="s">
        <v>143</v>
      </c>
      <c r="B33" s="234">
        <v>0</v>
      </c>
      <c r="C33" s="234">
        <v>0</v>
      </c>
      <c r="E33" s="2"/>
      <c r="F33" s="2"/>
      <c r="G33" s="2"/>
    </row>
    <row r="34" spans="1:7" ht="15.5" x14ac:dyDescent="0.35">
      <c r="A34" s="249" t="s">
        <v>144</v>
      </c>
      <c r="B34" s="234">
        <v>10506.666666666666</v>
      </c>
      <c r="C34" s="234">
        <v>8615.4666666666653</v>
      </c>
      <c r="E34" s="2"/>
      <c r="F34" s="2"/>
      <c r="G34" s="2"/>
    </row>
    <row r="35" spans="1:7" ht="15.5" x14ac:dyDescent="0.35">
      <c r="A35" s="249" t="s">
        <v>145</v>
      </c>
      <c r="B35" s="234">
        <v>0</v>
      </c>
      <c r="C35" s="234">
        <v>0</v>
      </c>
      <c r="E35" s="2"/>
      <c r="F35" s="2"/>
      <c r="G35" s="2"/>
    </row>
    <row r="36" spans="1:7" ht="15.5" x14ac:dyDescent="0.35">
      <c r="A36" s="249" t="s">
        <v>146</v>
      </c>
      <c r="B36" s="234">
        <v>0</v>
      </c>
      <c r="C36" s="234">
        <v>0</v>
      </c>
      <c r="E36" s="2"/>
      <c r="F36" s="2"/>
      <c r="G36" s="2"/>
    </row>
    <row r="37" spans="1:7" ht="15.5" x14ac:dyDescent="0.35">
      <c r="A37" s="249" t="s">
        <v>147</v>
      </c>
      <c r="B37" s="234">
        <v>15515</v>
      </c>
      <c r="C37" s="234">
        <v>12722.3</v>
      </c>
      <c r="E37" s="2"/>
      <c r="F37" s="2"/>
      <c r="G37" s="2"/>
    </row>
    <row r="38" spans="1:7" ht="15.5" x14ac:dyDescent="0.35">
      <c r="A38" s="249" t="s">
        <v>148</v>
      </c>
      <c r="B38" s="234">
        <v>245260.66666666666</v>
      </c>
      <c r="C38" s="234">
        <v>100000</v>
      </c>
      <c r="E38" s="2"/>
      <c r="F38" s="2"/>
      <c r="G38" s="2"/>
    </row>
    <row r="39" spans="1:7" ht="15.5" x14ac:dyDescent="0.35">
      <c r="A39" s="249" t="s">
        <v>149</v>
      </c>
      <c r="B39" s="234">
        <v>38666.666666666664</v>
      </c>
      <c r="C39" s="234">
        <v>31706.666666666664</v>
      </c>
      <c r="E39" s="2"/>
      <c r="F39" s="2"/>
      <c r="G39" s="2"/>
    </row>
    <row r="40" spans="1:7" ht="15.5" x14ac:dyDescent="0.35">
      <c r="A40" s="249" t="s">
        <v>150</v>
      </c>
      <c r="B40" s="234">
        <v>0</v>
      </c>
      <c r="C40" s="234">
        <v>0</v>
      </c>
      <c r="E40" s="2"/>
      <c r="F40" s="2"/>
      <c r="G40" s="2"/>
    </row>
    <row r="41" spans="1:7" ht="15.5" x14ac:dyDescent="0.35">
      <c r="A41" s="249" t="s">
        <v>151</v>
      </c>
      <c r="B41" s="234">
        <v>0</v>
      </c>
      <c r="C41" s="234">
        <v>0</v>
      </c>
      <c r="E41" s="2"/>
      <c r="F41" s="2"/>
      <c r="G41" s="2"/>
    </row>
    <row r="42" spans="1:7" ht="15.5" x14ac:dyDescent="0.35">
      <c r="A42" s="249" t="s">
        <v>152</v>
      </c>
      <c r="B42" s="234">
        <v>0</v>
      </c>
      <c r="C42" s="234">
        <v>0</v>
      </c>
      <c r="E42" s="2"/>
      <c r="F42" s="2"/>
      <c r="G42" s="2"/>
    </row>
    <row r="43" spans="1:7" ht="15.5" x14ac:dyDescent="0.35">
      <c r="A43" s="249" t="s">
        <v>153</v>
      </c>
      <c r="B43" s="234">
        <v>24008</v>
      </c>
      <c r="C43" s="234">
        <v>19686.559999999998</v>
      </c>
      <c r="E43" s="2"/>
      <c r="F43" s="2"/>
      <c r="G43" s="2"/>
    </row>
    <row r="44" spans="1:7" ht="15.5" x14ac:dyDescent="0.35">
      <c r="A44" s="249" t="s">
        <v>154</v>
      </c>
      <c r="B44" s="234">
        <v>8333.3333333333339</v>
      </c>
      <c r="C44" s="234">
        <v>6833.333333333333</v>
      </c>
      <c r="E44" s="2"/>
      <c r="F44" s="2"/>
      <c r="G44" s="2"/>
    </row>
    <row r="45" spans="1:7" ht="15.5" x14ac:dyDescent="0.35">
      <c r="A45" s="249" t="s">
        <v>155</v>
      </c>
      <c r="B45" s="234">
        <v>12303</v>
      </c>
      <c r="C45" s="234">
        <v>10088.459999999999</v>
      </c>
      <c r="E45" s="2"/>
      <c r="F45" s="2"/>
      <c r="G45" s="2"/>
    </row>
    <row r="46" spans="1:7" ht="15.5" x14ac:dyDescent="0.35">
      <c r="A46" s="249" t="s">
        <v>156</v>
      </c>
      <c r="B46" s="234">
        <v>49762.53</v>
      </c>
      <c r="C46" s="234">
        <v>40805.274599999997</v>
      </c>
      <c r="E46" s="2"/>
      <c r="F46" s="2"/>
      <c r="G46" s="2"/>
    </row>
    <row r="47" spans="1:7" ht="15.5" x14ac:dyDescent="0.35">
      <c r="A47" s="249" t="s">
        <v>157</v>
      </c>
      <c r="B47" s="234">
        <v>0</v>
      </c>
      <c r="C47" s="234">
        <v>0</v>
      </c>
      <c r="E47" s="2"/>
      <c r="F47" s="2"/>
      <c r="G47" s="2"/>
    </row>
    <row r="48" spans="1:7" ht="15.5" x14ac:dyDescent="0.35">
      <c r="A48" s="249" t="s">
        <v>158</v>
      </c>
      <c r="B48" s="234">
        <v>0</v>
      </c>
      <c r="C48" s="234">
        <v>0</v>
      </c>
      <c r="E48" s="2"/>
      <c r="F48" s="2"/>
      <c r="G48" s="2"/>
    </row>
    <row r="49" spans="1:7" ht="15.5" x14ac:dyDescent="0.35">
      <c r="A49" s="249" t="s">
        <v>159</v>
      </c>
      <c r="B49" s="234">
        <v>0</v>
      </c>
      <c r="C49" s="234">
        <v>0</v>
      </c>
      <c r="E49" s="2"/>
      <c r="F49" s="2"/>
      <c r="G49" s="2"/>
    </row>
    <row r="50" spans="1:7" ht="15.5" x14ac:dyDescent="0.35">
      <c r="A50" s="249" t="s">
        <v>160</v>
      </c>
      <c r="B50" s="234">
        <v>0</v>
      </c>
      <c r="C50" s="234">
        <v>0</v>
      </c>
      <c r="E50" s="2"/>
      <c r="F50" s="2"/>
      <c r="G50" s="2"/>
    </row>
    <row r="51" spans="1:7" ht="15.5" x14ac:dyDescent="0.35">
      <c r="A51" s="249" t="s">
        <v>161</v>
      </c>
      <c r="B51" s="234">
        <v>0</v>
      </c>
      <c r="C51" s="234">
        <v>0</v>
      </c>
      <c r="E51" s="2"/>
      <c r="F51" s="2"/>
      <c r="G51" s="2"/>
    </row>
    <row r="52" spans="1:7" ht="15.5" x14ac:dyDescent="0.35">
      <c r="A52" s="249" t="s">
        <v>162</v>
      </c>
      <c r="B52" s="234">
        <v>312587</v>
      </c>
      <c r="C52" s="234">
        <v>100000</v>
      </c>
      <c r="E52" s="2"/>
      <c r="F52" s="2"/>
      <c r="G52" s="2"/>
    </row>
    <row r="53" spans="1:7" ht="15.5" x14ac:dyDescent="0.35">
      <c r="A53" s="249" t="s">
        <v>163</v>
      </c>
      <c r="B53" s="234">
        <v>165177.66666666666</v>
      </c>
      <c r="C53" s="234">
        <v>100000</v>
      </c>
      <c r="E53" s="2"/>
      <c r="F53" s="2"/>
      <c r="G53" s="2"/>
    </row>
    <row r="54" spans="1:7" ht="15.5" x14ac:dyDescent="0.35">
      <c r="A54" s="249" t="s">
        <v>164</v>
      </c>
      <c r="B54" s="234">
        <v>0</v>
      </c>
      <c r="C54" s="234">
        <v>0</v>
      </c>
      <c r="E54" s="2"/>
      <c r="F54" s="2"/>
      <c r="G54" s="2"/>
    </row>
    <row r="55" spans="1:7" ht="15.5" x14ac:dyDescent="0.35">
      <c r="A55" s="249" t="s">
        <v>165</v>
      </c>
      <c r="B55" s="234">
        <v>0</v>
      </c>
      <c r="C55" s="234">
        <v>0</v>
      </c>
      <c r="E55" s="2"/>
      <c r="F55" s="2"/>
      <c r="G55" s="2"/>
    </row>
    <row r="56" spans="1:7" ht="15.5" x14ac:dyDescent="0.35">
      <c r="A56" s="249" t="s">
        <v>166</v>
      </c>
      <c r="B56" s="234">
        <v>33644.576666666668</v>
      </c>
      <c r="C56" s="234">
        <v>27588.552866666665</v>
      </c>
      <c r="E56" s="2"/>
      <c r="F56" s="2"/>
      <c r="G56" s="2"/>
    </row>
    <row r="57" spans="1:7" ht="15.5" x14ac:dyDescent="0.35">
      <c r="A57" s="249" t="s">
        <v>167</v>
      </c>
      <c r="B57" s="234">
        <v>0</v>
      </c>
      <c r="C57" s="234">
        <v>0</v>
      </c>
      <c r="E57" s="2"/>
      <c r="F57" s="2"/>
      <c r="G57" s="2"/>
    </row>
    <row r="58" spans="1:7" ht="15.5" x14ac:dyDescent="0.35">
      <c r="A58" s="249" t="s">
        <v>168</v>
      </c>
      <c r="B58" s="234">
        <v>0</v>
      </c>
      <c r="C58" s="234">
        <v>0</v>
      </c>
      <c r="E58" s="2"/>
      <c r="F58" s="2"/>
      <c r="G58" s="2"/>
    </row>
    <row r="59" spans="1:7" ht="15.5" x14ac:dyDescent="0.35">
      <c r="A59" s="249" t="s">
        <v>169</v>
      </c>
      <c r="B59" s="234">
        <v>17100</v>
      </c>
      <c r="C59" s="234">
        <v>14022</v>
      </c>
      <c r="E59" s="2"/>
      <c r="F59" s="2"/>
      <c r="G59" s="2"/>
    </row>
    <row r="60" spans="1:7" ht="15.5" x14ac:dyDescent="0.35">
      <c r="A60" s="249" t="s">
        <v>170</v>
      </c>
      <c r="B60" s="234">
        <v>207083</v>
      </c>
      <c r="C60" s="234">
        <v>100000</v>
      </c>
      <c r="E60" s="2"/>
      <c r="F60" s="2"/>
      <c r="G60" s="2"/>
    </row>
    <row r="61" spans="1:7" ht="15.5" x14ac:dyDescent="0.35">
      <c r="A61" s="249" t="s">
        <v>171</v>
      </c>
      <c r="B61" s="234">
        <v>0</v>
      </c>
      <c r="C61" s="234">
        <v>0</v>
      </c>
      <c r="E61" s="2"/>
      <c r="F61" s="2"/>
      <c r="G61" s="2"/>
    </row>
    <row r="62" spans="1:7" ht="15.5" x14ac:dyDescent="0.35">
      <c r="A62" s="249" t="s">
        <v>172</v>
      </c>
      <c r="B62" s="234">
        <v>0</v>
      </c>
      <c r="C62" s="234">
        <v>0</v>
      </c>
      <c r="E62" s="2"/>
      <c r="F62" s="2"/>
      <c r="G62" s="2"/>
    </row>
    <row r="63" spans="1:7" ht="15.5" x14ac:dyDescent="0.35">
      <c r="A63" s="249" t="s">
        <v>173</v>
      </c>
      <c r="B63" s="234">
        <v>0</v>
      </c>
      <c r="C63" s="234">
        <v>0</v>
      </c>
      <c r="E63" s="2"/>
      <c r="F63" s="2"/>
      <c r="G63" s="2"/>
    </row>
    <row r="64" spans="1:7" ht="15.5" x14ac:dyDescent="0.35">
      <c r="A64" s="249" t="s">
        <v>385</v>
      </c>
      <c r="B64" s="234">
        <v>76332.789999999994</v>
      </c>
      <c r="C64" s="234">
        <v>62592.88779999999</v>
      </c>
      <c r="E64" s="2"/>
      <c r="F64" s="2"/>
      <c r="G64" s="2"/>
    </row>
    <row r="65" spans="1:7" ht="15.5" x14ac:dyDescent="0.35">
      <c r="A65" s="249" t="s">
        <v>174</v>
      </c>
      <c r="B65" s="234">
        <v>0</v>
      </c>
      <c r="C65" s="234">
        <v>0</v>
      </c>
      <c r="E65" s="2"/>
      <c r="F65" s="2"/>
      <c r="G65" s="2"/>
    </row>
    <row r="66" spans="1:7" ht="15.5" x14ac:dyDescent="0.35">
      <c r="A66" s="249" t="s">
        <v>175</v>
      </c>
      <c r="B66" s="234">
        <v>19015.75</v>
      </c>
      <c r="C66" s="234">
        <v>15592.914999999999</v>
      </c>
      <c r="E66" s="2"/>
      <c r="F66" s="2"/>
      <c r="G66" s="2"/>
    </row>
    <row r="67" spans="1:7" ht="15.5" x14ac:dyDescent="0.35">
      <c r="A67" s="249" t="s">
        <v>176</v>
      </c>
      <c r="B67" s="234">
        <v>0</v>
      </c>
      <c r="C67" s="234">
        <v>0</v>
      </c>
      <c r="E67" s="2"/>
      <c r="F67" s="2"/>
      <c r="G67" s="2"/>
    </row>
    <row r="68" spans="1:7" ht="15.5" x14ac:dyDescent="0.35">
      <c r="A68" s="249" t="s">
        <v>177</v>
      </c>
      <c r="B68" s="234">
        <v>0</v>
      </c>
      <c r="C68" s="234">
        <v>0</v>
      </c>
      <c r="E68" s="2"/>
      <c r="F68" s="2"/>
      <c r="G68" s="2"/>
    </row>
    <row r="69" spans="1:7" ht="15.5" x14ac:dyDescent="0.35">
      <c r="A69" s="249" t="s">
        <v>178</v>
      </c>
      <c r="B69" s="234">
        <v>0</v>
      </c>
      <c r="C69" s="234">
        <v>0</v>
      </c>
      <c r="E69" s="2"/>
      <c r="F69" s="2"/>
      <c r="G69" s="2"/>
    </row>
    <row r="70" spans="1:7" ht="15.5" x14ac:dyDescent="0.35">
      <c r="A70" s="249" t="s">
        <v>179</v>
      </c>
      <c r="B70" s="234">
        <v>64598</v>
      </c>
      <c r="C70" s="234">
        <v>52970.359999999993</v>
      </c>
      <c r="E70" s="2"/>
      <c r="F70" s="2"/>
      <c r="G70" s="2"/>
    </row>
    <row r="71" spans="1:7" ht="15.5" x14ac:dyDescent="0.35">
      <c r="A71" s="249" t="s">
        <v>180</v>
      </c>
      <c r="B71" s="234">
        <v>15930.9</v>
      </c>
      <c r="C71" s="234">
        <v>13063.338</v>
      </c>
      <c r="E71" s="2"/>
      <c r="F71" s="2"/>
      <c r="G71" s="2"/>
    </row>
    <row r="72" spans="1:7" ht="15.5" x14ac:dyDescent="0.35">
      <c r="A72" s="249" t="s">
        <v>181</v>
      </c>
      <c r="B72" s="234">
        <v>0</v>
      </c>
      <c r="C72" s="234">
        <v>0</v>
      </c>
      <c r="E72" s="2"/>
      <c r="F72" s="2"/>
      <c r="G72" s="2"/>
    </row>
    <row r="73" spans="1:7" ht="15.5" x14ac:dyDescent="0.35">
      <c r="A73" s="249" t="s">
        <v>182</v>
      </c>
      <c r="B73" s="234">
        <v>44380</v>
      </c>
      <c r="C73" s="234">
        <v>36391.599999999999</v>
      </c>
      <c r="E73" s="2"/>
      <c r="F73" s="2"/>
      <c r="G73" s="2"/>
    </row>
    <row r="74" spans="1:7" ht="15.5" x14ac:dyDescent="0.35">
      <c r="A74" s="249" t="s">
        <v>183</v>
      </c>
      <c r="B74" s="234">
        <v>161893.33333333334</v>
      </c>
      <c r="C74" s="234">
        <v>100000</v>
      </c>
      <c r="E74" s="2"/>
      <c r="F74" s="2"/>
      <c r="G74" s="2"/>
    </row>
    <row r="75" spans="1:7" ht="15.5" x14ac:dyDescent="0.35">
      <c r="A75" s="249" t="s">
        <v>184</v>
      </c>
      <c r="B75" s="234">
        <v>197090</v>
      </c>
      <c r="C75" s="234">
        <v>100000</v>
      </c>
      <c r="E75" s="2"/>
      <c r="F75" s="2"/>
      <c r="G75" s="2"/>
    </row>
    <row r="76" spans="1:7" ht="15.5" x14ac:dyDescent="0.35">
      <c r="A76" s="249" t="s">
        <v>185</v>
      </c>
      <c r="B76" s="234">
        <v>0</v>
      </c>
      <c r="C76" s="234">
        <v>0</v>
      </c>
      <c r="E76" s="2"/>
      <c r="F76" s="2"/>
      <c r="G76" s="2"/>
    </row>
    <row r="77" spans="1:7" ht="15.5" x14ac:dyDescent="0.35">
      <c r="A77" s="249" t="s">
        <v>186</v>
      </c>
      <c r="B77" s="234">
        <v>3735</v>
      </c>
      <c r="C77" s="234">
        <v>3062.7</v>
      </c>
      <c r="E77" s="2"/>
      <c r="F77" s="2"/>
      <c r="G77" s="2"/>
    </row>
    <row r="78" spans="1:7" ht="15.5" x14ac:dyDescent="0.35">
      <c r="A78" s="249" t="s">
        <v>187</v>
      </c>
      <c r="B78" s="234">
        <v>0</v>
      </c>
      <c r="C78" s="234">
        <v>0</v>
      </c>
      <c r="E78" s="2"/>
      <c r="F78" s="2"/>
      <c r="G78" s="2"/>
    </row>
    <row r="79" spans="1:7" ht="15.5" x14ac:dyDescent="0.35">
      <c r="A79" s="249" t="s">
        <v>188</v>
      </c>
      <c r="B79" s="234">
        <v>0</v>
      </c>
      <c r="C79" s="234">
        <v>0</v>
      </c>
      <c r="E79" s="2"/>
      <c r="F79" s="2"/>
      <c r="G79" s="2"/>
    </row>
    <row r="80" spans="1:7" ht="15.5" x14ac:dyDescent="0.35">
      <c r="A80" s="249" t="s">
        <v>189</v>
      </c>
      <c r="B80" s="234">
        <v>4255.1566666666668</v>
      </c>
      <c r="C80" s="234">
        <v>3489.2284666666665</v>
      </c>
      <c r="E80" s="2"/>
      <c r="F80" s="2"/>
      <c r="G80" s="2"/>
    </row>
    <row r="81" spans="1:7" ht="15.5" x14ac:dyDescent="0.35">
      <c r="A81" s="249" t="s">
        <v>190</v>
      </c>
      <c r="B81" s="234">
        <v>0</v>
      </c>
      <c r="C81" s="234">
        <v>0</v>
      </c>
      <c r="E81" s="2"/>
      <c r="F81" s="2"/>
      <c r="G81" s="2"/>
    </row>
    <row r="82" spans="1:7" ht="15.5" x14ac:dyDescent="0.35">
      <c r="A82" s="249" t="s">
        <v>191</v>
      </c>
      <c r="B82" s="234">
        <v>25031.333333333332</v>
      </c>
      <c r="C82" s="234">
        <v>20525.693333333333</v>
      </c>
      <c r="E82" s="2"/>
      <c r="F82" s="2"/>
      <c r="G82" s="2"/>
    </row>
    <row r="83" spans="1:7" ht="15.5" x14ac:dyDescent="0.35">
      <c r="A83" s="249" t="s">
        <v>192</v>
      </c>
      <c r="B83" s="234">
        <v>7294.333333333333</v>
      </c>
      <c r="C83" s="234">
        <v>5981.3533333333326</v>
      </c>
      <c r="E83" s="2"/>
      <c r="F83" s="2"/>
      <c r="G83" s="2"/>
    </row>
    <row r="84" spans="1:7" ht="15.5" x14ac:dyDescent="0.35">
      <c r="A84" s="249" t="s">
        <v>193</v>
      </c>
      <c r="B84" s="234">
        <v>25238</v>
      </c>
      <c r="C84" s="234">
        <v>20695.16</v>
      </c>
      <c r="E84" s="2"/>
      <c r="F84" s="2"/>
      <c r="G84" s="2"/>
    </row>
    <row r="85" spans="1:7" ht="15.5" x14ac:dyDescent="0.35">
      <c r="A85" s="249" t="s">
        <v>194</v>
      </c>
      <c r="B85" s="234">
        <v>0</v>
      </c>
      <c r="C85" s="234">
        <v>0</v>
      </c>
      <c r="E85" s="2"/>
      <c r="F85" s="2"/>
      <c r="G85" s="2"/>
    </row>
    <row r="86" spans="1:7" ht="15.5" x14ac:dyDescent="0.35">
      <c r="A86" s="249" t="s">
        <v>195</v>
      </c>
      <c r="B86" s="234">
        <v>0</v>
      </c>
      <c r="C86" s="234">
        <v>0</v>
      </c>
      <c r="E86" s="2"/>
      <c r="F86" s="2"/>
      <c r="G86" s="2"/>
    </row>
    <row r="87" spans="1:7" ht="15.5" x14ac:dyDescent="0.35">
      <c r="A87" s="249" t="s">
        <v>196</v>
      </c>
      <c r="B87" s="234">
        <v>39029.536666666667</v>
      </c>
      <c r="C87" s="234">
        <v>32004.220066666665</v>
      </c>
      <c r="E87" s="2"/>
      <c r="F87" s="2"/>
      <c r="G87" s="2"/>
    </row>
    <row r="88" spans="1:7" ht="15.5" x14ac:dyDescent="0.35">
      <c r="A88" s="249" t="s">
        <v>197</v>
      </c>
      <c r="B88" s="234">
        <v>35542.666666666664</v>
      </c>
      <c r="C88" s="234">
        <v>29144.986666666664</v>
      </c>
      <c r="E88" s="2"/>
      <c r="F88" s="2"/>
      <c r="G88" s="2"/>
    </row>
    <row r="89" spans="1:7" ht="15.5" x14ac:dyDescent="0.35">
      <c r="A89" s="249" t="s">
        <v>198</v>
      </c>
      <c r="B89" s="234">
        <v>0</v>
      </c>
      <c r="C89" s="234">
        <v>0</v>
      </c>
      <c r="E89" s="2"/>
      <c r="F89" s="2"/>
      <c r="G89" s="2"/>
    </row>
    <row r="90" spans="1:7" ht="15.5" x14ac:dyDescent="0.35">
      <c r="A90" s="249" t="s">
        <v>199</v>
      </c>
      <c r="B90" s="234">
        <v>0</v>
      </c>
      <c r="C90" s="234">
        <v>0</v>
      </c>
      <c r="E90" s="2"/>
      <c r="F90" s="2"/>
      <c r="G90" s="2"/>
    </row>
    <row r="91" spans="1:7" ht="15.5" x14ac:dyDescent="0.35">
      <c r="A91" s="249" t="s">
        <v>200</v>
      </c>
      <c r="B91" s="234">
        <v>0</v>
      </c>
      <c r="C91" s="234">
        <v>0</v>
      </c>
      <c r="E91" s="2"/>
      <c r="F91" s="2"/>
      <c r="G91" s="2"/>
    </row>
    <row r="92" spans="1:7" ht="15.5" x14ac:dyDescent="0.35">
      <c r="A92" s="249" t="s">
        <v>201</v>
      </c>
      <c r="B92" s="234">
        <v>0</v>
      </c>
      <c r="C92" s="234">
        <v>0</v>
      </c>
      <c r="E92" s="2"/>
      <c r="F92" s="2"/>
      <c r="G92" s="2"/>
    </row>
    <row r="93" spans="1:7" ht="15.5" x14ac:dyDescent="0.35">
      <c r="A93" s="249" t="s">
        <v>202</v>
      </c>
      <c r="B93" s="234">
        <v>54008.426666666666</v>
      </c>
      <c r="C93" s="234">
        <v>44286.909866666661</v>
      </c>
      <c r="E93" s="2"/>
      <c r="F93" s="2"/>
      <c r="G93" s="2"/>
    </row>
    <row r="94" spans="1:7" ht="15.5" x14ac:dyDescent="0.35">
      <c r="A94" s="249" t="s">
        <v>203</v>
      </c>
      <c r="B94" s="234">
        <v>0</v>
      </c>
      <c r="C94" s="234">
        <v>0</v>
      </c>
      <c r="E94" s="2"/>
      <c r="F94" s="2"/>
      <c r="G94" s="2"/>
    </row>
    <row r="95" spans="1:7" ht="15.5" x14ac:dyDescent="0.35">
      <c r="A95" s="249" t="s">
        <v>205</v>
      </c>
      <c r="B95" s="234">
        <v>0</v>
      </c>
      <c r="C95" s="234">
        <v>0</v>
      </c>
      <c r="E95" s="2"/>
      <c r="F95" s="2"/>
      <c r="G95" s="2"/>
    </row>
    <row r="96" spans="1:7" ht="15.5" x14ac:dyDescent="0.35">
      <c r="A96" s="249" t="s">
        <v>206</v>
      </c>
      <c r="B96" s="234">
        <v>0</v>
      </c>
      <c r="C96" s="234">
        <v>0</v>
      </c>
      <c r="E96" s="2"/>
      <c r="F96" s="2"/>
      <c r="G96" s="2"/>
    </row>
    <row r="97" spans="1:7" ht="15.5" x14ac:dyDescent="0.35">
      <c r="A97" s="249" t="s">
        <v>0</v>
      </c>
      <c r="B97" s="234">
        <v>7133.333333333333</v>
      </c>
      <c r="C97" s="234">
        <v>5849.333333333333</v>
      </c>
      <c r="E97" s="2"/>
      <c r="F97" s="2"/>
      <c r="G97" s="2"/>
    </row>
    <row r="98" spans="1:7" ht="15.5" x14ac:dyDescent="0.35">
      <c r="A98" s="249" t="s">
        <v>207</v>
      </c>
      <c r="B98" s="234">
        <v>16896.333333333332</v>
      </c>
      <c r="C98" s="234">
        <v>13854.993333333332</v>
      </c>
      <c r="E98" s="2"/>
      <c r="F98" s="2"/>
      <c r="G98" s="2"/>
    </row>
    <row r="99" spans="1:7" ht="15.5" x14ac:dyDescent="0.35">
      <c r="A99" s="249" t="s">
        <v>208</v>
      </c>
      <c r="B99" s="234">
        <v>4858.666666666667</v>
      </c>
      <c r="C99" s="234">
        <v>3984.1066666666666</v>
      </c>
      <c r="E99" s="2"/>
      <c r="F99" s="2"/>
      <c r="G99" s="2"/>
    </row>
    <row r="100" spans="1:7" ht="15.5" x14ac:dyDescent="0.35">
      <c r="A100" s="249" t="s">
        <v>209</v>
      </c>
      <c r="B100" s="234">
        <v>0</v>
      </c>
      <c r="C100" s="234">
        <v>0</v>
      </c>
      <c r="E100" s="2"/>
      <c r="F100" s="2"/>
      <c r="G100" s="2"/>
    </row>
    <row r="101" spans="1:7" ht="15.5" x14ac:dyDescent="0.35">
      <c r="A101" s="249" t="s">
        <v>210</v>
      </c>
      <c r="B101" s="234">
        <v>55852.356666666667</v>
      </c>
      <c r="C101" s="234">
        <v>45798.932466666665</v>
      </c>
      <c r="E101" s="2"/>
      <c r="F101" s="2"/>
      <c r="G101" s="2"/>
    </row>
    <row r="102" spans="1:7" ht="15.5" x14ac:dyDescent="0.35">
      <c r="A102" s="249" t="s">
        <v>211</v>
      </c>
      <c r="B102" s="234">
        <v>0</v>
      </c>
      <c r="C102" s="234">
        <v>0</v>
      </c>
      <c r="E102" s="2"/>
      <c r="F102" s="2"/>
      <c r="G102" s="2"/>
    </row>
    <row r="103" spans="1:7" ht="15.5" x14ac:dyDescent="0.35">
      <c r="A103" s="249" t="s">
        <v>212</v>
      </c>
      <c r="B103" s="234">
        <v>112028.11666666665</v>
      </c>
      <c r="C103" s="234">
        <v>91863.055666666653</v>
      </c>
      <c r="E103" s="2"/>
      <c r="F103" s="2"/>
      <c r="G103" s="2"/>
    </row>
    <row r="104" spans="1:7" ht="15.5" x14ac:dyDescent="0.35">
      <c r="A104" s="249" t="s">
        <v>213</v>
      </c>
      <c r="B104" s="234">
        <v>0</v>
      </c>
      <c r="C104" s="234">
        <v>0</v>
      </c>
      <c r="E104" s="2"/>
      <c r="F104" s="2"/>
      <c r="G104" s="2"/>
    </row>
    <row r="105" spans="1:7" ht="15.5" x14ac:dyDescent="0.35">
      <c r="A105" s="249" t="s">
        <v>214</v>
      </c>
      <c r="B105" s="234">
        <v>0</v>
      </c>
      <c r="C105" s="234">
        <v>0</v>
      </c>
      <c r="E105" s="2"/>
      <c r="F105" s="2"/>
      <c r="G105" s="2"/>
    </row>
    <row r="106" spans="1:7" ht="15.5" x14ac:dyDescent="0.35">
      <c r="A106" s="249" t="s">
        <v>215</v>
      </c>
      <c r="B106" s="234">
        <v>48759.543333333335</v>
      </c>
      <c r="C106" s="234">
        <v>39982.825533333329</v>
      </c>
      <c r="E106" s="2"/>
      <c r="F106" s="2"/>
      <c r="G106" s="2"/>
    </row>
    <row r="107" spans="1:7" ht="15.5" x14ac:dyDescent="0.35">
      <c r="A107" s="249" t="s">
        <v>216</v>
      </c>
      <c r="B107" s="234">
        <v>184095.79</v>
      </c>
      <c r="C107" s="234">
        <v>100000</v>
      </c>
      <c r="E107" s="2"/>
      <c r="F107" s="2"/>
      <c r="G107" s="2"/>
    </row>
    <row r="108" spans="1:7" ht="15.5" x14ac:dyDescent="0.35">
      <c r="A108" s="249" t="s">
        <v>217</v>
      </c>
      <c r="B108" s="234">
        <v>0</v>
      </c>
      <c r="C108" s="234">
        <v>0</v>
      </c>
      <c r="E108" s="2"/>
      <c r="F108" s="2"/>
      <c r="G108" s="2"/>
    </row>
    <row r="109" spans="1:7" ht="15.5" x14ac:dyDescent="0.35">
      <c r="A109" s="249" t="s">
        <v>218</v>
      </c>
      <c r="B109" s="234">
        <v>0</v>
      </c>
      <c r="C109" s="234">
        <v>0</v>
      </c>
      <c r="E109" s="2"/>
      <c r="F109" s="2"/>
      <c r="G109" s="2"/>
    </row>
    <row r="110" spans="1:7" ht="15.5" x14ac:dyDescent="0.35">
      <c r="A110" s="249" t="s">
        <v>219</v>
      </c>
      <c r="B110" s="234">
        <v>0</v>
      </c>
      <c r="C110" s="234">
        <v>0</v>
      </c>
      <c r="E110" s="2"/>
      <c r="F110" s="2"/>
      <c r="G110" s="2"/>
    </row>
    <row r="111" spans="1:7" ht="15.5" x14ac:dyDescent="0.35">
      <c r="A111" s="249" t="s">
        <v>220</v>
      </c>
      <c r="B111" s="234">
        <v>10552.333333333334</v>
      </c>
      <c r="C111" s="234">
        <v>8652.9133333333339</v>
      </c>
      <c r="E111" s="2"/>
      <c r="F111" s="2"/>
      <c r="G111" s="2"/>
    </row>
    <row r="112" spans="1:7" ht="15.5" x14ac:dyDescent="0.35">
      <c r="A112" s="249" t="s">
        <v>221</v>
      </c>
      <c r="B112" s="234">
        <v>0</v>
      </c>
      <c r="C112" s="234">
        <v>0</v>
      </c>
      <c r="E112" s="2"/>
      <c r="F112" s="2"/>
      <c r="G112" s="2"/>
    </row>
    <row r="113" spans="1:7" ht="15.5" x14ac:dyDescent="0.35">
      <c r="A113" s="249" t="s">
        <v>222</v>
      </c>
      <c r="B113" s="234">
        <v>0</v>
      </c>
      <c r="C113" s="234">
        <v>0</v>
      </c>
      <c r="E113" s="2"/>
      <c r="F113" s="2"/>
      <c r="G113" s="2"/>
    </row>
    <row r="114" spans="1:7" ht="15.5" x14ac:dyDescent="0.35">
      <c r="A114" s="249" t="s">
        <v>223</v>
      </c>
      <c r="B114" s="234">
        <v>0</v>
      </c>
      <c r="C114" s="234">
        <v>0</v>
      </c>
      <c r="E114" s="2"/>
      <c r="F114" s="2"/>
      <c r="G114" s="2"/>
    </row>
    <row r="115" spans="1:7" ht="15.5" x14ac:dyDescent="0.35">
      <c r="A115" s="249" t="s">
        <v>224</v>
      </c>
      <c r="B115" s="234">
        <v>0</v>
      </c>
      <c r="C115" s="234">
        <v>0</v>
      </c>
      <c r="E115" s="2"/>
      <c r="F115" s="2"/>
      <c r="G115" s="2"/>
    </row>
    <row r="116" spans="1:7" ht="15.5" x14ac:dyDescent="0.35">
      <c r="A116" s="249" t="s">
        <v>225</v>
      </c>
      <c r="B116" s="234">
        <v>0</v>
      </c>
      <c r="C116" s="234">
        <v>0</v>
      </c>
      <c r="E116" s="2"/>
      <c r="F116" s="2"/>
      <c r="G116" s="2"/>
    </row>
    <row r="117" spans="1:7" ht="15.5" x14ac:dyDescent="0.35">
      <c r="A117" s="249" t="s">
        <v>226</v>
      </c>
      <c r="B117" s="234">
        <v>110306.66666666667</v>
      </c>
      <c r="C117" s="234">
        <v>90451.46666666666</v>
      </c>
      <c r="E117" s="2"/>
      <c r="F117" s="2"/>
      <c r="G117" s="2"/>
    </row>
    <row r="118" spans="1:7" ht="15.5" x14ac:dyDescent="0.35">
      <c r="A118" s="249" t="s">
        <v>227</v>
      </c>
      <c r="B118" s="234">
        <v>15268.333333333334</v>
      </c>
      <c r="C118" s="234">
        <v>12520.033333333333</v>
      </c>
      <c r="E118" s="2"/>
      <c r="F118" s="2"/>
      <c r="G118" s="2"/>
    </row>
    <row r="119" spans="1:7" ht="15.5" x14ac:dyDescent="0.35">
      <c r="A119" s="249" t="s">
        <v>228</v>
      </c>
      <c r="B119" s="234">
        <v>13895.333333333334</v>
      </c>
      <c r="C119" s="234">
        <v>11394.173333333332</v>
      </c>
      <c r="E119" s="2"/>
      <c r="F119" s="2"/>
      <c r="G119" s="2"/>
    </row>
    <row r="120" spans="1:7" ht="15.5" x14ac:dyDescent="0.35">
      <c r="A120" s="249" t="s">
        <v>229</v>
      </c>
      <c r="B120" s="234">
        <v>1728</v>
      </c>
      <c r="C120" s="234">
        <v>1416.9599999999998</v>
      </c>
      <c r="E120" s="2"/>
      <c r="F120" s="2"/>
      <c r="G120" s="2"/>
    </row>
    <row r="121" spans="1:7" ht="15.5" x14ac:dyDescent="0.35">
      <c r="A121" s="249" t="s">
        <v>230</v>
      </c>
      <c r="B121" s="234">
        <v>0</v>
      </c>
      <c r="C121" s="234">
        <v>0</v>
      </c>
      <c r="E121" s="2"/>
      <c r="F121" s="2"/>
      <c r="G121" s="2"/>
    </row>
    <row r="122" spans="1:7" ht="15.5" x14ac:dyDescent="0.35">
      <c r="A122" s="249" t="s">
        <v>231</v>
      </c>
      <c r="B122" s="234">
        <v>0</v>
      </c>
      <c r="C122" s="234">
        <v>0</v>
      </c>
      <c r="E122" s="2"/>
      <c r="F122" s="2"/>
      <c r="G122" s="2"/>
    </row>
    <row r="123" spans="1:7" ht="15.5" x14ac:dyDescent="0.35">
      <c r="A123" s="249" t="s">
        <v>232</v>
      </c>
      <c r="B123" s="234">
        <v>0</v>
      </c>
      <c r="C123" s="234">
        <v>0</v>
      </c>
      <c r="E123" s="2"/>
      <c r="F123" s="2"/>
      <c r="G123" s="2"/>
    </row>
    <row r="124" spans="1:7" ht="15.5" x14ac:dyDescent="0.35">
      <c r="A124" s="249" t="s">
        <v>233</v>
      </c>
      <c r="B124" s="234">
        <v>38531.666666666664</v>
      </c>
      <c r="C124" s="234">
        <v>31595.966666666664</v>
      </c>
      <c r="E124" s="2"/>
      <c r="F124" s="2"/>
      <c r="G124" s="2"/>
    </row>
    <row r="125" spans="1:7" ht="15.5" x14ac:dyDescent="0.35">
      <c r="A125" s="249" t="s">
        <v>234</v>
      </c>
      <c r="B125" s="234">
        <v>0</v>
      </c>
      <c r="C125" s="234">
        <v>0</v>
      </c>
      <c r="E125" s="2"/>
      <c r="F125" s="2"/>
      <c r="G125" s="2"/>
    </row>
    <row r="126" spans="1:7" ht="15.5" x14ac:dyDescent="0.35">
      <c r="A126" s="249" t="s">
        <v>235</v>
      </c>
      <c r="B126" s="234">
        <v>0</v>
      </c>
      <c r="C126" s="234">
        <v>0</v>
      </c>
      <c r="E126" s="2"/>
      <c r="F126" s="2"/>
      <c r="G126" s="2"/>
    </row>
    <row r="127" spans="1:7" ht="15.5" x14ac:dyDescent="0.35">
      <c r="A127" s="249" t="s">
        <v>236</v>
      </c>
      <c r="B127" s="234">
        <v>0</v>
      </c>
      <c r="C127" s="234">
        <v>0</v>
      </c>
      <c r="E127" s="2"/>
      <c r="F127" s="2"/>
      <c r="G127" s="2"/>
    </row>
    <row r="128" spans="1:7" ht="15.5" x14ac:dyDescent="0.35">
      <c r="A128" s="249" t="s">
        <v>237</v>
      </c>
      <c r="B128" s="234">
        <v>14189.333333333334</v>
      </c>
      <c r="C128" s="234">
        <v>11635.253333333334</v>
      </c>
      <c r="E128" s="2"/>
      <c r="F128" s="2"/>
      <c r="G128" s="2"/>
    </row>
    <row r="129" spans="1:7" ht="15.5" x14ac:dyDescent="0.35">
      <c r="A129" s="249" t="s">
        <v>238</v>
      </c>
      <c r="B129" s="234">
        <v>23923.333333333332</v>
      </c>
      <c r="C129" s="234">
        <v>19617.133333333331</v>
      </c>
      <c r="E129" s="2"/>
      <c r="F129" s="2"/>
      <c r="G129" s="2"/>
    </row>
    <row r="130" spans="1:7" ht="15.5" x14ac:dyDescent="0.35">
      <c r="A130" s="249" t="s">
        <v>239</v>
      </c>
      <c r="B130" s="234">
        <v>0</v>
      </c>
      <c r="C130" s="234">
        <v>0</v>
      </c>
      <c r="E130" s="2"/>
      <c r="F130" s="2"/>
      <c r="G130" s="2"/>
    </row>
    <row r="131" spans="1:7" ht="15.5" x14ac:dyDescent="0.35">
      <c r="A131" s="249" t="s">
        <v>240</v>
      </c>
      <c r="B131" s="234">
        <v>63.333333333333336</v>
      </c>
      <c r="C131" s="234">
        <v>51.93333333333333</v>
      </c>
      <c r="E131" s="2"/>
      <c r="F131" s="2"/>
      <c r="G131" s="2"/>
    </row>
    <row r="132" spans="1:7" ht="15.5" x14ac:dyDescent="0.35">
      <c r="A132" s="249" t="s">
        <v>241</v>
      </c>
      <c r="B132" s="234">
        <v>0</v>
      </c>
      <c r="C132" s="234">
        <v>0</v>
      </c>
      <c r="E132" s="2"/>
      <c r="F132" s="2"/>
      <c r="G132" s="2"/>
    </row>
    <row r="133" spans="1:7" ht="15.5" x14ac:dyDescent="0.35">
      <c r="A133" s="249" t="s">
        <v>242</v>
      </c>
      <c r="B133" s="234">
        <v>172620</v>
      </c>
      <c r="C133" s="234">
        <v>100000</v>
      </c>
      <c r="E133" s="2"/>
      <c r="F133" s="2"/>
      <c r="G133" s="2"/>
    </row>
    <row r="134" spans="1:7" ht="15.5" x14ac:dyDescent="0.35">
      <c r="A134" s="249" t="s">
        <v>243</v>
      </c>
      <c r="B134" s="234">
        <v>0</v>
      </c>
      <c r="C134" s="234">
        <v>0</v>
      </c>
      <c r="E134" s="2"/>
      <c r="F134" s="2"/>
      <c r="G134" s="2"/>
    </row>
    <row r="135" spans="1:7" ht="15.5" x14ac:dyDescent="0.35">
      <c r="A135" s="249" t="s">
        <v>244</v>
      </c>
      <c r="B135" s="234">
        <v>269126.70333333331</v>
      </c>
      <c r="C135" s="234">
        <v>100000</v>
      </c>
      <c r="E135" s="2"/>
      <c r="F135" s="2"/>
      <c r="G135" s="2"/>
    </row>
    <row r="136" spans="1:7" ht="15.5" x14ac:dyDescent="0.35">
      <c r="A136" s="249" t="s">
        <v>245</v>
      </c>
      <c r="B136" s="234">
        <v>0</v>
      </c>
      <c r="C136" s="234">
        <v>0</v>
      </c>
      <c r="E136" s="2"/>
      <c r="F136" s="2"/>
      <c r="G136" s="2"/>
    </row>
    <row r="137" spans="1:7" ht="15.5" x14ac:dyDescent="0.35">
      <c r="A137" s="249" t="s">
        <v>246</v>
      </c>
      <c r="B137" s="234">
        <v>0</v>
      </c>
      <c r="C137" s="234">
        <v>0</v>
      </c>
      <c r="E137" s="2"/>
      <c r="F137" s="2"/>
      <c r="G137" s="2"/>
    </row>
    <row r="138" spans="1:7" ht="15.5" x14ac:dyDescent="0.35">
      <c r="A138" s="249" t="s">
        <v>247</v>
      </c>
      <c r="B138" s="234">
        <v>96088.666666666672</v>
      </c>
      <c r="C138" s="234">
        <v>78792.706666666665</v>
      </c>
      <c r="E138" s="2"/>
      <c r="F138" s="2"/>
      <c r="G138" s="2"/>
    </row>
    <row r="139" spans="1:7" ht="15.5" x14ac:dyDescent="0.35">
      <c r="A139" s="249" t="s">
        <v>248</v>
      </c>
      <c r="B139" s="234">
        <v>0</v>
      </c>
      <c r="C139" s="234">
        <v>0</v>
      </c>
      <c r="E139" s="2"/>
      <c r="F139" s="2"/>
      <c r="G139" s="2"/>
    </row>
    <row r="140" spans="1:7" ht="15.5" x14ac:dyDescent="0.35">
      <c r="A140" s="249"/>
      <c r="B140" s="234"/>
      <c r="C140" s="234"/>
      <c r="E140" s="2"/>
      <c r="F140" s="2"/>
      <c r="G140" s="2"/>
    </row>
    <row r="141" spans="1:7" ht="15.5" x14ac:dyDescent="0.35">
      <c r="A141" s="244"/>
      <c r="B141" s="245">
        <f>SUM(B3:B140)</f>
        <v>3671588.1133333337</v>
      </c>
      <c r="C141" s="245">
        <f>SUM(C3:C140)</f>
        <v>2189431.3195999996</v>
      </c>
    </row>
    <row r="142" spans="1:7" x14ac:dyDescent="0.25">
      <c r="B142" s="4"/>
      <c r="C142" s="4"/>
    </row>
  </sheetData>
  <sortState xmlns:xlrd2="http://schemas.microsoft.com/office/spreadsheetml/2017/richdata2" ref="A3:C139">
    <sortCondition ref="A3:A140"/>
  </sortState>
  <customSheetViews>
    <customSheetView guid="{21B7AC2F-40B5-4A74-80C7-C3A38CDE4D3F}" showGridLines="0" showRowCol="0" fitToPage="1" showAutoFilter="1">
      <pane ySplit="2" topLeftCell="A3" activePane="bottomLeft" state="frozen"/>
      <selection pane="bottomLeft" sqref="A1:C1"/>
      <rowBreaks count="1" manualBreakCount="1">
        <brk id="90" max="2" man="1"/>
      </rowBreaks>
      <pageMargins left="0.74803149606299213" right="0.74803149606299213" top="0.98425196850393704" bottom="0.98425196850393704" header="0.51181102362204722" footer="0.51181102362204722"/>
      <pageSetup paperSize="9" scale="55" fitToHeight="2" orientation="portrait" r:id="rId1"/>
      <headerFooter alignWithMargins="0"/>
      <autoFilter ref="A2:C2" xr:uid="{FB0E9CE0-8F21-4A8D-A606-5814D42ABCDE}"/>
    </customSheetView>
  </customSheetViews>
  <mergeCells count="1">
    <mergeCell ref="A1:C1"/>
  </mergeCells>
  <phoneticPr fontId="8" type="noConversion"/>
  <pageMargins left="0.7" right="0.7" top="0.75" bottom="0.75" header="0.3" footer="0.3"/>
  <pageSetup paperSize="9" scale="64" fitToHeight="2" orientation="portrait" r:id="rId2"/>
  <rowBreaks count="1" manualBreakCount="1">
    <brk id="90" max="2" man="1"/>
  </rowBreaks>
  <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2">
    <tabColor theme="3" tint="0.59999389629810485"/>
  </sheetPr>
  <dimension ref="A1:F141"/>
  <sheetViews>
    <sheetView showGridLines="0" view="pageBreakPreview" zoomScaleNormal="100" zoomScaleSheetLayoutView="100" workbookViewId="0">
      <pane ySplit="2" topLeftCell="A3" activePane="bottomLeft" state="frozen"/>
      <selection activeCell="O145" sqref="O145"/>
      <selection pane="bottomLeft" activeCell="P11" sqref="P11"/>
    </sheetView>
  </sheetViews>
  <sheetFormatPr defaultRowHeight="15.5" x14ac:dyDescent="0.35"/>
  <cols>
    <col min="1" max="1" width="30.1796875" bestFit="1" customWidth="1"/>
    <col min="2" max="2" width="14" style="3" customWidth="1"/>
    <col min="3" max="3" width="13.7265625" style="181" customWidth="1"/>
    <col min="4" max="4" width="20" style="7" customWidth="1"/>
    <col min="5" max="5" width="19.54296875" style="194" customWidth="1"/>
    <col min="6" max="6" width="22.81640625" style="6" customWidth="1"/>
  </cols>
  <sheetData>
    <row r="1" spans="1:6" ht="20.5" thickBot="1" x14ac:dyDescent="0.3">
      <c r="A1" s="338" t="s">
        <v>398</v>
      </c>
      <c r="B1" s="339"/>
      <c r="C1" s="339"/>
      <c r="D1" s="339"/>
      <c r="E1" s="339"/>
      <c r="F1" s="340"/>
    </row>
    <row r="2" spans="1:6" s="9" customFormat="1" ht="48" customHeight="1" thickBot="1" x14ac:dyDescent="0.3">
      <c r="A2" s="67" t="s">
        <v>5</v>
      </c>
      <c r="B2" s="71" t="s">
        <v>31</v>
      </c>
      <c r="C2" s="193" t="s">
        <v>32</v>
      </c>
      <c r="D2" s="71" t="s">
        <v>33</v>
      </c>
      <c r="E2" s="193" t="s">
        <v>17</v>
      </c>
      <c r="F2" s="82" t="s">
        <v>16</v>
      </c>
    </row>
    <row r="3" spans="1:6" s="5" customFormat="1" x14ac:dyDescent="0.35">
      <c r="A3" s="250" t="s">
        <v>428</v>
      </c>
      <c r="B3" s="231">
        <v>0</v>
      </c>
      <c r="C3" s="251">
        <v>0</v>
      </c>
      <c r="D3" s="231">
        <v>0</v>
      </c>
      <c r="E3" s="251">
        <v>0</v>
      </c>
      <c r="F3" s="246">
        <v>0</v>
      </c>
    </row>
    <row r="4" spans="1:6" s="5" customFormat="1" x14ac:dyDescent="0.35">
      <c r="A4" s="250" t="s">
        <v>114</v>
      </c>
      <c r="B4" s="234">
        <v>0</v>
      </c>
      <c r="C4" s="252">
        <v>0</v>
      </c>
      <c r="D4" s="234">
        <v>0</v>
      </c>
      <c r="E4" s="252">
        <v>0</v>
      </c>
      <c r="F4" s="246">
        <v>0</v>
      </c>
    </row>
    <row r="5" spans="1:6" s="5" customFormat="1" x14ac:dyDescent="0.35">
      <c r="A5" s="250" t="s">
        <v>115</v>
      </c>
      <c r="B5" s="234">
        <v>3</v>
      </c>
      <c r="C5" s="252">
        <v>0.125</v>
      </c>
      <c r="D5" s="234">
        <v>8076</v>
      </c>
      <c r="E5" s="252">
        <v>7.3771614918747092E-2</v>
      </c>
      <c r="F5" s="246">
        <v>244738.99642590716</v>
      </c>
    </row>
    <row r="6" spans="1:6" s="5" customFormat="1" x14ac:dyDescent="0.35">
      <c r="A6" s="250" t="s">
        <v>116</v>
      </c>
      <c r="B6" s="234">
        <v>0</v>
      </c>
      <c r="C6" s="252">
        <v>0</v>
      </c>
      <c r="D6" s="234">
        <v>0</v>
      </c>
      <c r="E6" s="252">
        <v>0</v>
      </c>
      <c r="F6" s="246">
        <v>0</v>
      </c>
    </row>
    <row r="7" spans="1:6" s="5" customFormat="1" x14ac:dyDescent="0.35">
      <c r="A7" s="250" t="s">
        <v>117</v>
      </c>
      <c r="B7" s="234">
        <v>0</v>
      </c>
      <c r="C7" s="252">
        <v>0</v>
      </c>
      <c r="D7" s="234">
        <v>0</v>
      </c>
      <c r="E7" s="252">
        <v>0</v>
      </c>
      <c r="F7" s="246">
        <v>0</v>
      </c>
    </row>
    <row r="8" spans="1:6" s="5" customFormat="1" x14ac:dyDescent="0.35">
      <c r="A8" s="250" t="s">
        <v>118</v>
      </c>
      <c r="B8" s="234">
        <v>0</v>
      </c>
      <c r="C8" s="252">
        <v>0</v>
      </c>
      <c r="D8" s="234">
        <v>0</v>
      </c>
      <c r="E8" s="252">
        <v>0</v>
      </c>
      <c r="F8" s="246">
        <v>0</v>
      </c>
    </row>
    <row r="9" spans="1:6" s="5" customFormat="1" x14ac:dyDescent="0.35">
      <c r="A9" s="250" t="s">
        <v>119</v>
      </c>
      <c r="B9" s="234">
        <v>0</v>
      </c>
      <c r="C9" s="252">
        <v>0</v>
      </c>
      <c r="D9" s="234">
        <v>0</v>
      </c>
      <c r="E9" s="252">
        <v>0</v>
      </c>
      <c r="F9" s="246">
        <v>0</v>
      </c>
    </row>
    <row r="10" spans="1:6" s="5" customFormat="1" x14ac:dyDescent="0.35">
      <c r="A10" s="250" t="s">
        <v>120</v>
      </c>
      <c r="B10" s="234">
        <v>0</v>
      </c>
      <c r="C10" s="252">
        <v>0</v>
      </c>
      <c r="D10" s="234">
        <v>0</v>
      </c>
      <c r="E10" s="252">
        <v>0</v>
      </c>
      <c r="F10" s="246">
        <v>0</v>
      </c>
    </row>
    <row r="11" spans="1:6" s="5" customFormat="1" x14ac:dyDescent="0.35">
      <c r="A11" s="250" t="s">
        <v>121</v>
      </c>
      <c r="B11" s="234">
        <v>0</v>
      </c>
      <c r="C11" s="252">
        <v>0</v>
      </c>
      <c r="D11" s="234">
        <v>0</v>
      </c>
      <c r="E11" s="252">
        <v>0</v>
      </c>
      <c r="F11" s="246">
        <v>0</v>
      </c>
    </row>
    <row r="12" spans="1:6" s="5" customFormat="1" x14ac:dyDescent="0.35">
      <c r="A12" s="250" t="s">
        <v>122</v>
      </c>
      <c r="B12" s="234">
        <v>0</v>
      </c>
      <c r="C12" s="252">
        <v>0</v>
      </c>
      <c r="D12" s="234">
        <v>0</v>
      </c>
      <c r="E12" s="252">
        <v>0</v>
      </c>
      <c r="F12" s="246">
        <v>0</v>
      </c>
    </row>
    <row r="13" spans="1:6" s="5" customFormat="1" x14ac:dyDescent="0.35">
      <c r="A13" s="250" t="s">
        <v>123</v>
      </c>
      <c r="B13" s="234">
        <v>0</v>
      </c>
      <c r="C13" s="252">
        <v>0</v>
      </c>
      <c r="D13" s="234">
        <v>0</v>
      </c>
      <c r="E13" s="252">
        <v>0</v>
      </c>
      <c r="F13" s="246">
        <v>0</v>
      </c>
    </row>
    <row r="14" spans="1:6" s="5" customFormat="1" x14ac:dyDescent="0.35">
      <c r="A14" s="250" t="s">
        <v>124</v>
      </c>
      <c r="B14" s="234">
        <v>0</v>
      </c>
      <c r="C14" s="252">
        <v>0</v>
      </c>
      <c r="D14" s="234">
        <v>0</v>
      </c>
      <c r="E14" s="252">
        <v>0</v>
      </c>
      <c r="F14" s="246">
        <v>0</v>
      </c>
    </row>
    <row r="15" spans="1:6" s="5" customFormat="1" x14ac:dyDescent="0.35">
      <c r="A15" s="250" t="s">
        <v>125</v>
      </c>
      <c r="B15" s="234">
        <v>2</v>
      </c>
      <c r="C15" s="252">
        <v>8.3333333333333329E-2</v>
      </c>
      <c r="D15" s="234">
        <v>18611</v>
      </c>
      <c r="E15" s="252">
        <v>0.17000538945676102</v>
      </c>
      <c r="F15" s="246">
        <v>214696.24964872174</v>
      </c>
    </row>
    <row r="16" spans="1:6" s="5" customFormat="1" x14ac:dyDescent="0.35">
      <c r="A16" s="250" t="s">
        <v>126</v>
      </c>
      <c r="B16" s="234">
        <v>0</v>
      </c>
      <c r="C16" s="252">
        <v>0</v>
      </c>
      <c r="D16" s="234">
        <v>0</v>
      </c>
      <c r="E16" s="252">
        <v>0</v>
      </c>
      <c r="F16" s="246">
        <v>0</v>
      </c>
    </row>
    <row r="17" spans="1:6" s="5" customFormat="1" x14ac:dyDescent="0.35">
      <c r="A17" s="250" t="s">
        <v>127</v>
      </c>
      <c r="B17" s="234">
        <v>0</v>
      </c>
      <c r="C17" s="252">
        <v>0</v>
      </c>
      <c r="D17" s="234">
        <v>0</v>
      </c>
      <c r="E17" s="252">
        <v>0</v>
      </c>
      <c r="F17" s="246">
        <v>0</v>
      </c>
    </row>
    <row r="18" spans="1:6" s="5" customFormat="1" x14ac:dyDescent="0.35">
      <c r="A18" s="250" t="s">
        <v>128</v>
      </c>
      <c r="B18" s="234">
        <v>0</v>
      </c>
      <c r="C18" s="252">
        <v>0</v>
      </c>
      <c r="D18" s="234">
        <v>0</v>
      </c>
      <c r="E18" s="252">
        <v>0</v>
      </c>
      <c r="F18" s="246">
        <v>0</v>
      </c>
    </row>
    <row r="19" spans="1:6" s="5" customFormat="1" x14ac:dyDescent="0.35">
      <c r="A19" s="250" t="s">
        <v>129</v>
      </c>
      <c r="B19" s="234">
        <v>0</v>
      </c>
      <c r="C19" s="252">
        <v>0</v>
      </c>
      <c r="D19" s="234">
        <v>0</v>
      </c>
      <c r="E19" s="252">
        <v>0</v>
      </c>
      <c r="F19" s="246">
        <v>0</v>
      </c>
    </row>
    <row r="20" spans="1:6" s="5" customFormat="1" x14ac:dyDescent="0.35">
      <c r="A20" s="250" t="s">
        <v>130</v>
      </c>
      <c r="B20" s="234">
        <v>0</v>
      </c>
      <c r="C20" s="252">
        <v>0</v>
      </c>
      <c r="D20" s="234">
        <v>0</v>
      </c>
      <c r="E20" s="252">
        <v>0</v>
      </c>
      <c r="F20" s="246">
        <v>0</v>
      </c>
    </row>
    <row r="21" spans="1:6" s="5" customFormat="1" x14ac:dyDescent="0.35">
      <c r="A21" s="250" t="s">
        <v>131</v>
      </c>
      <c r="B21" s="234">
        <v>0</v>
      </c>
      <c r="C21" s="252">
        <v>0</v>
      </c>
      <c r="D21" s="234">
        <v>0</v>
      </c>
      <c r="E21" s="252">
        <v>0</v>
      </c>
      <c r="F21" s="246">
        <v>0</v>
      </c>
    </row>
    <row r="22" spans="1:6" s="5" customFormat="1" x14ac:dyDescent="0.35">
      <c r="A22" s="250" t="s">
        <v>132</v>
      </c>
      <c r="B22" s="234">
        <v>0</v>
      </c>
      <c r="C22" s="252">
        <v>0</v>
      </c>
      <c r="D22" s="234">
        <v>0</v>
      </c>
      <c r="E22" s="252">
        <v>0</v>
      </c>
      <c r="F22" s="246">
        <v>0</v>
      </c>
    </row>
    <row r="23" spans="1:6" s="5" customFormat="1" x14ac:dyDescent="0.35">
      <c r="A23" s="250" t="s">
        <v>133</v>
      </c>
      <c r="B23" s="234">
        <v>0</v>
      </c>
      <c r="C23" s="252">
        <v>0</v>
      </c>
      <c r="D23" s="234">
        <v>0</v>
      </c>
      <c r="E23" s="252">
        <v>0</v>
      </c>
      <c r="F23" s="246">
        <v>0</v>
      </c>
    </row>
    <row r="24" spans="1:6" s="5" customFormat="1" x14ac:dyDescent="0.35">
      <c r="A24" s="250" t="s">
        <v>134</v>
      </c>
      <c r="B24" s="234">
        <v>3</v>
      </c>
      <c r="C24" s="252">
        <v>0.125</v>
      </c>
      <c r="D24" s="234">
        <v>5528</v>
      </c>
      <c r="E24" s="252">
        <v>5.0496469449087901E-2</v>
      </c>
      <c r="F24" s="246">
        <v>234811.11641964706</v>
      </c>
    </row>
    <row r="25" spans="1:6" s="5" customFormat="1" x14ac:dyDescent="0.35">
      <c r="A25" s="250" t="s">
        <v>135</v>
      </c>
      <c r="B25" s="234">
        <v>0</v>
      </c>
      <c r="C25" s="252">
        <v>0</v>
      </c>
      <c r="D25" s="234">
        <v>0</v>
      </c>
      <c r="E25" s="252">
        <v>0</v>
      </c>
      <c r="F25" s="246">
        <v>0</v>
      </c>
    </row>
    <row r="26" spans="1:6" s="5" customFormat="1" x14ac:dyDescent="0.35">
      <c r="A26" s="250" t="s">
        <v>136</v>
      </c>
      <c r="B26" s="234">
        <v>0</v>
      </c>
      <c r="C26" s="252">
        <v>0</v>
      </c>
      <c r="D26" s="234">
        <v>0</v>
      </c>
      <c r="E26" s="252">
        <v>0</v>
      </c>
      <c r="F26" s="246">
        <v>0</v>
      </c>
    </row>
    <row r="27" spans="1:6" s="5" customFormat="1" x14ac:dyDescent="0.35">
      <c r="A27" s="250" t="s">
        <v>137</v>
      </c>
      <c r="B27" s="234">
        <v>0</v>
      </c>
      <c r="C27" s="252">
        <v>0</v>
      </c>
      <c r="D27" s="234">
        <v>0</v>
      </c>
      <c r="E27" s="252">
        <v>0</v>
      </c>
      <c r="F27" s="246">
        <v>0</v>
      </c>
    </row>
    <row r="28" spans="1:6" s="5" customFormat="1" x14ac:dyDescent="0.35">
      <c r="A28" s="250" t="s">
        <v>138</v>
      </c>
      <c r="B28" s="234">
        <v>0</v>
      </c>
      <c r="C28" s="252">
        <v>0</v>
      </c>
      <c r="D28" s="234">
        <v>0</v>
      </c>
      <c r="E28" s="252">
        <v>0</v>
      </c>
      <c r="F28" s="246">
        <v>0</v>
      </c>
    </row>
    <row r="29" spans="1:6" s="5" customFormat="1" x14ac:dyDescent="0.35">
      <c r="A29" s="250" t="s">
        <v>139</v>
      </c>
      <c r="B29" s="234">
        <v>0</v>
      </c>
      <c r="C29" s="252">
        <v>0</v>
      </c>
      <c r="D29" s="234">
        <v>0</v>
      </c>
      <c r="E29" s="252">
        <v>0</v>
      </c>
      <c r="F29" s="246">
        <v>0</v>
      </c>
    </row>
    <row r="30" spans="1:6" s="5" customFormat="1" x14ac:dyDescent="0.35">
      <c r="A30" s="250" t="s">
        <v>140</v>
      </c>
      <c r="B30" s="234">
        <v>0</v>
      </c>
      <c r="C30" s="252">
        <v>0</v>
      </c>
      <c r="D30" s="234">
        <v>0</v>
      </c>
      <c r="E30" s="252">
        <v>0</v>
      </c>
      <c r="F30" s="246">
        <v>0</v>
      </c>
    </row>
    <row r="31" spans="1:6" s="5" customFormat="1" x14ac:dyDescent="0.35">
      <c r="A31" s="250" t="s">
        <v>141</v>
      </c>
      <c r="B31" s="234">
        <v>0</v>
      </c>
      <c r="C31" s="252">
        <v>0</v>
      </c>
      <c r="D31" s="234">
        <v>0</v>
      </c>
      <c r="E31" s="252">
        <v>0</v>
      </c>
      <c r="F31" s="246">
        <v>0</v>
      </c>
    </row>
    <row r="32" spans="1:6" s="5" customFormat="1" x14ac:dyDescent="0.35">
      <c r="A32" s="250" t="s">
        <v>142</v>
      </c>
      <c r="B32" s="234">
        <v>0</v>
      </c>
      <c r="C32" s="252">
        <v>0</v>
      </c>
      <c r="D32" s="234">
        <v>0</v>
      </c>
      <c r="E32" s="252">
        <v>0</v>
      </c>
      <c r="F32" s="246">
        <v>0</v>
      </c>
    </row>
    <row r="33" spans="1:6" s="5" customFormat="1" x14ac:dyDescent="0.35">
      <c r="A33" s="250" t="s">
        <v>143</v>
      </c>
      <c r="B33" s="234">
        <v>0</v>
      </c>
      <c r="C33" s="252">
        <v>0</v>
      </c>
      <c r="D33" s="234">
        <v>0</v>
      </c>
      <c r="E33" s="252">
        <v>0</v>
      </c>
      <c r="F33" s="246">
        <v>0</v>
      </c>
    </row>
    <row r="34" spans="1:6" s="5" customFormat="1" x14ac:dyDescent="0.35">
      <c r="A34" s="250" t="s">
        <v>144</v>
      </c>
      <c r="B34" s="234">
        <v>0</v>
      </c>
      <c r="C34" s="252">
        <v>0</v>
      </c>
      <c r="D34" s="234">
        <v>0</v>
      </c>
      <c r="E34" s="252">
        <v>0</v>
      </c>
      <c r="F34" s="246">
        <v>0</v>
      </c>
    </row>
    <row r="35" spans="1:6" s="5" customFormat="1" x14ac:dyDescent="0.35">
      <c r="A35" s="250" t="s">
        <v>145</v>
      </c>
      <c r="B35" s="234">
        <v>0</v>
      </c>
      <c r="C35" s="252">
        <v>0</v>
      </c>
      <c r="D35" s="234">
        <v>0</v>
      </c>
      <c r="E35" s="252">
        <v>0</v>
      </c>
      <c r="F35" s="246">
        <v>0</v>
      </c>
    </row>
    <row r="36" spans="1:6" s="5" customFormat="1" x14ac:dyDescent="0.35">
      <c r="A36" s="250" t="s">
        <v>146</v>
      </c>
      <c r="B36" s="234">
        <v>0</v>
      </c>
      <c r="C36" s="252">
        <v>0</v>
      </c>
      <c r="D36" s="234">
        <v>0</v>
      </c>
      <c r="E36" s="252">
        <v>0</v>
      </c>
      <c r="F36" s="246">
        <v>0</v>
      </c>
    </row>
    <row r="37" spans="1:6" s="5" customFormat="1" x14ac:dyDescent="0.35">
      <c r="A37" s="250" t="s">
        <v>147</v>
      </c>
      <c r="B37" s="234">
        <v>0</v>
      </c>
      <c r="C37" s="252">
        <v>0</v>
      </c>
      <c r="D37" s="234">
        <v>0</v>
      </c>
      <c r="E37" s="252">
        <v>0</v>
      </c>
      <c r="F37" s="246">
        <v>0</v>
      </c>
    </row>
    <row r="38" spans="1:6" s="5" customFormat="1" x14ac:dyDescent="0.35">
      <c r="A38" s="250" t="s">
        <v>148</v>
      </c>
      <c r="B38" s="234">
        <v>0</v>
      </c>
      <c r="C38" s="252">
        <v>0</v>
      </c>
      <c r="D38" s="234">
        <v>0</v>
      </c>
      <c r="E38" s="252">
        <v>0</v>
      </c>
      <c r="F38" s="246">
        <v>0</v>
      </c>
    </row>
    <row r="39" spans="1:6" s="5" customFormat="1" x14ac:dyDescent="0.35">
      <c r="A39" s="250" t="s">
        <v>149</v>
      </c>
      <c r="B39" s="234">
        <v>0</v>
      </c>
      <c r="C39" s="252">
        <v>0</v>
      </c>
      <c r="D39" s="234">
        <v>0</v>
      </c>
      <c r="E39" s="252">
        <v>0</v>
      </c>
      <c r="F39" s="246">
        <v>0</v>
      </c>
    </row>
    <row r="40" spans="1:6" s="5" customFormat="1" x14ac:dyDescent="0.35">
      <c r="A40" s="250" t="s">
        <v>150</v>
      </c>
      <c r="B40" s="234">
        <v>0</v>
      </c>
      <c r="C40" s="252">
        <v>0</v>
      </c>
      <c r="D40" s="234">
        <v>0</v>
      </c>
      <c r="E40" s="252">
        <v>0</v>
      </c>
      <c r="F40" s="246">
        <v>0</v>
      </c>
    </row>
    <row r="41" spans="1:6" s="5" customFormat="1" x14ac:dyDescent="0.35">
      <c r="A41" s="250" t="s">
        <v>151</v>
      </c>
      <c r="B41" s="234">
        <v>0</v>
      </c>
      <c r="C41" s="252">
        <v>0</v>
      </c>
      <c r="D41" s="234">
        <v>0</v>
      </c>
      <c r="E41" s="252">
        <v>0</v>
      </c>
      <c r="F41" s="246">
        <v>0</v>
      </c>
    </row>
    <row r="42" spans="1:6" s="5" customFormat="1" x14ac:dyDescent="0.35">
      <c r="A42" s="250" t="s">
        <v>152</v>
      </c>
      <c r="B42" s="234">
        <v>2</v>
      </c>
      <c r="C42" s="252">
        <v>8.3333333333333329E-2</v>
      </c>
      <c r="D42" s="234">
        <v>8433</v>
      </c>
      <c r="E42" s="252">
        <v>7.7032692992792737E-2</v>
      </c>
      <c r="F42" s="246">
        <v>175039.2784149246</v>
      </c>
    </row>
    <row r="43" spans="1:6" s="5" customFormat="1" x14ac:dyDescent="0.35">
      <c r="A43" s="250" t="s">
        <v>153</v>
      </c>
      <c r="B43" s="234">
        <v>0</v>
      </c>
      <c r="C43" s="252">
        <v>0</v>
      </c>
      <c r="D43" s="234">
        <v>0</v>
      </c>
      <c r="E43" s="252">
        <v>0</v>
      </c>
      <c r="F43" s="246">
        <v>0</v>
      </c>
    </row>
    <row r="44" spans="1:6" s="5" customFormat="1" x14ac:dyDescent="0.35">
      <c r="A44" s="250" t="s">
        <v>154</v>
      </c>
      <c r="B44" s="234">
        <v>0</v>
      </c>
      <c r="C44" s="252">
        <v>0</v>
      </c>
      <c r="D44" s="234">
        <v>0</v>
      </c>
      <c r="E44" s="252">
        <v>0</v>
      </c>
      <c r="F44" s="246">
        <v>0</v>
      </c>
    </row>
    <row r="45" spans="1:6" s="5" customFormat="1" x14ac:dyDescent="0.35">
      <c r="A45" s="250" t="s">
        <v>155</v>
      </c>
      <c r="B45" s="234">
        <v>0</v>
      </c>
      <c r="C45" s="252">
        <v>0</v>
      </c>
      <c r="D45" s="234">
        <v>0</v>
      </c>
      <c r="E45" s="252">
        <v>0</v>
      </c>
      <c r="F45" s="246">
        <v>0</v>
      </c>
    </row>
    <row r="46" spans="1:6" s="5" customFormat="1" x14ac:dyDescent="0.35">
      <c r="A46" s="250" t="s">
        <v>156</v>
      </c>
      <c r="B46" s="234">
        <v>0</v>
      </c>
      <c r="C46" s="252">
        <v>0</v>
      </c>
      <c r="D46" s="234">
        <v>0</v>
      </c>
      <c r="E46" s="252">
        <v>0</v>
      </c>
      <c r="F46" s="246">
        <v>0</v>
      </c>
    </row>
    <row r="47" spans="1:6" s="5" customFormat="1" x14ac:dyDescent="0.35">
      <c r="A47" s="250" t="s">
        <v>157</v>
      </c>
      <c r="B47" s="234">
        <v>0</v>
      </c>
      <c r="C47" s="252">
        <v>0</v>
      </c>
      <c r="D47" s="234">
        <v>0</v>
      </c>
      <c r="E47" s="252">
        <v>0</v>
      </c>
      <c r="F47" s="246">
        <v>0</v>
      </c>
    </row>
    <row r="48" spans="1:6" s="5" customFormat="1" x14ac:dyDescent="0.35">
      <c r="A48" s="250" t="s">
        <v>158</v>
      </c>
      <c r="B48" s="234">
        <v>1</v>
      </c>
      <c r="C48" s="252">
        <v>4.1666666666666664E-2</v>
      </c>
      <c r="D48" s="234">
        <v>10401</v>
      </c>
      <c r="E48" s="252">
        <v>9.5009728426187282E-2</v>
      </c>
      <c r="F48" s="246">
        <v>111616.56773914029</v>
      </c>
    </row>
    <row r="49" spans="1:6" s="5" customFormat="1" x14ac:dyDescent="0.35">
      <c r="A49" s="250" t="s">
        <v>159</v>
      </c>
      <c r="B49" s="234">
        <v>0</v>
      </c>
      <c r="C49" s="252">
        <v>0</v>
      </c>
      <c r="D49" s="234">
        <v>0</v>
      </c>
      <c r="E49" s="252">
        <v>0</v>
      </c>
      <c r="F49" s="246">
        <v>0</v>
      </c>
    </row>
    <row r="50" spans="1:6" s="5" customFormat="1" x14ac:dyDescent="0.35">
      <c r="A50" s="250" t="s">
        <v>160</v>
      </c>
      <c r="B50" s="234">
        <v>3</v>
      </c>
      <c r="C50" s="252">
        <v>0.125</v>
      </c>
      <c r="D50" s="234">
        <v>3466</v>
      </c>
      <c r="E50" s="252">
        <v>3.1660774802919442E-2</v>
      </c>
      <c r="F50" s="246">
        <v>226776.8587379719</v>
      </c>
    </row>
    <row r="51" spans="1:6" s="5" customFormat="1" x14ac:dyDescent="0.35">
      <c r="A51" s="250" t="s">
        <v>161</v>
      </c>
      <c r="B51" s="234">
        <v>0</v>
      </c>
      <c r="C51" s="252">
        <v>0</v>
      </c>
      <c r="D51" s="234">
        <v>0</v>
      </c>
      <c r="E51" s="252">
        <v>0</v>
      </c>
      <c r="F51" s="246">
        <v>0</v>
      </c>
    </row>
    <row r="52" spans="1:6" s="5" customFormat="1" x14ac:dyDescent="0.35">
      <c r="A52" s="250" t="s">
        <v>162</v>
      </c>
      <c r="B52" s="234">
        <v>0</v>
      </c>
      <c r="C52" s="252">
        <v>0</v>
      </c>
      <c r="D52" s="234">
        <v>0</v>
      </c>
      <c r="E52" s="252">
        <v>0</v>
      </c>
      <c r="F52" s="246">
        <v>0</v>
      </c>
    </row>
    <row r="53" spans="1:6" s="5" customFormat="1" x14ac:dyDescent="0.35">
      <c r="A53" s="250" t="s">
        <v>163</v>
      </c>
      <c r="B53" s="234">
        <v>0</v>
      </c>
      <c r="C53" s="252">
        <v>0</v>
      </c>
      <c r="D53" s="234">
        <v>0</v>
      </c>
      <c r="E53" s="252">
        <v>0</v>
      </c>
      <c r="F53" s="246">
        <v>0</v>
      </c>
    </row>
    <row r="54" spans="1:6" s="5" customFormat="1" x14ac:dyDescent="0.35">
      <c r="A54" s="250" t="s">
        <v>164</v>
      </c>
      <c r="B54" s="234">
        <v>0</v>
      </c>
      <c r="C54" s="252">
        <v>0</v>
      </c>
      <c r="D54" s="234">
        <v>0</v>
      </c>
      <c r="E54" s="252">
        <v>0</v>
      </c>
      <c r="F54" s="246">
        <v>0</v>
      </c>
    </row>
    <row r="55" spans="1:6" s="5" customFormat="1" x14ac:dyDescent="0.35">
      <c r="A55" s="250" t="s">
        <v>165</v>
      </c>
      <c r="B55" s="234">
        <v>0</v>
      </c>
      <c r="C55" s="252">
        <v>0</v>
      </c>
      <c r="D55" s="234">
        <v>0</v>
      </c>
      <c r="E55" s="252">
        <v>0</v>
      </c>
      <c r="F55" s="246">
        <v>0</v>
      </c>
    </row>
    <row r="56" spans="1:6" s="5" customFormat="1" x14ac:dyDescent="0.35">
      <c r="A56" s="250" t="s">
        <v>166</v>
      </c>
      <c r="B56" s="234">
        <v>0</v>
      </c>
      <c r="C56" s="252">
        <v>0</v>
      </c>
      <c r="D56" s="234">
        <v>0</v>
      </c>
      <c r="E56" s="252">
        <v>0</v>
      </c>
      <c r="F56" s="246">
        <v>0</v>
      </c>
    </row>
    <row r="57" spans="1:6" s="5" customFormat="1" x14ac:dyDescent="0.35">
      <c r="A57" s="250" t="s">
        <v>167</v>
      </c>
      <c r="B57" s="234">
        <v>1</v>
      </c>
      <c r="C57" s="252">
        <v>4.1666666666666664E-2</v>
      </c>
      <c r="D57" s="234">
        <v>4136</v>
      </c>
      <c r="E57" s="252">
        <v>3.7781005362052741E-2</v>
      </c>
      <c r="F57" s="246">
        <v>87205.98365781398</v>
      </c>
    </row>
    <row r="58" spans="1:6" s="5" customFormat="1" x14ac:dyDescent="0.35">
      <c r="A58" s="250" t="s">
        <v>168</v>
      </c>
      <c r="B58" s="234">
        <v>0</v>
      </c>
      <c r="C58" s="252">
        <v>0</v>
      </c>
      <c r="D58" s="234">
        <v>0</v>
      </c>
      <c r="E58" s="252">
        <v>0</v>
      </c>
      <c r="F58" s="246">
        <v>0</v>
      </c>
    </row>
    <row r="59" spans="1:6" s="5" customFormat="1" x14ac:dyDescent="0.35">
      <c r="A59" s="250" t="s">
        <v>169</v>
      </c>
      <c r="B59" s="234">
        <v>0</v>
      </c>
      <c r="C59" s="252">
        <v>0</v>
      </c>
      <c r="D59" s="234">
        <v>0</v>
      </c>
      <c r="E59" s="252">
        <v>0</v>
      </c>
      <c r="F59" s="246">
        <v>0</v>
      </c>
    </row>
    <row r="60" spans="1:6" s="5" customFormat="1" x14ac:dyDescent="0.35">
      <c r="A60" s="250" t="s">
        <v>170</v>
      </c>
      <c r="B60" s="234">
        <v>0</v>
      </c>
      <c r="C60" s="252">
        <v>0</v>
      </c>
      <c r="D60" s="234">
        <v>0</v>
      </c>
      <c r="E60" s="252">
        <v>0</v>
      </c>
      <c r="F60" s="246">
        <v>0</v>
      </c>
    </row>
    <row r="61" spans="1:6" s="5" customFormat="1" x14ac:dyDescent="0.35">
      <c r="A61" s="250" t="s">
        <v>171</v>
      </c>
      <c r="B61" s="234">
        <v>0</v>
      </c>
      <c r="C61" s="252">
        <v>0</v>
      </c>
      <c r="D61" s="234">
        <v>0</v>
      </c>
      <c r="E61" s="252">
        <v>0</v>
      </c>
      <c r="F61" s="246">
        <v>0</v>
      </c>
    </row>
    <row r="62" spans="1:6" s="5" customFormat="1" x14ac:dyDescent="0.35">
      <c r="A62" s="250" t="s">
        <v>172</v>
      </c>
      <c r="B62" s="234">
        <v>0</v>
      </c>
      <c r="C62" s="252">
        <v>0</v>
      </c>
      <c r="D62" s="234">
        <v>0</v>
      </c>
      <c r="E62" s="252">
        <v>0</v>
      </c>
      <c r="F62" s="246">
        <v>0</v>
      </c>
    </row>
    <row r="63" spans="1:6" s="5" customFormat="1" x14ac:dyDescent="0.35">
      <c r="A63" s="250" t="s">
        <v>173</v>
      </c>
      <c r="B63" s="234">
        <v>0</v>
      </c>
      <c r="C63" s="252">
        <v>0</v>
      </c>
      <c r="D63" s="234">
        <v>0</v>
      </c>
      <c r="E63" s="252">
        <v>0</v>
      </c>
      <c r="F63" s="246">
        <v>0</v>
      </c>
    </row>
    <row r="64" spans="1:6" s="5" customFormat="1" x14ac:dyDescent="0.35">
      <c r="A64" s="250" t="s">
        <v>385</v>
      </c>
      <c r="B64" s="234">
        <v>3</v>
      </c>
      <c r="C64" s="252">
        <v>0.125</v>
      </c>
      <c r="D64" s="234">
        <v>24237</v>
      </c>
      <c r="E64" s="252">
        <v>0.22139705680852814</v>
      </c>
      <c r="F64" s="246">
        <v>307707.78323170356</v>
      </c>
    </row>
    <row r="65" spans="1:6" s="5" customFormat="1" x14ac:dyDescent="0.35">
      <c r="A65" s="250" t="s">
        <v>174</v>
      </c>
      <c r="B65" s="234">
        <v>0</v>
      </c>
      <c r="C65" s="252">
        <v>0</v>
      </c>
      <c r="D65" s="234">
        <v>0</v>
      </c>
      <c r="E65" s="252">
        <v>0</v>
      </c>
      <c r="F65" s="246">
        <v>0</v>
      </c>
    </row>
    <row r="66" spans="1:6" s="5" customFormat="1" x14ac:dyDescent="0.35">
      <c r="A66" s="250" t="s">
        <v>175</v>
      </c>
      <c r="B66" s="234">
        <v>0</v>
      </c>
      <c r="C66" s="252">
        <v>0</v>
      </c>
      <c r="D66" s="234">
        <v>0</v>
      </c>
      <c r="E66" s="252">
        <v>0</v>
      </c>
      <c r="F66" s="246">
        <v>0</v>
      </c>
    </row>
    <row r="67" spans="1:6" s="5" customFormat="1" x14ac:dyDescent="0.35">
      <c r="A67" s="250" t="s">
        <v>176</v>
      </c>
      <c r="B67" s="234">
        <v>0</v>
      </c>
      <c r="C67" s="252">
        <v>0</v>
      </c>
      <c r="D67" s="234">
        <v>0</v>
      </c>
      <c r="E67" s="252">
        <v>0</v>
      </c>
      <c r="F67" s="246">
        <v>0</v>
      </c>
    </row>
    <row r="68" spans="1:6" s="5" customFormat="1" x14ac:dyDescent="0.35">
      <c r="A68" s="250" t="s">
        <v>177</v>
      </c>
      <c r="B68" s="234">
        <v>0</v>
      </c>
      <c r="C68" s="252">
        <v>0</v>
      </c>
      <c r="D68" s="234">
        <v>0</v>
      </c>
      <c r="E68" s="252">
        <v>0</v>
      </c>
      <c r="F68" s="246">
        <v>0</v>
      </c>
    </row>
    <row r="69" spans="1:6" s="5" customFormat="1" x14ac:dyDescent="0.35">
      <c r="A69" s="250" t="s">
        <v>178</v>
      </c>
      <c r="B69" s="234">
        <v>0</v>
      </c>
      <c r="C69" s="252">
        <v>0</v>
      </c>
      <c r="D69" s="234">
        <v>0</v>
      </c>
      <c r="E69" s="252">
        <v>0</v>
      </c>
      <c r="F69" s="246">
        <v>0</v>
      </c>
    </row>
    <row r="70" spans="1:6" s="5" customFormat="1" x14ac:dyDescent="0.35">
      <c r="A70" s="250" t="s">
        <v>179</v>
      </c>
      <c r="B70" s="234">
        <v>0</v>
      </c>
      <c r="C70" s="252">
        <v>0</v>
      </c>
      <c r="D70" s="234">
        <v>0</v>
      </c>
      <c r="E70" s="252">
        <v>0</v>
      </c>
      <c r="F70" s="246">
        <v>0</v>
      </c>
    </row>
    <row r="71" spans="1:6" s="5" customFormat="1" x14ac:dyDescent="0.35">
      <c r="A71" s="250" t="s">
        <v>180</v>
      </c>
      <c r="B71" s="234">
        <v>0</v>
      </c>
      <c r="C71" s="252">
        <v>0</v>
      </c>
      <c r="D71" s="234">
        <v>0</v>
      </c>
      <c r="E71" s="252">
        <v>0</v>
      </c>
      <c r="F71" s="246">
        <v>0</v>
      </c>
    </row>
    <row r="72" spans="1:6" s="5" customFormat="1" x14ac:dyDescent="0.35">
      <c r="A72" s="250" t="s">
        <v>181</v>
      </c>
      <c r="B72" s="234">
        <v>0</v>
      </c>
      <c r="C72" s="252">
        <v>0</v>
      </c>
      <c r="D72" s="234">
        <v>0</v>
      </c>
      <c r="E72" s="252">
        <v>0</v>
      </c>
      <c r="F72" s="246">
        <v>0</v>
      </c>
    </row>
    <row r="73" spans="1:6" s="5" customFormat="1" x14ac:dyDescent="0.35">
      <c r="A73" s="250" t="s">
        <v>182</v>
      </c>
      <c r="B73" s="234">
        <v>0</v>
      </c>
      <c r="C73" s="252">
        <v>0</v>
      </c>
      <c r="D73" s="234">
        <v>0</v>
      </c>
      <c r="E73" s="252">
        <v>0</v>
      </c>
      <c r="F73" s="246">
        <v>0</v>
      </c>
    </row>
    <row r="74" spans="1:6" s="5" customFormat="1" x14ac:dyDescent="0.35">
      <c r="A74" s="250" t="s">
        <v>183</v>
      </c>
      <c r="B74" s="234">
        <v>0</v>
      </c>
      <c r="C74" s="252">
        <v>0</v>
      </c>
      <c r="D74" s="234">
        <v>0</v>
      </c>
      <c r="E74" s="252">
        <v>0</v>
      </c>
      <c r="F74" s="246">
        <v>0</v>
      </c>
    </row>
    <row r="75" spans="1:6" s="5" customFormat="1" x14ac:dyDescent="0.35">
      <c r="A75" s="250" t="s">
        <v>184</v>
      </c>
      <c r="B75" s="234">
        <v>0</v>
      </c>
      <c r="C75" s="252">
        <v>0</v>
      </c>
      <c r="D75" s="234">
        <v>0</v>
      </c>
      <c r="E75" s="252">
        <v>0</v>
      </c>
      <c r="F75" s="246">
        <v>0</v>
      </c>
    </row>
    <row r="76" spans="1:6" s="5" customFormat="1" x14ac:dyDescent="0.35">
      <c r="A76" s="250" t="s">
        <v>185</v>
      </c>
      <c r="B76" s="234">
        <v>0</v>
      </c>
      <c r="C76" s="252">
        <v>0</v>
      </c>
      <c r="D76" s="234">
        <v>0</v>
      </c>
      <c r="E76" s="252">
        <v>0</v>
      </c>
      <c r="F76" s="246">
        <v>0</v>
      </c>
    </row>
    <row r="77" spans="1:6" s="5" customFormat="1" x14ac:dyDescent="0.35">
      <c r="A77" s="250" t="s">
        <v>186</v>
      </c>
      <c r="B77" s="234">
        <v>0</v>
      </c>
      <c r="C77" s="252">
        <v>0</v>
      </c>
      <c r="D77" s="234">
        <v>0</v>
      </c>
      <c r="E77" s="252">
        <v>0</v>
      </c>
      <c r="F77" s="246">
        <v>0</v>
      </c>
    </row>
    <row r="78" spans="1:6" s="5" customFormat="1" x14ac:dyDescent="0.35">
      <c r="A78" s="250" t="s">
        <v>187</v>
      </c>
      <c r="B78" s="234">
        <v>0</v>
      </c>
      <c r="C78" s="252">
        <v>0</v>
      </c>
      <c r="D78" s="234">
        <v>0</v>
      </c>
      <c r="E78" s="252">
        <v>0</v>
      </c>
      <c r="F78" s="246">
        <v>0</v>
      </c>
    </row>
    <row r="79" spans="1:6" s="5" customFormat="1" x14ac:dyDescent="0.35">
      <c r="A79" s="250" t="s">
        <v>188</v>
      </c>
      <c r="B79" s="234">
        <v>0</v>
      </c>
      <c r="C79" s="252">
        <v>0</v>
      </c>
      <c r="D79" s="234">
        <v>0</v>
      </c>
      <c r="E79" s="252">
        <v>0</v>
      </c>
      <c r="F79" s="246">
        <v>0</v>
      </c>
    </row>
    <row r="80" spans="1:6" s="5" customFormat="1" x14ac:dyDescent="0.35">
      <c r="A80" s="250" t="s">
        <v>189</v>
      </c>
      <c r="B80" s="234">
        <v>0</v>
      </c>
      <c r="C80" s="252">
        <v>0</v>
      </c>
      <c r="D80" s="234">
        <v>0</v>
      </c>
      <c r="E80" s="252">
        <v>0</v>
      </c>
      <c r="F80" s="246">
        <v>0</v>
      </c>
    </row>
    <row r="81" spans="1:6" s="5" customFormat="1" x14ac:dyDescent="0.35">
      <c r="A81" s="250" t="s">
        <v>190</v>
      </c>
      <c r="B81" s="234">
        <v>0</v>
      </c>
      <c r="C81" s="252">
        <v>0</v>
      </c>
      <c r="D81" s="234">
        <v>0</v>
      </c>
      <c r="E81" s="252">
        <v>0</v>
      </c>
      <c r="F81" s="246">
        <v>0</v>
      </c>
    </row>
    <row r="82" spans="1:6" s="5" customFormat="1" x14ac:dyDescent="0.35">
      <c r="A82" s="250" t="s">
        <v>191</v>
      </c>
      <c r="B82" s="234">
        <v>0</v>
      </c>
      <c r="C82" s="252">
        <v>0</v>
      </c>
      <c r="D82" s="234">
        <v>0</v>
      </c>
      <c r="E82" s="252">
        <v>0</v>
      </c>
      <c r="F82" s="246">
        <v>0</v>
      </c>
    </row>
    <row r="83" spans="1:6" s="5" customFormat="1" x14ac:dyDescent="0.35">
      <c r="A83" s="250" t="s">
        <v>192</v>
      </c>
      <c r="B83" s="234">
        <v>0</v>
      </c>
      <c r="C83" s="252">
        <v>0</v>
      </c>
      <c r="D83" s="234">
        <v>0</v>
      </c>
      <c r="E83" s="252">
        <v>0</v>
      </c>
      <c r="F83" s="246">
        <v>0</v>
      </c>
    </row>
    <row r="84" spans="1:6" s="5" customFormat="1" x14ac:dyDescent="0.35">
      <c r="A84" s="250" t="s">
        <v>193</v>
      </c>
      <c r="B84" s="234">
        <v>0</v>
      </c>
      <c r="C84" s="252">
        <v>0</v>
      </c>
      <c r="D84" s="234">
        <v>0</v>
      </c>
      <c r="E84" s="252">
        <v>0</v>
      </c>
      <c r="F84" s="246">
        <v>0</v>
      </c>
    </row>
    <row r="85" spans="1:6" s="5" customFormat="1" x14ac:dyDescent="0.35">
      <c r="A85" s="250" t="s">
        <v>194</v>
      </c>
      <c r="B85" s="234">
        <v>0</v>
      </c>
      <c r="C85" s="252">
        <v>0</v>
      </c>
      <c r="D85" s="234">
        <v>0</v>
      </c>
      <c r="E85" s="252">
        <v>0</v>
      </c>
      <c r="F85" s="246">
        <v>0</v>
      </c>
    </row>
    <row r="86" spans="1:6" s="5" customFormat="1" x14ac:dyDescent="0.35">
      <c r="A86" s="250" t="s">
        <v>195</v>
      </c>
      <c r="B86" s="234">
        <v>0</v>
      </c>
      <c r="C86" s="252">
        <v>0</v>
      </c>
      <c r="D86" s="234">
        <v>0</v>
      </c>
      <c r="E86" s="252">
        <v>0</v>
      </c>
      <c r="F86" s="246">
        <v>0</v>
      </c>
    </row>
    <row r="87" spans="1:6" s="5" customFormat="1" x14ac:dyDescent="0.35">
      <c r="A87" s="250" t="s">
        <v>196</v>
      </c>
      <c r="B87" s="234">
        <v>0</v>
      </c>
      <c r="C87" s="252">
        <v>0</v>
      </c>
      <c r="D87" s="234">
        <v>0</v>
      </c>
      <c r="E87" s="252">
        <v>0</v>
      </c>
      <c r="F87" s="246">
        <v>0</v>
      </c>
    </row>
    <row r="88" spans="1:6" s="5" customFormat="1" x14ac:dyDescent="0.35">
      <c r="A88" s="250" t="s">
        <v>197</v>
      </c>
      <c r="B88" s="234">
        <v>0</v>
      </c>
      <c r="C88" s="252">
        <v>0</v>
      </c>
      <c r="D88" s="234">
        <v>0</v>
      </c>
      <c r="E88" s="252">
        <v>0</v>
      </c>
      <c r="F88" s="246">
        <v>0</v>
      </c>
    </row>
    <row r="89" spans="1:6" s="5" customFormat="1" x14ac:dyDescent="0.35">
      <c r="A89" s="250" t="s">
        <v>198</v>
      </c>
      <c r="B89" s="234">
        <v>0</v>
      </c>
      <c r="C89" s="252">
        <v>0</v>
      </c>
      <c r="D89" s="234">
        <v>0</v>
      </c>
      <c r="E89" s="252">
        <v>0</v>
      </c>
      <c r="F89" s="246">
        <v>0</v>
      </c>
    </row>
    <row r="90" spans="1:6" s="5" customFormat="1" x14ac:dyDescent="0.35">
      <c r="A90" s="250" t="s">
        <v>199</v>
      </c>
      <c r="B90" s="234">
        <v>0</v>
      </c>
      <c r="C90" s="252">
        <v>0</v>
      </c>
      <c r="D90" s="234">
        <v>0</v>
      </c>
      <c r="E90" s="252">
        <v>0</v>
      </c>
      <c r="F90" s="246">
        <v>0</v>
      </c>
    </row>
    <row r="91" spans="1:6" s="5" customFormat="1" x14ac:dyDescent="0.35">
      <c r="A91" s="250" t="s">
        <v>200</v>
      </c>
      <c r="B91" s="234">
        <v>0</v>
      </c>
      <c r="C91" s="252">
        <v>0</v>
      </c>
      <c r="D91" s="234">
        <v>0</v>
      </c>
      <c r="E91" s="252">
        <v>0</v>
      </c>
      <c r="F91" s="246">
        <v>0</v>
      </c>
    </row>
    <row r="92" spans="1:6" s="5" customFormat="1" x14ac:dyDescent="0.35">
      <c r="A92" s="250" t="s">
        <v>201</v>
      </c>
      <c r="B92" s="234">
        <v>0</v>
      </c>
      <c r="C92" s="252">
        <v>0</v>
      </c>
      <c r="D92" s="234">
        <v>0</v>
      </c>
      <c r="E92" s="252">
        <v>0</v>
      </c>
      <c r="F92" s="246">
        <v>0</v>
      </c>
    </row>
    <row r="93" spans="1:6" s="5" customFormat="1" x14ac:dyDescent="0.35">
      <c r="A93" s="250" t="s">
        <v>202</v>
      </c>
      <c r="B93" s="234">
        <v>0</v>
      </c>
      <c r="C93" s="252">
        <v>0</v>
      </c>
      <c r="D93" s="234">
        <v>0</v>
      </c>
      <c r="E93" s="252">
        <v>0</v>
      </c>
      <c r="F93" s="246">
        <v>0</v>
      </c>
    </row>
    <row r="94" spans="1:6" s="5" customFormat="1" x14ac:dyDescent="0.35">
      <c r="A94" s="250" t="s">
        <v>203</v>
      </c>
      <c r="B94" s="234">
        <v>0</v>
      </c>
      <c r="C94" s="252">
        <v>0</v>
      </c>
      <c r="D94" s="234">
        <v>0</v>
      </c>
      <c r="E94" s="252">
        <v>0</v>
      </c>
      <c r="F94" s="246">
        <v>0</v>
      </c>
    </row>
    <row r="95" spans="1:6" s="5" customFormat="1" x14ac:dyDescent="0.35">
      <c r="A95" s="250" t="s">
        <v>205</v>
      </c>
      <c r="B95" s="234">
        <v>0</v>
      </c>
      <c r="C95" s="252">
        <v>0</v>
      </c>
      <c r="D95" s="234">
        <v>0</v>
      </c>
      <c r="E95" s="252">
        <v>0</v>
      </c>
      <c r="F95" s="246">
        <v>0</v>
      </c>
    </row>
    <row r="96" spans="1:6" s="5" customFormat="1" x14ac:dyDescent="0.35">
      <c r="A96" s="250" t="s">
        <v>206</v>
      </c>
      <c r="B96" s="234">
        <v>0</v>
      </c>
      <c r="C96" s="252">
        <v>0</v>
      </c>
      <c r="D96" s="234">
        <v>0</v>
      </c>
      <c r="E96" s="252">
        <v>0</v>
      </c>
      <c r="F96" s="246">
        <v>0</v>
      </c>
    </row>
    <row r="97" spans="1:6" s="5" customFormat="1" x14ac:dyDescent="0.35">
      <c r="A97" s="250" t="s">
        <v>0</v>
      </c>
      <c r="B97" s="234">
        <v>0</v>
      </c>
      <c r="C97" s="252">
        <v>0</v>
      </c>
      <c r="D97" s="234">
        <v>0</v>
      </c>
      <c r="E97" s="252">
        <v>0</v>
      </c>
      <c r="F97" s="246">
        <v>0</v>
      </c>
    </row>
    <row r="98" spans="1:6" s="5" customFormat="1" x14ac:dyDescent="0.35">
      <c r="A98" s="250" t="s">
        <v>207</v>
      </c>
      <c r="B98" s="234">
        <v>0</v>
      </c>
      <c r="C98" s="252">
        <v>0</v>
      </c>
      <c r="D98" s="234">
        <v>0</v>
      </c>
      <c r="E98" s="252">
        <v>0</v>
      </c>
      <c r="F98" s="246">
        <v>0</v>
      </c>
    </row>
    <row r="99" spans="1:6" s="5" customFormat="1" x14ac:dyDescent="0.35">
      <c r="A99" s="250" t="s">
        <v>208</v>
      </c>
      <c r="B99" s="234">
        <v>0</v>
      </c>
      <c r="C99" s="252">
        <v>0</v>
      </c>
      <c r="D99" s="234">
        <v>0</v>
      </c>
      <c r="E99" s="252">
        <v>0</v>
      </c>
      <c r="F99" s="246">
        <v>0</v>
      </c>
    </row>
    <row r="100" spans="1:6" s="5" customFormat="1" x14ac:dyDescent="0.35">
      <c r="A100" s="250" t="s">
        <v>209</v>
      </c>
      <c r="B100" s="234">
        <v>0</v>
      </c>
      <c r="C100" s="252">
        <v>0</v>
      </c>
      <c r="D100" s="234">
        <v>0</v>
      </c>
      <c r="E100" s="252">
        <v>0</v>
      </c>
      <c r="F100" s="246">
        <v>0</v>
      </c>
    </row>
    <row r="101" spans="1:6" s="5" customFormat="1" x14ac:dyDescent="0.35">
      <c r="A101" s="250" t="s">
        <v>210</v>
      </c>
      <c r="B101" s="234">
        <v>0</v>
      </c>
      <c r="C101" s="252">
        <v>0</v>
      </c>
      <c r="D101" s="234">
        <v>0</v>
      </c>
      <c r="E101" s="252">
        <v>0</v>
      </c>
      <c r="F101" s="246">
        <v>0</v>
      </c>
    </row>
    <row r="102" spans="1:6" s="5" customFormat="1" x14ac:dyDescent="0.35">
      <c r="A102" s="250" t="s">
        <v>211</v>
      </c>
      <c r="B102" s="234">
        <v>0</v>
      </c>
      <c r="C102" s="252">
        <v>0</v>
      </c>
      <c r="D102" s="234">
        <v>0</v>
      </c>
      <c r="E102" s="252">
        <v>0</v>
      </c>
      <c r="F102" s="246">
        <v>0</v>
      </c>
    </row>
    <row r="103" spans="1:6" s="5" customFormat="1" x14ac:dyDescent="0.35">
      <c r="A103" s="250" t="s">
        <v>212</v>
      </c>
      <c r="B103" s="234">
        <v>0</v>
      </c>
      <c r="C103" s="252">
        <v>0</v>
      </c>
      <c r="D103" s="234">
        <v>0</v>
      </c>
      <c r="E103" s="252">
        <v>0</v>
      </c>
      <c r="F103" s="246">
        <v>0</v>
      </c>
    </row>
    <row r="104" spans="1:6" s="5" customFormat="1" x14ac:dyDescent="0.35">
      <c r="A104" s="250" t="s">
        <v>213</v>
      </c>
      <c r="B104" s="234">
        <v>0</v>
      </c>
      <c r="C104" s="252">
        <v>0</v>
      </c>
      <c r="D104" s="234">
        <v>0</v>
      </c>
      <c r="E104" s="252">
        <v>0</v>
      </c>
      <c r="F104" s="246">
        <v>0</v>
      </c>
    </row>
    <row r="105" spans="1:6" s="5" customFormat="1" x14ac:dyDescent="0.35">
      <c r="A105" s="250" t="s">
        <v>214</v>
      </c>
      <c r="B105" s="234">
        <v>3</v>
      </c>
      <c r="C105" s="252">
        <v>0.125</v>
      </c>
      <c r="D105" s="234">
        <v>17247</v>
      </c>
      <c r="E105" s="252">
        <v>0.15754569619906278</v>
      </c>
      <c r="F105" s="246">
        <v>280472.35103242646</v>
      </c>
    </row>
    <row r="106" spans="1:6" s="5" customFormat="1" x14ac:dyDescent="0.35">
      <c r="A106" s="250" t="s">
        <v>215</v>
      </c>
      <c r="B106" s="234">
        <v>0</v>
      </c>
      <c r="C106" s="252">
        <v>0</v>
      </c>
      <c r="D106" s="234">
        <v>0</v>
      </c>
      <c r="E106" s="252">
        <v>0</v>
      </c>
      <c r="F106" s="246">
        <v>0</v>
      </c>
    </row>
    <row r="107" spans="1:6" s="5" customFormat="1" x14ac:dyDescent="0.35">
      <c r="A107" s="250" t="s">
        <v>216</v>
      </c>
      <c r="B107" s="234">
        <v>0</v>
      </c>
      <c r="C107" s="252">
        <v>0</v>
      </c>
      <c r="D107" s="234">
        <v>0</v>
      </c>
      <c r="E107" s="252">
        <v>0</v>
      </c>
      <c r="F107" s="246">
        <v>0</v>
      </c>
    </row>
    <row r="108" spans="1:6" s="5" customFormat="1" x14ac:dyDescent="0.35">
      <c r="A108" s="250" t="s">
        <v>217</v>
      </c>
      <c r="B108" s="234">
        <v>0</v>
      </c>
      <c r="C108" s="252">
        <v>0</v>
      </c>
      <c r="D108" s="234">
        <v>0</v>
      </c>
      <c r="E108" s="252">
        <v>0</v>
      </c>
      <c r="F108" s="246">
        <v>0</v>
      </c>
    </row>
    <row r="109" spans="1:6" s="5" customFormat="1" x14ac:dyDescent="0.35">
      <c r="A109" s="250" t="s">
        <v>218</v>
      </c>
      <c r="B109" s="234">
        <v>0</v>
      </c>
      <c r="C109" s="252">
        <v>0</v>
      </c>
      <c r="D109" s="234">
        <v>0</v>
      </c>
      <c r="E109" s="252">
        <v>0</v>
      </c>
      <c r="F109" s="246">
        <v>0</v>
      </c>
    </row>
    <row r="110" spans="1:6" s="5" customFormat="1" x14ac:dyDescent="0.35">
      <c r="A110" s="250" t="s">
        <v>219</v>
      </c>
      <c r="B110" s="234">
        <v>0</v>
      </c>
      <c r="C110" s="252">
        <v>0</v>
      </c>
      <c r="D110" s="234">
        <v>0</v>
      </c>
      <c r="E110" s="252">
        <v>0</v>
      </c>
      <c r="F110" s="246">
        <v>0</v>
      </c>
    </row>
    <row r="111" spans="1:6" s="5" customFormat="1" x14ac:dyDescent="0.35">
      <c r="A111" s="250" t="s">
        <v>220</v>
      </c>
      <c r="B111" s="234">
        <v>1</v>
      </c>
      <c r="C111" s="252">
        <v>4.1666666666666664E-2</v>
      </c>
      <c r="D111" s="234">
        <v>1129</v>
      </c>
      <c r="E111" s="252">
        <v>1.031304522576343E-2</v>
      </c>
      <c r="F111" s="246">
        <v>75489.682567223688</v>
      </c>
    </row>
    <row r="112" spans="1:6" s="5" customFormat="1" x14ac:dyDescent="0.35">
      <c r="A112" s="250" t="s">
        <v>221</v>
      </c>
      <c r="B112" s="234">
        <v>0</v>
      </c>
      <c r="C112" s="252">
        <v>0</v>
      </c>
      <c r="D112" s="234">
        <v>0</v>
      </c>
      <c r="E112" s="252">
        <v>0</v>
      </c>
      <c r="F112" s="246">
        <v>0</v>
      </c>
    </row>
    <row r="113" spans="1:6" s="5" customFormat="1" x14ac:dyDescent="0.35">
      <c r="A113" s="250" t="s">
        <v>222</v>
      </c>
      <c r="B113" s="234">
        <v>0</v>
      </c>
      <c r="C113" s="252">
        <v>0</v>
      </c>
      <c r="D113" s="234">
        <v>0</v>
      </c>
      <c r="E113" s="252">
        <v>0</v>
      </c>
      <c r="F113" s="246">
        <v>0</v>
      </c>
    </row>
    <row r="114" spans="1:6" s="5" customFormat="1" x14ac:dyDescent="0.35">
      <c r="A114" s="250" t="s">
        <v>223</v>
      </c>
      <c r="B114" s="234">
        <v>0</v>
      </c>
      <c r="C114" s="252">
        <v>0</v>
      </c>
      <c r="D114" s="234">
        <v>0</v>
      </c>
      <c r="E114" s="252">
        <v>0</v>
      </c>
      <c r="F114" s="246">
        <v>0</v>
      </c>
    </row>
    <row r="115" spans="1:6" s="5" customFormat="1" x14ac:dyDescent="0.35">
      <c r="A115" s="250" t="s">
        <v>224</v>
      </c>
      <c r="B115" s="234">
        <v>0</v>
      </c>
      <c r="C115" s="252">
        <v>0</v>
      </c>
      <c r="D115" s="234">
        <v>0</v>
      </c>
      <c r="E115" s="252">
        <v>0</v>
      </c>
      <c r="F115" s="246">
        <v>0</v>
      </c>
    </row>
    <row r="116" spans="1:6" s="5" customFormat="1" x14ac:dyDescent="0.35">
      <c r="A116" s="250" t="s">
        <v>225</v>
      </c>
      <c r="B116" s="234">
        <v>0</v>
      </c>
      <c r="C116" s="252">
        <v>0</v>
      </c>
      <c r="D116" s="234">
        <v>0</v>
      </c>
      <c r="E116" s="252">
        <v>0</v>
      </c>
      <c r="F116" s="246">
        <v>0</v>
      </c>
    </row>
    <row r="117" spans="1:6" s="5" customFormat="1" x14ac:dyDescent="0.35">
      <c r="A117" s="250" t="s">
        <v>226</v>
      </c>
      <c r="B117" s="234">
        <v>0</v>
      </c>
      <c r="C117" s="252">
        <v>0</v>
      </c>
      <c r="D117" s="234">
        <v>0</v>
      </c>
      <c r="E117" s="252">
        <v>0</v>
      </c>
      <c r="F117" s="246">
        <v>0</v>
      </c>
    </row>
    <row r="118" spans="1:6" s="5" customFormat="1" x14ac:dyDescent="0.35">
      <c r="A118" s="250" t="s">
        <v>227</v>
      </c>
      <c r="B118" s="234">
        <v>0</v>
      </c>
      <c r="C118" s="252">
        <v>0</v>
      </c>
      <c r="D118" s="234">
        <v>0</v>
      </c>
      <c r="E118" s="252">
        <v>0</v>
      </c>
      <c r="F118" s="246">
        <v>0</v>
      </c>
    </row>
    <row r="119" spans="1:6" s="5" customFormat="1" x14ac:dyDescent="0.35">
      <c r="A119" s="250" t="s">
        <v>228</v>
      </c>
      <c r="B119" s="234">
        <v>0</v>
      </c>
      <c r="C119" s="252">
        <v>0</v>
      </c>
      <c r="D119" s="234">
        <v>0</v>
      </c>
      <c r="E119" s="252">
        <v>0</v>
      </c>
      <c r="F119" s="246">
        <v>0</v>
      </c>
    </row>
    <row r="120" spans="1:6" s="5" customFormat="1" x14ac:dyDescent="0.35">
      <c r="A120" s="250" t="s">
        <v>229</v>
      </c>
      <c r="B120" s="234">
        <v>0</v>
      </c>
      <c r="C120" s="252">
        <v>0</v>
      </c>
      <c r="D120" s="234">
        <v>0</v>
      </c>
      <c r="E120" s="252">
        <v>0</v>
      </c>
      <c r="F120" s="246">
        <v>0</v>
      </c>
    </row>
    <row r="121" spans="1:6" s="5" customFormat="1" x14ac:dyDescent="0.35">
      <c r="A121" s="250" t="s">
        <v>230</v>
      </c>
      <c r="B121" s="234">
        <v>0</v>
      </c>
      <c r="C121" s="252">
        <v>0</v>
      </c>
      <c r="D121" s="234">
        <v>0</v>
      </c>
      <c r="E121" s="252">
        <v>0</v>
      </c>
      <c r="F121" s="246">
        <v>0</v>
      </c>
    </row>
    <row r="122" spans="1:6" s="5" customFormat="1" x14ac:dyDescent="0.35">
      <c r="A122" s="250" t="s">
        <v>231</v>
      </c>
      <c r="B122" s="234">
        <v>0</v>
      </c>
      <c r="C122" s="252">
        <v>0</v>
      </c>
      <c r="D122" s="234">
        <v>0</v>
      </c>
      <c r="E122" s="252">
        <v>0</v>
      </c>
      <c r="F122" s="246">
        <v>0</v>
      </c>
    </row>
    <row r="123" spans="1:6" s="5" customFormat="1" x14ac:dyDescent="0.35">
      <c r="A123" s="250" t="s">
        <v>232</v>
      </c>
      <c r="B123" s="234">
        <v>0</v>
      </c>
      <c r="C123" s="252">
        <v>0</v>
      </c>
      <c r="D123" s="234">
        <v>0</v>
      </c>
      <c r="E123" s="252">
        <v>0</v>
      </c>
      <c r="F123" s="246">
        <v>0</v>
      </c>
    </row>
    <row r="124" spans="1:6" s="5" customFormat="1" x14ac:dyDescent="0.35">
      <c r="A124" s="250" t="s">
        <v>233</v>
      </c>
      <c r="B124" s="234">
        <v>0</v>
      </c>
      <c r="C124" s="252">
        <v>0</v>
      </c>
      <c r="D124" s="234">
        <v>0</v>
      </c>
      <c r="E124" s="252">
        <v>0</v>
      </c>
      <c r="F124" s="246">
        <v>0</v>
      </c>
    </row>
    <row r="125" spans="1:6" s="5" customFormat="1" x14ac:dyDescent="0.35">
      <c r="A125" s="250" t="s">
        <v>234</v>
      </c>
      <c r="B125" s="234">
        <v>0</v>
      </c>
      <c r="C125" s="252">
        <v>0</v>
      </c>
      <c r="D125" s="234">
        <v>0</v>
      </c>
      <c r="E125" s="252">
        <v>0</v>
      </c>
      <c r="F125" s="246">
        <v>0</v>
      </c>
    </row>
    <row r="126" spans="1:6" s="5" customFormat="1" x14ac:dyDescent="0.35">
      <c r="A126" s="250" t="s">
        <v>235</v>
      </c>
      <c r="B126" s="234">
        <v>0</v>
      </c>
      <c r="C126" s="252">
        <v>0</v>
      </c>
      <c r="D126" s="234">
        <v>0</v>
      </c>
      <c r="E126" s="252">
        <v>0</v>
      </c>
      <c r="F126" s="246">
        <v>0</v>
      </c>
    </row>
    <row r="127" spans="1:6" s="5" customFormat="1" x14ac:dyDescent="0.35">
      <c r="A127" s="250" t="s">
        <v>236</v>
      </c>
      <c r="B127" s="234">
        <v>0</v>
      </c>
      <c r="C127" s="252">
        <v>0</v>
      </c>
      <c r="D127" s="234">
        <v>0</v>
      </c>
      <c r="E127" s="252">
        <v>0</v>
      </c>
      <c r="F127" s="246">
        <v>0</v>
      </c>
    </row>
    <row r="128" spans="1:6" s="5" customFormat="1" x14ac:dyDescent="0.35">
      <c r="A128" s="250" t="s">
        <v>237</v>
      </c>
      <c r="B128" s="234">
        <v>0</v>
      </c>
      <c r="C128" s="252">
        <v>0</v>
      </c>
      <c r="D128" s="234">
        <v>0</v>
      </c>
      <c r="E128" s="252">
        <v>0</v>
      </c>
      <c r="F128" s="246">
        <v>0</v>
      </c>
    </row>
    <row r="129" spans="1:6" s="5" customFormat="1" x14ac:dyDescent="0.35">
      <c r="A129" s="250" t="s">
        <v>238</v>
      </c>
      <c r="B129" s="234">
        <v>0</v>
      </c>
      <c r="C129" s="252">
        <v>0</v>
      </c>
      <c r="D129" s="234">
        <v>0</v>
      </c>
      <c r="E129" s="252">
        <v>0</v>
      </c>
      <c r="F129" s="246">
        <v>0</v>
      </c>
    </row>
    <row r="130" spans="1:6" s="5" customFormat="1" x14ac:dyDescent="0.35">
      <c r="A130" s="250" t="s">
        <v>239</v>
      </c>
      <c r="B130" s="234">
        <v>0</v>
      </c>
      <c r="C130" s="252">
        <v>0</v>
      </c>
      <c r="D130" s="234">
        <v>0</v>
      </c>
      <c r="E130" s="252">
        <v>0</v>
      </c>
      <c r="F130" s="246">
        <v>0</v>
      </c>
    </row>
    <row r="131" spans="1:6" s="5" customFormat="1" x14ac:dyDescent="0.35">
      <c r="A131" s="250" t="s">
        <v>240</v>
      </c>
      <c r="B131" s="234">
        <v>0</v>
      </c>
      <c r="C131" s="252">
        <v>0</v>
      </c>
      <c r="D131" s="234">
        <v>0</v>
      </c>
      <c r="E131" s="252">
        <v>0</v>
      </c>
      <c r="F131" s="246">
        <v>0</v>
      </c>
    </row>
    <row r="132" spans="1:6" s="5" customFormat="1" x14ac:dyDescent="0.35">
      <c r="A132" s="250" t="s">
        <v>241</v>
      </c>
      <c r="B132" s="234">
        <v>0</v>
      </c>
      <c r="C132" s="252">
        <v>0</v>
      </c>
      <c r="D132" s="234">
        <v>0</v>
      </c>
      <c r="E132" s="252">
        <v>0</v>
      </c>
      <c r="F132" s="246">
        <v>0</v>
      </c>
    </row>
    <row r="133" spans="1:6" s="5" customFormat="1" x14ac:dyDescent="0.35">
      <c r="A133" s="250" t="s">
        <v>242</v>
      </c>
      <c r="B133" s="234">
        <v>0</v>
      </c>
      <c r="C133" s="252">
        <v>0</v>
      </c>
      <c r="D133" s="234">
        <v>0</v>
      </c>
      <c r="E133" s="252">
        <v>0</v>
      </c>
      <c r="F133" s="246">
        <v>0</v>
      </c>
    </row>
    <row r="134" spans="1:6" s="5" customFormat="1" x14ac:dyDescent="0.35">
      <c r="A134" s="250" t="s">
        <v>243</v>
      </c>
      <c r="B134" s="234">
        <v>0</v>
      </c>
      <c r="C134" s="252">
        <v>0</v>
      </c>
      <c r="D134" s="234">
        <v>0</v>
      </c>
      <c r="E134" s="252">
        <v>0</v>
      </c>
      <c r="F134" s="246">
        <v>0</v>
      </c>
    </row>
    <row r="135" spans="1:6" s="5" customFormat="1" x14ac:dyDescent="0.35">
      <c r="A135" s="250" t="s">
        <v>244</v>
      </c>
      <c r="B135" s="234">
        <v>0</v>
      </c>
      <c r="C135" s="252">
        <v>0</v>
      </c>
      <c r="D135" s="234">
        <v>0</v>
      </c>
      <c r="E135" s="252">
        <v>0</v>
      </c>
      <c r="F135" s="246">
        <v>0</v>
      </c>
    </row>
    <row r="136" spans="1:6" s="5" customFormat="1" x14ac:dyDescent="0.35">
      <c r="A136" s="250" t="s">
        <v>245</v>
      </c>
      <c r="B136" s="234">
        <v>2</v>
      </c>
      <c r="C136" s="252">
        <v>8.3333333333333329E-2</v>
      </c>
      <c r="D136" s="234">
        <v>8209</v>
      </c>
      <c r="E136" s="252">
        <v>7.4986526358097425E-2</v>
      </c>
      <c r="F136" s="246">
        <v>174166.4977550336</v>
      </c>
    </row>
    <row r="137" spans="1:6" s="5" customFormat="1" x14ac:dyDescent="0.35">
      <c r="A137" s="250" t="s">
        <v>246</v>
      </c>
      <c r="B137" s="234">
        <v>0</v>
      </c>
      <c r="C137" s="252">
        <v>0</v>
      </c>
      <c r="D137" s="234">
        <v>0</v>
      </c>
      <c r="E137" s="252">
        <v>0</v>
      </c>
      <c r="F137" s="246">
        <v>0</v>
      </c>
    </row>
    <row r="138" spans="1:6" s="5" customFormat="1" x14ac:dyDescent="0.35">
      <c r="A138" s="250" t="s">
        <v>247</v>
      </c>
      <c r="B138" s="234">
        <v>0</v>
      </c>
      <c r="C138" s="252">
        <v>0</v>
      </c>
      <c r="D138" s="234">
        <v>0</v>
      </c>
      <c r="E138" s="252">
        <v>0</v>
      </c>
      <c r="F138" s="246">
        <v>0</v>
      </c>
    </row>
    <row r="139" spans="1:6" s="5" customFormat="1" x14ac:dyDescent="0.35">
      <c r="A139" s="250" t="s">
        <v>248</v>
      </c>
      <c r="B139" s="234">
        <v>0</v>
      </c>
      <c r="C139" s="252">
        <v>0</v>
      </c>
      <c r="D139" s="234">
        <v>0</v>
      </c>
      <c r="E139" s="252">
        <v>0</v>
      </c>
      <c r="F139" s="246">
        <v>0</v>
      </c>
    </row>
    <row r="140" spans="1:6" s="5" customFormat="1" x14ac:dyDescent="0.35">
      <c r="A140" s="250"/>
      <c r="B140" s="234"/>
      <c r="C140" s="252"/>
      <c r="D140" s="234"/>
      <c r="E140" s="252"/>
      <c r="F140" s="242"/>
    </row>
    <row r="141" spans="1:6" s="5" customFormat="1" x14ac:dyDescent="0.35">
      <c r="A141" s="228"/>
      <c r="B141" s="245">
        <f>SUM(B3:B140)</f>
        <v>24</v>
      </c>
      <c r="C141" s="253">
        <f>SUM(C3:C140)</f>
        <v>0.99999999999999989</v>
      </c>
      <c r="D141" s="245">
        <f>SUM(D3:D140)</f>
        <v>109473</v>
      </c>
      <c r="E141" s="253">
        <f>SUM(E3:E140)</f>
        <v>1</v>
      </c>
      <c r="F141" s="245">
        <f>SUM(F3:F140)</f>
        <v>2132721.365630514</v>
      </c>
    </row>
  </sheetData>
  <sortState xmlns:xlrd2="http://schemas.microsoft.com/office/spreadsheetml/2017/richdata2" ref="A3:F140">
    <sortCondition ref="A3:A140"/>
  </sortState>
  <customSheetViews>
    <customSheetView guid="{21B7AC2F-40B5-4A74-80C7-C3A38CDE4D3F}" showGridLines="0" showRowCol="0" fitToPage="1" showAutoFilter="1">
      <pane ySplit="2" topLeftCell="A3" activePane="bottomLeft" state="frozen"/>
      <selection pane="bottomLeft" activeCell="A142" sqref="A142"/>
      <pageMargins left="0.74803149606299213" right="0.74803149606299213" top="0.98425196850393704" bottom="0.98425196850393704" header="0.51181102362204722" footer="0.51181102362204722"/>
      <pageSetup paperSize="9" scale="54" fitToHeight="2" orientation="portrait" r:id="rId1"/>
      <headerFooter alignWithMargins="0"/>
      <autoFilter ref="A2:F2" xr:uid="{F4F10AA3-5C31-48AB-993B-2D5271EE96D1}"/>
    </customSheetView>
  </customSheetViews>
  <mergeCells count="1">
    <mergeCell ref="A1:F1"/>
  </mergeCells>
  <phoneticPr fontId="8" type="noConversion"/>
  <pageMargins left="0.7" right="0.7" top="0.75" bottom="0.75" header="0.3" footer="0.3"/>
  <pageSetup paperSize="9" scale="54" fitToHeight="2" orientation="portrait" r:id="rId2"/>
  <drawing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8">
    <tabColor theme="3" tint="0.59999389629810485"/>
    <pageSetUpPr fitToPage="1"/>
  </sheetPr>
  <dimension ref="A1:B142"/>
  <sheetViews>
    <sheetView showGridLines="0" view="pageBreakPreview" zoomScaleNormal="100" zoomScaleSheetLayoutView="100" workbookViewId="0">
      <pane ySplit="2" topLeftCell="A3" activePane="bottomLeft" state="frozen"/>
      <selection activeCell="W4" sqref="W4"/>
      <selection pane="bottomLeft" activeCell="G125" sqref="G125"/>
    </sheetView>
  </sheetViews>
  <sheetFormatPr defaultRowHeight="15.5" x14ac:dyDescent="0.35"/>
  <cols>
    <col min="1" max="1" width="30.7265625" style="5" bestFit="1" customWidth="1"/>
    <col min="2" max="2" width="20.7265625" style="5" customWidth="1"/>
  </cols>
  <sheetData>
    <row r="1" spans="1:2" ht="20.5" thickBot="1" x14ac:dyDescent="0.3">
      <c r="A1" s="335" t="s">
        <v>34</v>
      </c>
      <c r="B1" s="337"/>
    </row>
    <row r="2" spans="1:2" s="9" customFormat="1" ht="45.75" customHeight="1" thickBot="1" x14ac:dyDescent="0.3">
      <c r="A2" s="81" t="s">
        <v>5</v>
      </c>
      <c r="B2" s="67" t="s">
        <v>35</v>
      </c>
    </row>
    <row r="3" spans="1:2" s="5" customFormat="1" x14ac:dyDescent="0.35">
      <c r="A3" s="230" t="s">
        <v>428</v>
      </c>
      <c r="B3" s="231">
        <v>0</v>
      </c>
    </row>
    <row r="4" spans="1:2" s="5" customFormat="1" x14ac:dyDescent="0.35">
      <c r="A4" s="230" t="s">
        <v>114</v>
      </c>
      <c r="B4" s="234">
        <v>0</v>
      </c>
    </row>
    <row r="5" spans="1:2" s="5" customFormat="1" x14ac:dyDescent="0.35">
      <c r="A5" s="230" t="s">
        <v>115</v>
      </c>
      <c r="B5" s="234">
        <v>0</v>
      </c>
    </row>
    <row r="6" spans="1:2" s="5" customFormat="1" x14ac:dyDescent="0.35">
      <c r="A6" s="230" t="s">
        <v>116</v>
      </c>
      <c r="B6" s="234">
        <v>0</v>
      </c>
    </row>
    <row r="7" spans="1:2" s="5" customFormat="1" x14ac:dyDescent="0.35">
      <c r="A7" s="230" t="s">
        <v>117</v>
      </c>
      <c r="B7" s="234">
        <v>0</v>
      </c>
    </row>
    <row r="8" spans="1:2" s="5" customFormat="1" x14ac:dyDescent="0.35">
      <c r="A8" s="230" t="s">
        <v>118</v>
      </c>
      <c r="B8" s="234">
        <v>0</v>
      </c>
    </row>
    <row r="9" spans="1:2" s="5" customFormat="1" x14ac:dyDescent="0.35">
      <c r="A9" s="230" t="s">
        <v>119</v>
      </c>
      <c r="B9" s="234">
        <v>0</v>
      </c>
    </row>
    <row r="10" spans="1:2" s="5" customFormat="1" x14ac:dyDescent="0.35">
      <c r="A10" s="230" t="s">
        <v>120</v>
      </c>
      <c r="B10" s="234">
        <v>0</v>
      </c>
    </row>
    <row r="11" spans="1:2" s="5" customFormat="1" x14ac:dyDescent="0.35">
      <c r="A11" s="230" t="s">
        <v>121</v>
      </c>
      <c r="B11" s="234">
        <v>0</v>
      </c>
    </row>
    <row r="12" spans="1:2" s="5" customFormat="1" x14ac:dyDescent="0.35">
      <c r="A12" s="230" t="s">
        <v>122</v>
      </c>
      <c r="B12" s="234">
        <v>0</v>
      </c>
    </row>
    <row r="13" spans="1:2" s="5" customFormat="1" x14ac:dyDescent="0.35">
      <c r="A13" s="230" t="s">
        <v>123</v>
      </c>
      <c r="B13" s="234">
        <v>0</v>
      </c>
    </row>
    <row r="14" spans="1:2" s="5" customFormat="1" x14ac:dyDescent="0.35">
      <c r="A14" s="230" t="s">
        <v>124</v>
      </c>
      <c r="B14" s="234">
        <v>0</v>
      </c>
    </row>
    <row r="15" spans="1:2" s="5" customFormat="1" x14ac:dyDescent="0.35">
      <c r="A15" s="230" t="s">
        <v>125</v>
      </c>
      <c r="B15" s="234">
        <v>0</v>
      </c>
    </row>
    <row r="16" spans="1:2" s="5" customFormat="1" x14ac:dyDescent="0.35">
      <c r="A16" s="230" t="s">
        <v>126</v>
      </c>
      <c r="B16" s="234">
        <v>0</v>
      </c>
    </row>
    <row r="17" spans="1:2" s="5" customFormat="1" x14ac:dyDescent="0.35">
      <c r="A17" s="230" t="s">
        <v>127</v>
      </c>
      <c r="B17" s="234">
        <v>0</v>
      </c>
    </row>
    <row r="18" spans="1:2" s="5" customFormat="1" x14ac:dyDescent="0.35">
      <c r="A18" s="230" t="s">
        <v>128</v>
      </c>
      <c r="B18" s="234">
        <v>0</v>
      </c>
    </row>
    <row r="19" spans="1:2" s="5" customFormat="1" x14ac:dyDescent="0.35">
      <c r="A19" s="230" t="s">
        <v>129</v>
      </c>
      <c r="B19" s="234">
        <v>0</v>
      </c>
    </row>
    <row r="20" spans="1:2" s="5" customFormat="1" x14ac:dyDescent="0.35">
      <c r="A20" s="230" t="s">
        <v>130</v>
      </c>
      <c r="B20" s="234">
        <v>0</v>
      </c>
    </row>
    <row r="21" spans="1:2" s="5" customFormat="1" x14ac:dyDescent="0.35">
      <c r="A21" s="230" t="s">
        <v>131</v>
      </c>
      <c r="B21" s="234">
        <v>0</v>
      </c>
    </row>
    <row r="22" spans="1:2" s="5" customFormat="1" x14ac:dyDescent="0.35">
      <c r="A22" s="230" t="s">
        <v>132</v>
      </c>
      <c r="B22" s="234">
        <v>0</v>
      </c>
    </row>
    <row r="23" spans="1:2" s="5" customFormat="1" x14ac:dyDescent="0.35">
      <c r="A23" s="230" t="s">
        <v>133</v>
      </c>
      <c r="B23" s="234">
        <v>0</v>
      </c>
    </row>
    <row r="24" spans="1:2" s="5" customFormat="1" x14ac:dyDescent="0.35">
      <c r="A24" s="230" t="s">
        <v>134</v>
      </c>
      <c r="B24" s="234">
        <v>0</v>
      </c>
    </row>
    <row r="25" spans="1:2" s="5" customFormat="1" x14ac:dyDescent="0.35">
      <c r="A25" s="230" t="s">
        <v>135</v>
      </c>
      <c r="B25" s="234">
        <v>0</v>
      </c>
    </row>
    <row r="26" spans="1:2" s="5" customFormat="1" x14ac:dyDescent="0.35">
      <c r="A26" s="230" t="s">
        <v>136</v>
      </c>
      <c r="B26" s="234">
        <v>0</v>
      </c>
    </row>
    <row r="27" spans="1:2" s="5" customFormat="1" x14ac:dyDescent="0.35">
      <c r="A27" s="230" t="s">
        <v>137</v>
      </c>
      <c r="B27" s="234">
        <v>0</v>
      </c>
    </row>
    <row r="28" spans="1:2" s="5" customFormat="1" x14ac:dyDescent="0.35">
      <c r="A28" s="230" t="s">
        <v>138</v>
      </c>
      <c r="B28" s="234">
        <v>0</v>
      </c>
    </row>
    <row r="29" spans="1:2" s="5" customFormat="1" x14ac:dyDescent="0.35">
      <c r="A29" s="230" t="s">
        <v>139</v>
      </c>
      <c r="B29" s="234">
        <v>0</v>
      </c>
    </row>
    <row r="30" spans="1:2" s="5" customFormat="1" x14ac:dyDescent="0.35">
      <c r="A30" s="230" t="s">
        <v>140</v>
      </c>
      <c r="B30" s="234">
        <v>0</v>
      </c>
    </row>
    <row r="31" spans="1:2" s="5" customFormat="1" x14ac:dyDescent="0.35">
      <c r="A31" s="230" t="s">
        <v>141</v>
      </c>
      <c r="B31" s="234">
        <v>0</v>
      </c>
    </row>
    <row r="32" spans="1:2" s="5" customFormat="1" x14ac:dyDescent="0.35">
      <c r="A32" s="230" t="s">
        <v>142</v>
      </c>
      <c r="B32" s="234">
        <v>0</v>
      </c>
    </row>
    <row r="33" spans="1:2" s="5" customFormat="1" x14ac:dyDescent="0.35">
      <c r="A33" s="230" t="s">
        <v>143</v>
      </c>
      <c r="B33" s="234">
        <v>0</v>
      </c>
    </row>
    <row r="34" spans="1:2" s="5" customFormat="1" x14ac:dyDescent="0.35">
      <c r="A34" s="230" t="s">
        <v>144</v>
      </c>
      <c r="B34" s="234">
        <v>0</v>
      </c>
    </row>
    <row r="35" spans="1:2" s="5" customFormat="1" x14ac:dyDescent="0.35">
      <c r="A35" s="230" t="s">
        <v>145</v>
      </c>
      <c r="B35" s="234">
        <v>0</v>
      </c>
    </row>
    <row r="36" spans="1:2" s="5" customFormat="1" x14ac:dyDescent="0.35">
      <c r="A36" s="230" t="s">
        <v>146</v>
      </c>
      <c r="B36" s="234">
        <v>0</v>
      </c>
    </row>
    <row r="37" spans="1:2" s="5" customFormat="1" x14ac:dyDescent="0.35">
      <c r="A37" s="230" t="s">
        <v>147</v>
      </c>
      <c r="B37" s="234">
        <v>0</v>
      </c>
    </row>
    <row r="38" spans="1:2" s="5" customFormat="1" x14ac:dyDescent="0.35">
      <c r="A38" s="230" t="s">
        <v>148</v>
      </c>
      <c r="B38" s="234">
        <v>0</v>
      </c>
    </row>
    <row r="39" spans="1:2" s="5" customFormat="1" x14ac:dyDescent="0.35">
      <c r="A39" s="230" t="s">
        <v>149</v>
      </c>
      <c r="B39" s="234">
        <v>0</v>
      </c>
    </row>
    <row r="40" spans="1:2" s="5" customFormat="1" x14ac:dyDescent="0.35">
      <c r="A40" s="230" t="s">
        <v>150</v>
      </c>
      <c r="B40" s="234">
        <v>0</v>
      </c>
    </row>
    <row r="41" spans="1:2" s="5" customFormat="1" x14ac:dyDescent="0.35">
      <c r="A41" s="230" t="s">
        <v>151</v>
      </c>
      <c r="B41" s="234">
        <v>0</v>
      </c>
    </row>
    <row r="42" spans="1:2" s="5" customFormat="1" x14ac:dyDescent="0.35">
      <c r="A42" s="230" t="s">
        <v>152</v>
      </c>
      <c r="B42" s="234">
        <v>0</v>
      </c>
    </row>
    <row r="43" spans="1:2" s="5" customFormat="1" x14ac:dyDescent="0.35">
      <c r="A43" s="230" t="s">
        <v>153</v>
      </c>
      <c r="B43" s="234">
        <v>0</v>
      </c>
    </row>
    <row r="44" spans="1:2" s="5" customFormat="1" x14ac:dyDescent="0.35">
      <c r="A44" s="230" t="s">
        <v>154</v>
      </c>
      <c r="B44" s="234">
        <v>0</v>
      </c>
    </row>
    <row r="45" spans="1:2" s="5" customFormat="1" x14ac:dyDescent="0.35">
      <c r="A45" s="230" t="s">
        <v>155</v>
      </c>
      <c r="B45" s="234">
        <v>0</v>
      </c>
    </row>
    <row r="46" spans="1:2" s="5" customFormat="1" x14ac:dyDescent="0.35">
      <c r="A46" s="230" t="s">
        <v>156</v>
      </c>
      <c r="B46" s="234">
        <v>0</v>
      </c>
    </row>
    <row r="47" spans="1:2" s="5" customFormat="1" x14ac:dyDescent="0.35">
      <c r="A47" s="230" t="s">
        <v>157</v>
      </c>
      <c r="B47" s="234">
        <v>0</v>
      </c>
    </row>
    <row r="48" spans="1:2" s="5" customFormat="1" x14ac:dyDescent="0.35">
      <c r="A48" s="230" t="s">
        <v>158</v>
      </c>
      <c r="B48" s="234">
        <v>0</v>
      </c>
    </row>
    <row r="49" spans="1:2" s="5" customFormat="1" x14ac:dyDescent="0.35">
      <c r="A49" s="230" t="s">
        <v>159</v>
      </c>
      <c r="B49" s="234">
        <v>0</v>
      </c>
    </row>
    <row r="50" spans="1:2" s="5" customFormat="1" x14ac:dyDescent="0.35">
      <c r="A50" s="230" t="s">
        <v>160</v>
      </c>
      <c r="B50" s="234">
        <v>0</v>
      </c>
    </row>
    <row r="51" spans="1:2" s="5" customFormat="1" x14ac:dyDescent="0.35">
      <c r="A51" s="230" t="s">
        <v>161</v>
      </c>
      <c r="B51" s="234">
        <v>0</v>
      </c>
    </row>
    <row r="52" spans="1:2" s="5" customFormat="1" x14ac:dyDescent="0.35">
      <c r="A52" s="230" t="s">
        <v>162</v>
      </c>
      <c r="B52" s="234">
        <v>80000</v>
      </c>
    </row>
    <row r="53" spans="1:2" s="5" customFormat="1" x14ac:dyDescent="0.35">
      <c r="A53" s="230" t="s">
        <v>163</v>
      </c>
      <c r="B53" s="234">
        <v>0</v>
      </c>
    </row>
    <row r="54" spans="1:2" s="5" customFormat="1" x14ac:dyDescent="0.35">
      <c r="A54" s="230" t="s">
        <v>164</v>
      </c>
      <c r="B54" s="234">
        <v>0</v>
      </c>
    </row>
    <row r="55" spans="1:2" s="5" customFormat="1" x14ac:dyDescent="0.35">
      <c r="A55" s="230" t="s">
        <v>165</v>
      </c>
      <c r="B55" s="234">
        <v>0</v>
      </c>
    </row>
    <row r="56" spans="1:2" s="5" customFormat="1" x14ac:dyDescent="0.35">
      <c r="A56" s="230" t="s">
        <v>166</v>
      </c>
      <c r="B56" s="234">
        <v>0</v>
      </c>
    </row>
    <row r="57" spans="1:2" s="5" customFormat="1" x14ac:dyDescent="0.35">
      <c r="A57" s="230" t="s">
        <v>167</v>
      </c>
      <c r="B57" s="234">
        <v>0</v>
      </c>
    </row>
    <row r="58" spans="1:2" s="5" customFormat="1" x14ac:dyDescent="0.35">
      <c r="A58" s="230" t="s">
        <v>168</v>
      </c>
      <c r="B58" s="234">
        <v>0</v>
      </c>
    </row>
    <row r="59" spans="1:2" s="5" customFormat="1" x14ac:dyDescent="0.35">
      <c r="A59" s="230" t="s">
        <v>169</v>
      </c>
      <c r="B59" s="234">
        <v>0</v>
      </c>
    </row>
    <row r="60" spans="1:2" s="5" customFormat="1" x14ac:dyDescent="0.35">
      <c r="A60" s="230" t="s">
        <v>170</v>
      </c>
      <c r="B60" s="234">
        <v>0</v>
      </c>
    </row>
    <row r="61" spans="1:2" s="5" customFormat="1" x14ac:dyDescent="0.35">
      <c r="A61" s="230" t="s">
        <v>171</v>
      </c>
      <c r="B61" s="234">
        <v>0</v>
      </c>
    </row>
    <row r="62" spans="1:2" s="5" customFormat="1" x14ac:dyDescent="0.35">
      <c r="A62" s="230" t="s">
        <v>172</v>
      </c>
      <c r="B62" s="234">
        <v>0</v>
      </c>
    </row>
    <row r="63" spans="1:2" s="5" customFormat="1" x14ac:dyDescent="0.35">
      <c r="A63" s="230" t="s">
        <v>173</v>
      </c>
      <c r="B63" s="234">
        <v>0</v>
      </c>
    </row>
    <row r="64" spans="1:2" s="5" customFormat="1" x14ac:dyDescent="0.35">
      <c r="A64" s="230" t="s">
        <v>385</v>
      </c>
      <c r="B64" s="234">
        <v>0</v>
      </c>
    </row>
    <row r="65" spans="1:2" s="5" customFormat="1" x14ac:dyDescent="0.35">
      <c r="A65" s="230" t="s">
        <v>174</v>
      </c>
      <c r="B65" s="234">
        <v>0</v>
      </c>
    </row>
    <row r="66" spans="1:2" s="5" customFormat="1" x14ac:dyDescent="0.35">
      <c r="A66" s="230" t="s">
        <v>175</v>
      </c>
      <c r="B66" s="234">
        <v>0</v>
      </c>
    </row>
    <row r="67" spans="1:2" s="5" customFormat="1" x14ac:dyDescent="0.35">
      <c r="A67" s="230" t="s">
        <v>176</v>
      </c>
      <c r="B67" s="234">
        <v>0</v>
      </c>
    </row>
    <row r="68" spans="1:2" s="5" customFormat="1" x14ac:dyDescent="0.35">
      <c r="A68" s="230" t="s">
        <v>177</v>
      </c>
      <c r="B68" s="234">
        <v>0</v>
      </c>
    </row>
    <row r="69" spans="1:2" s="5" customFormat="1" x14ac:dyDescent="0.35">
      <c r="A69" s="230" t="s">
        <v>178</v>
      </c>
      <c r="B69" s="234">
        <v>0</v>
      </c>
    </row>
    <row r="70" spans="1:2" s="5" customFormat="1" x14ac:dyDescent="0.35">
      <c r="A70" s="230" t="s">
        <v>179</v>
      </c>
      <c r="B70" s="234">
        <v>0</v>
      </c>
    </row>
    <row r="71" spans="1:2" s="5" customFormat="1" x14ac:dyDescent="0.35">
      <c r="A71" s="230" t="s">
        <v>180</v>
      </c>
      <c r="B71" s="234">
        <v>0</v>
      </c>
    </row>
    <row r="72" spans="1:2" s="5" customFormat="1" x14ac:dyDescent="0.35">
      <c r="A72" s="230" t="s">
        <v>181</v>
      </c>
      <c r="B72" s="234">
        <v>0</v>
      </c>
    </row>
    <row r="73" spans="1:2" s="5" customFormat="1" x14ac:dyDescent="0.35">
      <c r="A73" s="230" t="s">
        <v>182</v>
      </c>
      <c r="B73" s="234">
        <v>0</v>
      </c>
    </row>
    <row r="74" spans="1:2" s="5" customFormat="1" x14ac:dyDescent="0.35">
      <c r="A74" s="230" t="s">
        <v>183</v>
      </c>
      <c r="B74" s="234">
        <v>0</v>
      </c>
    </row>
    <row r="75" spans="1:2" s="5" customFormat="1" x14ac:dyDescent="0.35">
      <c r="A75" s="230" t="s">
        <v>184</v>
      </c>
      <c r="B75" s="234">
        <v>0</v>
      </c>
    </row>
    <row r="76" spans="1:2" s="5" customFormat="1" x14ac:dyDescent="0.35">
      <c r="A76" s="230" t="s">
        <v>185</v>
      </c>
      <c r="B76" s="234">
        <v>0</v>
      </c>
    </row>
    <row r="77" spans="1:2" s="5" customFormat="1" x14ac:dyDescent="0.35">
      <c r="A77" s="230" t="s">
        <v>186</v>
      </c>
      <c r="B77" s="234">
        <v>0</v>
      </c>
    </row>
    <row r="78" spans="1:2" s="5" customFormat="1" x14ac:dyDescent="0.35">
      <c r="A78" s="230" t="s">
        <v>187</v>
      </c>
      <c r="B78" s="234">
        <v>0</v>
      </c>
    </row>
    <row r="79" spans="1:2" s="5" customFormat="1" x14ac:dyDescent="0.35">
      <c r="A79" s="230" t="s">
        <v>188</v>
      </c>
      <c r="B79" s="234">
        <v>0</v>
      </c>
    </row>
    <row r="80" spans="1:2" s="5" customFormat="1" x14ac:dyDescent="0.35">
      <c r="A80" s="230" t="s">
        <v>189</v>
      </c>
      <c r="B80" s="234">
        <v>0</v>
      </c>
    </row>
    <row r="81" spans="1:2" s="5" customFormat="1" x14ac:dyDescent="0.35">
      <c r="A81" s="230" t="s">
        <v>190</v>
      </c>
      <c r="B81" s="234">
        <v>0</v>
      </c>
    </row>
    <row r="82" spans="1:2" s="5" customFormat="1" x14ac:dyDescent="0.35">
      <c r="A82" s="230" t="s">
        <v>191</v>
      </c>
      <c r="B82" s="234">
        <v>0</v>
      </c>
    </row>
    <row r="83" spans="1:2" s="5" customFormat="1" x14ac:dyDescent="0.35">
      <c r="A83" s="230" t="s">
        <v>192</v>
      </c>
      <c r="B83" s="234">
        <v>0</v>
      </c>
    </row>
    <row r="84" spans="1:2" s="5" customFormat="1" x14ac:dyDescent="0.35">
      <c r="A84" s="230" t="s">
        <v>193</v>
      </c>
      <c r="B84" s="234">
        <v>0</v>
      </c>
    </row>
    <row r="85" spans="1:2" s="5" customFormat="1" x14ac:dyDescent="0.35">
      <c r="A85" s="230" t="s">
        <v>194</v>
      </c>
      <c r="B85" s="234">
        <v>0</v>
      </c>
    </row>
    <row r="86" spans="1:2" s="5" customFormat="1" x14ac:dyDescent="0.35">
      <c r="A86" s="230" t="s">
        <v>195</v>
      </c>
      <c r="B86" s="234">
        <v>0</v>
      </c>
    </row>
    <row r="87" spans="1:2" s="5" customFormat="1" x14ac:dyDescent="0.35">
      <c r="A87" s="230" t="s">
        <v>196</v>
      </c>
      <c r="B87" s="234">
        <v>0</v>
      </c>
    </row>
    <row r="88" spans="1:2" s="5" customFormat="1" x14ac:dyDescent="0.35">
      <c r="A88" s="230" t="s">
        <v>197</v>
      </c>
      <c r="B88" s="234">
        <v>0</v>
      </c>
    </row>
    <row r="89" spans="1:2" s="5" customFormat="1" x14ac:dyDescent="0.35">
      <c r="A89" s="230" t="s">
        <v>198</v>
      </c>
      <c r="B89" s="234">
        <v>0</v>
      </c>
    </row>
    <row r="90" spans="1:2" s="5" customFormat="1" x14ac:dyDescent="0.35">
      <c r="A90" s="230" t="s">
        <v>199</v>
      </c>
      <c r="B90" s="234">
        <v>120000</v>
      </c>
    </row>
    <row r="91" spans="1:2" s="5" customFormat="1" x14ac:dyDescent="0.35">
      <c r="A91" s="230" t="s">
        <v>200</v>
      </c>
      <c r="B91" s="234">
        <v>0</v>
      </c>
    </row>
    <row r="92" spans="1:2" s="5" customFormat="1" x14ac:dyDescent="0.35">
      <c r="A92" s="230" t="s">
        <v>201</v>
      </c>
      <c r="B92" s="234">
        <v>0</v>
      </c>
    </row>
    <row r="93" spans="1:2" s="5" customFormat="1" x14ac:dyDescent="0.35">
      <c r="A93" s="230" t="s">
        <v>202</v>
      </c>
      <c r="B93" s="234">
        <v>0</v>
      </c>
    </row>
    <row r="94" spans="1:2" s="5" customFormat="1" x14ac:dyDescent="0.35">
      <c r="A94" s="230" t="s">
        <v>203</v>
      </c>
      <c r="B94" s="234">
        <v>0</v>
      </c>
    </row>
    <row r="95" spans="1:2" s="5" customFormat="1" x14ac:dyDescent="0.35">
      <c r="A95" s="230" t="s">
        <v>205</v>
      </c>
      <c r="B95" s="234">
        <v>0</v>
      </c>
    </row>
    <row r="96" spans="1:2" s="5" customFormat="1" x14ac:dyDescent="0.35">
      <c r="A96" s="230" t="s">
        <v>206</v>
      </c>
      <c r="B96" s="234">
        <v>0</v>
      </c>
    </row>
    <row r="97" spans="1:2" s="5" customFormat="1" x14ac:dyDescent="0.35">
      <c r="A97" s="230" t="s">
        <v>0</v>
      </c>
      <c r="B97" s="234">
        <v>0</v>
      </c>
    </row>
    <row r="98" spans="1:2" s="5" customFormat="1" x14ac:dyDescent="0.35">
      <c r="A98" s="230" t="s">
        <v>207</v>
      </c>
      <c r="B98" s="234">
        <v>0</v>
      </c>
    </row>
    <row r="99" spans="1:2" s="5" customFormat="1" x14ac:dyDescent="0.35">
      <c r="A99" s="230" t="s">
        <v>208</v>
      </c>
      <c r="B99" s="234">
        <v>0</v>
      </c>
    </row>
    <row r="100" spans="1:2" s="5" customFormat="1" x14ac:dyDescent="0.35">
      <c r="A100" s="230" t="s">
        <v>209</v>
      </c>
      <c r="B100" s="234">
        <v>0</v>
      </c>
    </row>
    <row r="101" spans="1:2" s="5" customFormat="1" x14ac:dyDescent="0.35">
      <c r="A101" s="230" t="s">
        <v>210</v>
      </c>
      <c r="B101" s="234">
        <v>0</v>
      </c>
    </row>
    <row r="102" spans="1:2" s="5" customFormat="1" x14ac:dyDescent="0.35">
      <c r="A102" s="230" t="s">
        <v>211</v>
      </c>
      <c r="B102" s="234">
        <v>0</v>
      </c>
    </row>
    <row r="103" spans="1:2" s="5" customFormat="1" x14ac:dyDescent="0.35">
      <c r="A103" s="230" t="s">
        <v>212</v>
      </c>
      <c r="B103" s="234">
        <v>0</v>
      </c>
    </row>
    <row r="104" spans="1:2" s="5" customFormat="1" x14ac:dyDescent="0.35">
      <c r="A104" s="230" t="s">
        <v>213</v>
      </c>
      <c r="B104" s="234">
        <v>0</v>
      </c>
    </row>
    <row r="105" spans="1:2" s="5" customFormat="1" x14ac:dyDescent="0.35">
      <c r="A105" s="230" t="s">
        <v>214</v>
      </c>
      <c r="B105" s="234">
        <v>0</v>
      </c>
    </row>
    <row r="106" spans="1:2" s="5" customFormat="1" x14ac:dyDescent="0.35">
      <c r="A106" s="230" t="s">
        <v>215</v>
      </c>
      <c r="B106" s="234">
        <v>0</v>
      </c>
    </row>
    <row r="107" spans="1:2" s="5" customFormat="1" x14ac:dyDescent="0.35">
      <c r="A107" s="230" t="s">
        <v>216</v>
      </c>
      <c r="B107" s="234">
        <v>0</v>
      </c>
    </row>
    <row r="108" spans="1:2" s="5" customFormat="1" x14ac:dyDescent="0.35">
      <c r="A108" s="230" t="s">
        <v>217</v>
      </c>
      <c r="B108" s="234">
        <v>0</v>
      </c>
    </row>
    <row r="109" spans="1:2" s="5" customFormat="1" x14ac:dyDescent="0.35">
      <c r="A109" s="230" t="s">
        <v>218</v>
      </c>
      <c r="B109" s="234">
        <v>0</v>
      </c>
    </row>
    <row r="110" spans="1:2" s="5" customFormat="1" x14ac:dyDescent="0.35">
      <c r="A110" s="230" t="s">
        <v>219</v>
      </c>
      <c r="B110" s="234">
        <v>0</v>
      </c>
    </row>
    <row r="111" spans="1:2" s="5" customFormat="1" x14ac:dyDescent="0.35">
      <c r="A111" s="230" t="s">
        <v>220</v>
      </c>
      <c r="B111" s="234">
        <v>0</v>
      </c>
    </row>
    <row r="112" spans="1:2" s="5" customFormat="1" x14ac:dyDescent="0.35">
      <c r="A112" s="230" t="s">
        <v>221</v>
      </c>
      <c r="B112" s="234">
        <v>0</v>
      </c>
    </row>
    <row r="113" spans="1:2" s="5" customFormat="1" x14ac:dyDescent="0.35">
      <c r="A113" s="230" t="s">
        <v>222</v>
      </c>
      <c r="B113" s="234">
        <v>0</v>
      </c>
    </row>
    <row r="114" spans="1:2" s="5" customFormat="1" x14ac:dyDescent="0.35">
      <c r="A114" s="230" t="s">
        <v>223</v>
      </c>
      <c r="B114" s="234">
        <v>0</v>
      </c>
    </row>
    <row r="115" spans="1:2" s="5" customFormat="1" x14ac:dyDescent="0.35">
      <c r="A115" s="230" t="s">
        <v>224</v>
      </c>
      <c r="B115" s="234">
        <v>0</v>
      </c>
    </row>
    <row r="116" spans="1:2" s="5" customFormat="1" x14ac:dyDescent="0.35">
      <c r="A116" s="230" t="s">
        <v>225</v>
      </c>
      <c r="B116" s="234">
        <v>0</v>
      </c>
    </row>
    <row r="117" spans="1:2" s="5" customFormat="1" x14ac:dyDescent="0.35">
      <c r="A117" s="230" t="s">
        <v>226</v>
      </c>
      <c r="B117" s="234">
        <v>0</v>
      </c>
    </row>
    <row r="118" spans="1:2" s="5" customFormat="1" x14ac:dyDescent="0.35">
      <c r="A118" s="230" t="s">
        <v>227</v>
      </c>
      <c r="B118" s="234">
        <v>0</v>
      </c>
    </row>
    <row r="119" spans="1:2" s="5" customFormat="1" x14ac:dyDescent="0.35">
      <c r="A119" s="230" t="s">
        <v>228</v>
      </c>
      <c r="B119" s="234">
        <v>0</v>
      </c>
    </row>
    <row r="120" spans="1:2" s="5" customFormat="1" x14ac:dyDescent="0.35">
      <c r="A120" s="230" t="s">
        <v>229</v>
      </c>
      <c r="B120" s="234">
        <v>0</v>
      </c>
    </row>
    <row r="121" spans="1:2" s="5" customFormat="1" x14ac:dyDescent="0.35">
      <c r="A121" s="230" t="s">
        <v>230</v>
      </c>
      <c r="B121" s="234">
        <v>0</v>
      </c>
    </row>
    <row r="122" spans="1:2" s="5" customFormat="1" x14ac:dyDescent="0.35">
      <c r="A122" s="230" t="s">
        <v>231</v>
      </c>
      <c r="B122" s="234">
        <v>0</v>
      </c>
    </row>
    <row r="123" spans="1:2" s="5" customFormat="1" x14ac:dyDescent="0.35">
      <c r="A123" s="230" t="s">
        <v>232</v>
      </c>
      <c r="B123" s="234">
        <v>0</v>
      </c>
    </row>
    <row r="124" spans="1:2" s="5" customFormat="1" x14ac:dyDescent="0.35">
      <c r="A124" s="230" t="s">
        <v>233</v>
      </c>
      <c r="B124" s="234">
        <v>0</v>
      </c>
    </row>
    <row r="125" spans="1:2" s="5" customFormat="1" x14ac:dyDescent="0.35">
      <c r="A125" s="230" t="s">
        <v>234</v>
      </c>
      <c r="B125" s="234">
        <v>0</v>
      </c>
    </row>
    <row r="126" spans="1:2" s="5" customFormat="1" x14ac:dyDescent="0.35">
      <c r="A126" s="230" t="s">
        <v>235</v>
      </c>
      <c r="B126" s="234">
        <v>0</v>
      </c>
    </row>
    <row r="127" spans="1:2" s="5" customFormat="1" x14ac:dyDescent="0.35">
      <c r="A127" s="230" t="s">
        <v>236</v>
      </c>
      <c r="B127" s="234">
        <v>0</v>
      </c>
    </row>
    <row r="128" spans="1:2" s="5" customFormat="1" x14ac:dyDescent="0.35">
      <c r="A128" s="230" t="s">
        <v>237</v>
      </c>
      <c r="B128" s="234">
        <v>0</v>
      </c>
    </row>
    <row r="129" spans="1:2" s="5" customFormat="1" x14ac:dyDescent="0.35">
      <c r="A129" s="230" t="s">
        <v>238</v>
      </c>
      <c r="B129" s="234">
        <v>0</v>
      </c>
    </row>
    <row r="130" spans="1:2" s="5" customFormat="1" x14ac:dyDescent="0.35">
      <c r="A130" s="230" t="s">
        <v>239</v>
      </c>
      <c r="B130" s="234">
        <v>0</v>
      </c>
    </row>
    <row r="131" spans="1:2" s="5" customFormat="1" x14ac:dyDescent="0.35">
      <c r="A131" s="230" t="s">
        <v>240</v>
      </c>
      <c r="B131" s="234">
        <v>0</v>
      </c>
    </row>
    <row r="132" spans="1:2" s="5" customFormat="1" x14ac:dyDescent="0.35">
      <c r="A132" s="230" t="s">
        <v>241</v>
      </c>
      <c r="B132" s="234">
        <v>0</v>
      </c>
    </row>
    <row r="133" spans="1:2" s="5" customFormat="1" x14ac:dyDescent="0.35">
      <c r="A133" s="230" t="s">
        <v>242</v>
      </c>
      <c r="B133" s="234">
        <v>0</v>
      </c>
    </row>
    <row r="134" spans="1:2" s="5" customFormat="1" x14ac:dyDescent="0.35">
      <c r="A134" s="230" t="s">
        <v>243</v>
      </c>
      <c r="B134" s="234">
        <v>0</v>
      </c>
    </row>
    <row r="135" spans="1:2" s="5" customFormat="1" x14ac:dyDescent="0.35">
      <c r="A135" s="230" t="s">
        <v>244</v>
      </c>
      <c r="B135" s="234">
        <v>0</v>
      </c>
    </row>
    <row r="136" spans="1:2" s="5" customFormat="1" x14ac:dyDescent="0.35">
      <c r="A136" s="230" t="s">
        <v>245</v>
      </c>
      <c r="B136" s="234">
        <v>0</v>
      </c>
    </row>
    <row r="137" spans="1:2" s="5" customFormat="1" x14ac:dyDescent="0.35">
      <c r="A137" s="230" t="s">
        <v>246</v>
      </c>
      <c r="B137" s="234">
        <v>0</v>
      </c>
    </row>
    <row r="138" spans="1:2" s="5" customFormat="1" x14ac:dyDescent="0.35">
      <c r="A138" s="230" t="s">
        <v>247</v>
      </c>
      <c r="B138" s="234">
        <v>0</v>
      </c>
    </row>
    <row r="139" spans="1:2" s="5" customFormat="1" x14ac:dyDescent="0.35">
      <c r="A139" s="230" t="s">
        <v>248</v>
      </c>
      <c r="B139" s="234">
        <v>0</v>
      </c>
    </row>
    <row r="140" spans="1:2" s="5" customFormat="1" x14ac:dyDescent="0.35">
      <c r="A140" s="230"/>
      <c r="B140" s="234"/>
    </row>
    <row r="141" spans="1:2" s="5" customFormat="1" x14ac:dyDescent="0.35">
      <c r="A141" s="254"/>
      <c r="B141" s="255">
        <f>SUM(B3:B140)</f>
        <v>200000</v>
      </c>
    </row>
    <row r="142" spans="1:2" x14ac:dyDescent="0.35">
      <c r="B142" s="7"/>
    </row>
  </sheetData>
  <sortState xmlns:xlrd2="http://schemas.microsoft.com/office/spreadsheetml/2017/richdata2" ref="A3:B140">
    <sortCondition ref="A3:A140"/>
  </sortState>
  <customSheetViews>
    <customSheetView guid="{21B7AC2F-40B5-4A74-80C7-C3A38CDE4D3F}" showGridLines="0" showRowCol="0" fitToPage="1" showAutoFilter="1">
      <pane ySplit="2" topLeftCell="A111" activePane="bottomLeft" state="frozen"/>
      <selection pane="bottomLeft" activeCell="F139" sqref="F139"/>
      <rowBreaks count="1" manualBreakCount="1">
        <brk id="73" max="16383" man="1"/>
      </rowBreaks>
      <pageMargins left="0.74803149606299213" right="0.74803149606299213" top="0.98425196850393704" bottom="0.98425196850393704" header="0.51181102362204722" footer="0.51181102362204722"/>
      <pageSetup paperSize="9" scale="55" fitToHeight="2" orientation="portrait" horizontalDpi="200" verticalDpi="200" r:id="rId1"/>
      <headerFooter alignWithMargins="0"/>
      <autoFilter ref="A2:B2" xr:uid="{679B8564-88D7-43B7-94A4-7DBA9DE4CC1B}"/>
    </customSheetView>
  </customSheetViews>
  <mergeCells count="1">
    <mergeCell ref="A1:B1"/>
  </mergeCells>
  <phoneticPr fontId="8" type="noConversion"/>
  <pageMargins left="0.7" right="0.7" top="0.75" bottom="0.75" header="0.3" footer="0.3"/>
  <pageSetup paperSize="9" scale="63" fitToHeight="2" orientation="portrait" r:id="rId2"/>
  <rowBreaks count="1" manualBreakCount="1">
    <brk id="73" max="16383" man="1"/>
  </rowBreaks>
  <drawing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6">
    <tabColor rgb="FFFF0000"/>
  </sheetPr>
  <dimension ref="A1:BNM1478"/>
  <sheetViews>
    <sheetView showGridLines="0" view="pageBreakPreview" zoomScaleNormal="70" zoomScaleSheetLayoutView="100" workbookViewId="0">
      <pane ySplit="3" topLeftCell="A4" activePane="bottomLeft" state="frozen"/>
      <selection pane="bottomLeft" sqref="A1:O1"/>
    </sheetView>
  </sheetViews>
  <sheetFormatPr defaultRowHeight="15.5" x14ac:dyDescent="0.35"/>
  <cols>
    <col min="1" max="1" width="30.7265625" style="5" bestFit="1" customWidth="1"/>
    <col min="2" max="2" width="24.26953125" style="5" customWidth="1"/>
    <col min="3" max="3" width="20.453125" style="5" customWidth="1"/>
    <col min="4" max="4" width="19.1796875" style="5" customWidth="1"/>
    <col min="5" max="5" width="17.54296875" style="5" customWidth="1"/>
    <col min="6" max="6" width="21.453125" style="5" customWidth="1"/>
    <col min="7" max="7" width="20" style="5" customWidth="1"/>
    <col min="8" max="8" width="18.7265625" style="5" customWidth="1"/>
    <col min="9" max="9" width="18.26953125" style="7" customWidth="1"/>
    <col min="10" max="10" width="19.26953125" style="7" customWidth="1"/>
    <col min="11" max="11" width="17.81640625" style="5" customWidth="1"/>
    <col min="12" max="12" width="20.81640625" style="24" customWidth="1"/>
    <col min="13" max="13" width="21.1796875" style="24" customWidth="1"/>
    <col min="14" max="14" width="20.81640625" style="5" customWidth="1"/>
    <col min="15" max="15" width="21.81640625" style="5" customWidth="1"/>
  </cols>
  <sheetData>
    <row r="1" spans="1:15" ht="20.5" thickBot="1" x14ac:dyDescent="0.3">
      <c r="A1" s="341" t="s">
        <v>65</v>
      </c>
      <c r="B1" s="342"/>
      <c r="C1" s="342"/>
      <c r="D1" s="342"/>
      <c r="E1" s="342"/>
      <c r="F1" s="342"/>
      <c r="G1" s="342"/>
      <c r="H1" s="342"/>
      <c r="I1" s="342"/>
      <c r="J1" s="342"/>
      <c r="K1" s="342"/>
      <c r="L1" s="342"/>
      <c r="M1" s="342"/>
      <c r="N1" s="342"/>
      <c r="O1" s="343"/>
    </row>
    <row r="2" spans="1:15" ht="18" customHeight="1" thickBot="1" x14ac:dyDescent="0.3">
      <c r="A2" s="93"/>
      <c r="B2" s="344" t="s">
        <v>66</v>
      </c>
      <c r="C2" s="345"/>
      <c r="D2" s="346" t="s">
        <v>67</v>
      </c>
      <c r="E2" s="347"/>
      <c r="F2" s="344" t="s">
        <v>68</v>
      </c>
      <c r="G2" s="345"/>
      <c r="H2" s="346" t="s">
        <v>69</v>
      </c>
      <c r="I2" s="347"/>
      <c r="J2" s="344" t="s">
        <v>70</v>
      </c>
      <c r="K2" s="345"/>
      <c r="L2" s="346" t="s">
        <v>71</v>
      </c>
      <c r="M2" s="347" t="s">
        <v>1</v>
      </c>
      <c r="N2" s="344" t="s">
        <v>72</v>
      </c>
      <c r="O2" s="345"/>
    </row>
    <row r="3" spans="1:15" s="9" customFormat="1" ht="39" customHeight="1" thickBot="1" x14ac:dyDescent="0.3">
      <c r="A3" s="67" t="s">
        <v>5</v>
      </c>
      <c r="B3" s="94" t="s">
        <v>73</v>
      </c>
      <c r="C3" s="94" t="s">
        <v>74</v>
      </c>
      <c r="D3" s="96" t="s">
        <v>73</v>
      </c>
      <c r="E3" s="96" t="s">
        <v>74</v>
      </c>
      <c r="F3" s="94" t="s">
        <v>73</v>
      </c>
      <c r="G3" s="94" t="s">
        <v>74</v>
      </c>
      <c r="H3" s="98" t="s">
        <v>73</v>
      </c>
      <c r="I3" s="98" t="s">
        <v>74</v>
      </c>
      <c r="J3" s="95" t="s">
        <v>73</v>
      </c>
      <c r="K3" s="94" t="s">
        <v>74</v>
      </c>
      <c r="L3" s="96" t="s">
        <v>73</v>
      </c>
      <c r="M3" s="96" t="s">
        <v>74</v>
      </c>
      <c r="N3" s="94" t="s">
        <v>73</v>
      </c>
      <c r="O3" s="94" t="s">
        <v>74</v>
      </c>
    </row>
    <row r="4" spans="1:15" s="257" customFormat="1" x14ac:dyDescent="0.35">
      <c r="A4" s="217" t="s">
        <v>428</v>
      </c>
      <c r="B4" s="231">
        <v>15540843.333333334</v>
      </c>
      <c r="C4" s="231">
        <v>15402566.355917446</v>
      </c>
      <c r="D4" s="256">
        <v>1205033</v>
      </c>
      <c r="E4" s="256">
        <v>3973487.9274651669</v>
      </c>
      <c r="F4" s="231">
        <v>3878697.6666666665</v>
      </c>
      <c r="G4" s="231">
        <v>4160356.3309624661</v>
      </c>
      <c r="H4" s="256">
        <v>3055501.6666666665</v>
      </c>
      <c r="I4" s="256">
        <v>2484427.7735924441</v>
      </c>
      <c r="J4" s="231">
        <v>1380861.6666666667</v>
      </c>
      <c r="K4" s="231">
        <v>2403217.9215169521</v>
      </c>
      <c r="L4" s="256">
        <v>9427493.5990670435</v>
      </c>
      <c r="M4" s="256">
        <v>4985999.0044073686</v>
      </c>
      <c r="N4" s="231">
        <v>34488430.932400376</v>
      </c>
      <c r="O4" s="234">
        <v>33410055.313861843</v>
      </c>
    </row>
    <row r="5" spans="1:15" s="5" customFormat="1" x14ac:dyDescent="0.35">
      <c r="A5" s="258" t="s">
        <v>114</v>
      </c>
      <c r="B5" s="234">
        <v>25863435</v>
      </c>
      <c r="C5" s="234">
        <v>34274602.438690037</v>
      </c>
      <c r="D5" s="259">
        <v>1290604</v>
      </c>
      <c r="E5" s="259">
        <v>7569280.0969306603</v>
      </c>
      <c r="F5" s="234">
        <v>5455295.666666667</v>
      </c>
      <c r="G5" s="234">
        <v>7760415.0358317792</v>
      </c>
      <c r="H5" s="259">
        <v>3000687.3333333335</v>
      </c>
      <c r="I5" s="259">
        <v>5026959.7259987062</v>
      </c>
      <c r="J5" s="234">
        <v>5151185</v>
      </c>
      <c r="K5" s="234">
        <v>5259146.2321677767</v>
      </c>
      <c r="L5" s="259">
        <v>2740286.642187438</v>
      </c>
      <c r="M5" s="259">
        <v>5893299.724579731</v>
      </c>
      <c r="N5" s="234">
        <v>43501493.642187439</v>
      </c>
      <c r="O5" s="234">
        <v>65783703.254198693</v>
      </c>
    </row>
    <row r="6" spans="1:15" s="5" customFormat="1" x14ac:dyDescent="0.35">
      <c r="A6" s="217" t="s">
        <v>115</v>
      </c>
      <c r="B6" s="231">
        <v>11757424</v>
      </c>
      <c r="C6" s="231">
        <v>4854393.4475463834</v>
      </c>
      <c r="D6" s="256">
        <v>6507089</v>
      </c>
      <c r="E6" s="256">
        <v>1143377.3387841913</v>
      </c>
      <c r="F6" s="231">
        <v>5544452</v>
      </c>
      <c r="G6" s="231">
        <v>981019.86363101425</v>
      </c>
      <c r="H6" s="256">
        <v>1039656</v>
      </c>
      <c r="I6" s="256">
        <v>1099591.3262145752</v>
      </c>
      <c r="J6" s="231">
        <v>768663</v>
      </c>
      <c r="K6" s="231">
        <v>678066.8262193785</v>
      </c>
      <c r="L6" s="256">
        <v>5153163.6036351612</v>
      </c>
      <c r="M6" s="256">
        <v>1416426.6178708533</v>
      </c>
      <c r="N6" s="231">
        <v>30770447.603635162</v>
      </c>
      <c r="O6" s="234">
        <v>10172875.420266397</v>
      </c>
    </row>
    <row r="7" spans="1:15" s="5" customFormat="1" x14ac:dyDescent="0.35">
      <c r="A7" s="217" t="s">
        <v>116</v>
      </c>
      <c r="B7" s="231">
        <v>11969844.333333334</v>
      </c>
      <c r="C7" s="231">
        <v>7026471.8109334335</v>
      </c>
      <c r="D7" s="256">
        <v>-101350.33333333333</v>
      </c>
      <c r="E7" s="256">
        <v>2142547.2651177999</v>
      </c>
      <c r="F7" s="231">
        <v>7299968.666666667</v>
      </c>
      <c r="G7" s="231">
        <v>2102214.8294779998</v>
      </c>
      <c r="H7" s="256">
        <v>1448377.3333333333</v>
      </c>
      <c r="I7" s="256">
        <v>1314328.1442092997</v>
      </c>
      <c r="J7" s="231">
        <v>492881.33333333331</v>
      </c>
      <c r="K7" s="231">
        <v>1078931.2689506169</v>
      </c>
      <c r="L7" s="256">
        <v>2726502.7014169777</v>
      </c>
      <c r="M7" s="256">
        <v>2009442.7934658928</v>
      </c>
      <c r="N7" s="231">
        <v>23836224.034750309</v>
      </c>
      <c r="O7" s="234">
        <v>15673936.112155043</v>
      </c>
    </row>
    <row r="8" spans="1:15" s="5" customFormat="1" x14ac:dyDescent="0.35">
      <c r="A8" s="217" t="s">
        <v>117</v>
      </c>
      <c r="B8" s="231">
        <v>5852248.3933333335</v>
      </c>
      <c r="C8" s="231">
        <v>5111196.908093052</v>
      </c>
      <c r="D8" s="256">
        <v>686394.91666666663</v>
      </c>
      <c r="E8" s="256">
        <v>1214378.1797052147</v>
      </c>
      <c r="F8" s="231">
        <v>839295.98999999987</v>
      </c>
      <c r="G8" s="231">
        <v>1388948.9885182683</v>
      </c>
      <c r="H8" s="256">
        <v>588582.14</v>
      </c>
      <c r="I8" s="256">
        <v>554757.77269211621</v>
      </c>
      <c r="J8" s="231">
        <v>1518337.9266666665</v>
      </c>
      <c r="K8" s="231">
        <v>811754.48307151976</v>
      </c>
      <c r="L8" s="256">
        <v>2415215.003499195</v>
      </c>
      <c r="M8" s="256">
        <v>724167.92424645124</v>
      </c>
      <c r="N8" s="231">
        <v>11900074.370165862</v>
      </c>
      <c r="O8" s="234">
        <v>9805204.2563266214</v>
      </c>
    </row>
    <row r="9" spans="1:15" s="5" customFormat="1" x14ac:dyDescent="0.35">
      <c r="A9" s="217" t="s">
        <v>118</v>
      </c>
      <c r="B9" s="231">
        <v>23043988</v>
      </c>
      <c r="C9" s="231">
        <v>22715241.935528357</v>
      </c>
      <c r="D9" s="256">
        <v>4158114.3333333335</v>
      </c>
      <c r="E9" s="256">
        <v>5451992.7261972958</v>
      </c>
      <c r="F9" s="231">
        <v>5492959.333333333</v>
      </c>
      <c r="G9" s="231">
        <v>6222398.4603319885</v>
      </c>
      <c r="H9" s="256">
        <v>3201531.3333333335</v>
      </c>
      <c r="I9" s="256">
        <v>2487838.1190499915</v>
      </c>
      <c r="J9" s="231">
        <v>3484562.3333333335</v>
      </c>
      <c r="K9" s="231">
        <v>3579437.3319765022</v>
      </c>
      <c r="L9" s="256">
        <v>6671233.6426628679</v>
      </c>
      <c r="M9" s="256">
        <v>3418183.5168024474</v>
      </c>
      <c r="N9" s="231">
        <v>46052388.975996204</v>
      </c>
      <c r="O9" s="234">
        <v>43875092.089886576</v>
      </c>
    </row>
    <row r="10" spans="1:15" s="5" customFormat="1" x14ac:dyDescent="0.35">
      <c r="A10" s="217" t="s">
        <v>119</v>
      </c>
      <c r="B10" s="231">
        <v>15141120.386666665</v>
      </c>
      <c r="C10" s="231">
        <v>14611958.885251164</v>
      </c>
      <c r="D10" s="256">
        <v>1216276.8666666665</v>
      </c>
      <c r="E10" s="256">
        <v>3694138.3826629729</v>
      </c>
      <c r="F10" s="231">
        <v>9161008</v>
      </c>
      <c r="G10" s="231">
        <v>4133257.5986791169</v>
      </c>
      <c r="H10" s="256">
        <v>3326497.8000000003</v>
      </c>
      <c r="I10" s="256">
        <v>1664117.1949316803</v>
      </c>
      <c r="J10" s="231">
        <v>4034714.6666666665</v>
      </c>
      <c r="K10" s="231">
        <v>2280943.4278231803</v>
      </c>
      <c r="L10" s="256">
        <v>5342329.4013295379</v>
      </c>
      <c r="M10" s="256">
        <v>1804461.4905794435</v>
      </c>
      <c r="N10" s="231">
        <v>38221947.121329539</v>
      </c>
      <c r="O10" s="234">
        <v>28188876.979927558</v>
      </c>
    </row>
    <row r="11" spans="1:15" s="5" customFormat="1" x14ac:dyDescent="0.35">
      <c r="A11" s="217" t="s">
        <v>120</v>
      </c>
      <c r="B11" s="231">
        <v>1220802.3333333333</v>
      </c>
      <c r="C11" s="231">
        <v>1143783.9317007791</v>
      </c>
      <c r="D11" s="256">
        <v>431884.66666666669</v>
      </c>
      <c r="E11" s="256">
        <v>362914.06503270438</v>
      </c>
      <c r="F11" s="231">
        <v>-1234075</v>
      </c>
      <c r="G11" s="231">
        <v>372289.54139422538</v>
      </c>
      <c r="H11" s="256">
        <v>92278</v>
      </c>
      <c r="I11" s="256">
        <v>228854.37223252491</v>
      </c>
      <c r="J11" s="231">
        <v>224225.33333333334</v>
      </c>
      <c r="K11" s="231">
        <v>177991.68530427112</v>
      </c>
      <c r="L11" s="256">
        <v>652604.59927681461</v>
      </c>
      <c r="M11" s="256">
        <v>1368642.3492600485</v>
      </c>
      <c r="N11" s="231">
        <v>1387719.9326101481</v>
      </c>
      <c r="O11" s="234">
        <v>3654475.9449245534</v>
      </c>
    </row>
    <row r="12" spans="1:15" s="5" customFormat="1" x14ac:dyDescent="0.35">
      <c r="A12" s="217" t="s">
        <v>121</v>
      </c>
      <c r="B12" s="231">
        <v>2185398.3333333335</v>
      </c>
      <c r="C12" s="231">
        <v>949925.50055176928</v>
      </c>
      <c r="D12" s="256">
        <v>419495</v>
      </c>
      <c r="E12" s="256">
        <v>255981.38492778945</v>
      </c>
      <c r="F12" s="231">
        <v>102031.33333333333</v>
      </c>
      <c r="G12" s="231">
        <v>289882.11845377373</v>
      </c>
      <c r="H12" s="256">
        <v>395666.33333333331</v>
      </c>
      <c r="I12" s="256">
        <v>303681.97282498772</v>
      </c>
      <c r="J12" s="231">
        <v>779893.66666666663</v>
      </c>
      <c r="K12" s="231">
        <v>125337.22560965452</v>
      </c>
      <c r="L12" s="256">
        <v>-172922.4052387221</v>
      </c>
      <c r="M12" s="256">
        <v>240891.31936347834</v>
      </c>
      <c r="N12" s="231">
        <v>3709562.261427945</v>
      </c>
      <c r="O12" s="234">
        <v>2165699.521731453</v>
      </c>
    </row>
    <row r="13" spans="1:15" s="5" customFormat="1" x14ac:dyDescent="0.35">
      <c r="A13" s="217" t="s">
        <v>122</v>
      </c>
      <c r="B13" s="231">
        <v>1156528.3333333333</v>
      </c>
      <c r="C13" s="231">
        <v>797194.5794999752</v>
      </c>
      <c r="D13" s="256">
        <v>218083.33333333334</v>
      </c>
      <c r="E13" s="256">
        <v>284258.11241252592</v>
      </c>
      <c r="F13" s="231">
        <v>365682.33333333331</v>
      </c>
      <c r="G13" s="231">
        <v>300170.76897864486</v>
      </c>
      <c r="H13" s="256">
        <v>354670.33333333331</v>
      </c>
      <c r="I13" s="256">
        <v>256663.11168613585</v>
      </c>
      <c r="J13" s="231">
        <v>350122</v>
      </c>
      <c r="K13" s="231">
        <v>125612.13023336325</v>
      </c>
      <c r="L13" s="256">
        <v>72720.565813618479</v>
      </c>
      <c r="M13" s="256">
        <v>1836734.5738021564</v>
      </c>
      <c r="N13" s="231">
        <v>2517806.8991469517</v>
      </c>
      <c r="O13" s="234">
        <v>3600633.2766128015</v>
      </c>
    </row>
    <row r="14" spans="1:15" s="5" customFormat="1" x14ac:dyDescent="0.35">
      <c r="A14" s="217" t="s">
        <v>123</v>
      </c>
      <c r="B14" s="231">
        <v>2198085.3333333335</v>
      </c>
      <c r="C14" s="231">
        <v>2024851.9707172567</v>
      </c>
      <c r="D14" s="256">
        <v>597837</v>
      </c>
      <c r="E14" s="256">
        <v>613020.14153574954</v>
      </c>
      <c r="F14" s="231">
        <v>1145466</v>
      </c>
      <c r="G14" s="231">
        <v>687904.69643652125</v>
      </c>
      <c r="H14" s="256">
        <v>539868</v>
      </c>
      <c r="I14" s="256">
        <v>475169.86197743844</v>
      </c>
      <c r="J14" s="231">
        <v>292927.33333333331</v>
      </c>
      <c r="K14" s="231">
        <v>316124.18589193968</v>
      </c>
      <c r="L14" s="256">
        <v>495361.70163036557</v>
      </c>
      <c r="M14" s="256">
        <v>1942609.3190141288</v>
      </c>
      <c r="N14" s="231">
        <v>5269545.368297033</v>
      </c>
      <c r="O14" s="234">
        <v>6059680.1755730342</v>
      </c>
    </row>
    <row r="15" spans="1:15" s="5" customFormat="1" x14ac:dyDescent="0.35">
      <c r="A15" s="217" t="s">
        <v>124</v>
      </c>
      <c r="B15" s="231">
        <v>890585.33333333337</v>
      </c>
      <c r="C15" s="231">
        <v>994005.02390153613</v>
      </c>
      <c r="D15" s="256">
        <v>91468.333333333328</v>
      </c>
      <c r="E15" s="256">
        <v>263275.64755282644</v>
      </c>
      <c r="F15" s="231">
        <v>444716.66666666669</v>
      </c>
      <c r="G15" s="231">
        <v>281397.73887197499</v>
      </c>
      <c r="H15" s="256">
        <v>218352.33333333334</v>
      </c>
      <c r="I15" s="256">
        <v>202963.91238732892</v>
      </c>
      <c r="J15" s="231">
        <v>98357</v>
      </c>
      <c r="K15" s="231">
        <v>132689.83095389494</v>
      </c>
      <c r="L15" s="256">
        <v>131578.01134673972</v>
      </c>
      <c r="M15" s="256">
        <v>798973.6758001612</v>
      </c>
      <c r="N15" s="231">
        <v>1875057.6780134065</v>
      </c>
      <c r="O15" s="234">
        <v>2673305.8294677222</v>
      </c>
    </row>
    <row r="16" spans="1:15" s="5" customFormat="1" x14ac:dyDescent="0.35">
      <c r="A16" s="217" t="s">
        <v>125</v>
      </c>
      <c r="B16" s="231">
        <v>12008590.666666666</v>
      </c>
      <c r="C16" s="231">
        <v>8409289.4147100914</v>
      </c>
      <c r="D16" s="256">
        <v>4056327.3333333335</v>
      </c>
      <c r="E16" s="256">
        <v>1814322.4372476949</v>
      </c>
      <c r="F16" s="231">
        <v>2222810.6666666665</v>
      </c>
      <c r="G16" s="231">
        <v>1780406.4630583914</v>
      </c>
      <c r="H16" s="256">
        <v>1282719</v>
      </c>
      <c r="I16" s="256">
        <v>977444.01208485418</v>
      </c>
      <c r="J16" s="231">
        <v>1106493.6666666667</v>
      </c>
      <c r="K16" s="231">
        <v>1182999.1159091918</v>
      </c>
      <c r="L16" s="256">
        <v>2108904.9967105784</v>
      </c>
      <c r="M16" s="256">
        <v>817599.30749193486</v>
      </c>
      <c r="N16" s="231">
        <v>22785846.330043916</v>
      </c>
      <c r="O16" s="234">
        <v>14982060.750502162</v>
      </c>
    </row>
    <row r="17" spans="1:15" s="5" customFormat="1" x14ac:dyDescent="0.35">
      <c r="A17" s="217" t="s">
        <v>126</v>
      </c>
      <c r="B17" s="231">
        <v>1149462.3333333333</v>
      </c>
      <c r="C17" s="231">
        <v>1029014.9144279885</v>
      </c>
      <c r="D17" s="256">
        <v>350507.33333333331</v>
      </c>
      <c r="E17" s="256">
        <v>305022.14731975086</v>
      </c>
      <c r="F17" s="231">
        <v>556139.66666666663</v>
      </c>
      <c r="G17" s="231">
        <v>276735.33616684988</v>
      </c>
      <c r="H17" s="256">
        <v>103349.66666666667</v>
      </c>
      <c r="I17" s="256">
        <v>226182.74382640078</v>
      </c>
      <c r="J17" s="231">
        <v>100081.33333333333</v>
      </c>
      <c r="K17" s="231">
        <v>160087.90421190861</v>
      </c>
      <c r="L17" s="256">
        <v>370178.75100787799</v>
      </c>
      <c r="M17" s="256">
        <v>1659404.8442634663</v>
      </c>
      <c r="N17" s="231">
        <v>2629719.0843412112</v>
      </c>
      <c r="O17" s="234">
        <v>3656447.8902163645</v>
      </c>
    </row>
    <row r="18" spans="1:15" s="5" customFormat="1" x14ac:dyDescent="0.35">
      <c r="A18" s="217" t="s">
        <v>127</v>
      </c>
      <c r="B18" s="231">
        <v>1388258</v>
      </c>
      <c r="C18" s="231">
        <v>968114.95850566181</v>
      </c>
      <c r="D18" s="256">
        <v>131022.33333333333</v>
      </c>
      <c r="E18" s="256">
        <v>238850.97131527404</v>
      </c>
      <c r="F18" s="231">
        <v>714497.33333333337</v>
      </c>
      <c r="G18" s="231">
        <v>228921.84538632835</v>
      </c>
      <c r="H18" s="256">
        <v>109897.66666666667</v>
      </c>
      <c r="I18" s="256">
        <v>174287.33485380549</v>
      </c>
      <c r="J18" s="231">
        <v>471898.33333333331</v>
      </c>
      <c r="K18" s="231">
        <v>144026.33745854502</v>
      </c>
      <c r="L18" s="256">
        <v>-31463.099118247395</v>
      </c>
      <c r="M18" s="256">
        <v>2388542.3338861293</v>
      </c>
      <c r="N18" s="231">
        <v>2784110.5675484193</v>
      </c>
      <c r="O18" s="234">
        <v>4142743.7814057441</v>
      </c>
    </row>
    <row r="19" spans="1:15" s="5" customFormat="1" x14ac:dyDescent="0.35">
      <c r="A19" s="217" t="s">
        <v>128</v>
      </c>
      <c r="B19" s="231">
        <v>17758509.666666668</v>
      </c>
      <c r="C19" s="231">
        <v>12775775.392820548</v>
      </c>
      <c r="D19" s="256">
        <v>3985196.6666666665</v>
      </c>
      <c r="E19" s="256">
        <v>3565166.4072418469</v>
      </c>
      <c r="F19" s="231">
        <v>3797566.3333333335</v>
      </c>
      <c r="G19" s="231">
        <v>3675267.3070004992</v>
      </c>
      <c r="H19" s="256">
        <v>1272493.3333333333</v>
      </c>
      <c r="I19" s="256">
        <v>1530218.8800433851</v>
      </c>
      <c r="J19" s="231">
        <v>1310819.6666666667</v>
      </c>
      <c r="K19" s="231">
        <v>2018180.0460499735</v>
      </c>
      <c r="L19" s="256">
        <v>3737712.3233786649</v>
      </c>
      <c r="M19" s="256">
        <v>2865333.5684408196</v>
      </c>
      <c r="N19" s="231">
        <v>31862297.990045331</v>
      </c>
      <c r="O19" s="234">
        <v>26429941.601597074</v>
      </c>
    </row>
    <row r="20" spans="1:15" s="5" customFormat="1" x14ac:dyDescent="0.35">
      <c r="A20" s="217" t="s">
        <v>129</v>
      </c>
      <c r="B20" s="231">
        <v>21738585.733333334</v>
      </c>
      <c r="C20" s="231">
        <v>15953334.266194915</v>
      </c>
      <c r="D20" s="256">
        <v>5975533.7400000012</v>
      </c>
      <c r="E20" s="256">
        <v>4861098.4122694554</v>
      </c>
      <c r="F20" s="231">
        <v>6143963.5933333337</v>
      </c>
      <c r="G20" s="231">
        <v>4973648.6009654608</v>
      </c>
      <c r="H20" s="256">
        <v>2149609.14</v>
      </c>
      <c r="I20" s="256">
        <v>2872312.1797989924</v>
      </c>
      <c r="J20" s="231">
        <v>984526.38333333319</v>
      </c>
      <c r="K20" s="231">
        <v>2445023.9297516714</v>
      </c>
      <c r="L20" s="256">
        <v>5754321.5284386519</v>
      </c>
      <c r="M20" s="256">
        <v>4445937.6310919393</v>
      </c>
      <c r="N20" s="231">
        <v>42746540.118438654</v>
      </c>
      <c r="O20" s="234">
        <v>35551355.02007243</v>
      </c>
    </row>
    <row r="21" spans="1:15" s="5" customFormat="1" x14ac:dyDescent="0.35">
      <c r="A21" s="217" t="s">
        <v>130</v>
      </c>
      <c r="B21" s="231">
        <v>8950885.3666666672</v>
      </c>
      <c r="C21" s="231">
        <v>9608668.1056316402</v>
      </c>
      <c r="D21" s="256">
        <v>6908239.7000000002</v>
      </c>
      <c r="E21" s="256">
        <v>1987828.2688790751</v>
      </c>
      <c r="F21" s="231">
        <v>2009176.3666666665</v>
      </c>
      <c r="G21" s="231">
        <v>2216437.2462724401</v>
      </c>
      <c r="H21" s="256">
        <v>2076735.0333333332</v>
      </c>
      <c r="I21" s="256">
        <v>885263.46195454535</v>
      </c>
      <c r="J21" s="231">
        <v>884259.03333333333</v>
      </c>
      <c r="K21" s="231">
        <v>1494167.6907571021</v>
      </c>
      <c r="L21" s="256">
        <v>3329024.3887138087</v>
      </c>
      <c r="M21" s="256">
        <v>1597466.7657181423</v>
      </c>
      <c r="N21" s="231">
        <v>24158319.888713814</v>
      </c>
      <c r="O21" s="234">
        <v>17789831.539212942</v>
      </c>
    </row>
    <row r="22" spans="1:15" s="5" customFormat="1" x14ac:dyDescent="0.35">
      <c r="A22" s="217" t="s">
        <v>131</v>
      </c>
      <c r="B22" s="231">
        <v>29766943.743333336</v>
      </c>
      <c r="C22" s="231">
        <v>31889175.199329138</v>
      </c>
      <c r="D22" s="256">
        <v>3400103.956666667</v>
      </c>
      <c r="E22" s="256">
        <v>7300545.7288741227</v>
      </c>
      <c r="F22" s="231">
        <v>13212683.313333333</v>
      </c>
      <c r="G22" s="231">
        <v>7599515.2090427363</v>
      </c>
      <c r="H22" s="256">
        <v>1405001.03</v>
      </c>
      <c r="I22" s="256">
        <v>3038082.2598037189</v>
      </c>
      <c r="J22" s="231">
        <v>6788694.7199999997</v>
      </c>
      <c r="K22" s="231">
        <v>4992008.2463058569</v>
      </c>
      <c r="L22" s="256">
        <v>6473128.8170098914</v>
      </c>
      <c r="M22" s="256">
        <v>2853187.1780294189</v>
      </c>
      <c r="N22" s="231">
        <v>61046555.580343224</v>
      </c>
      <c r="O22" s="234">
        <v>57672513.821384996</v>
      </c>
    </row>
    <row r="23" spans="1:15" s="5" customFormat="1" x14ac:dyDescent="0.35">
      <c r="A23" s="217" t="s">
        <v>132</v>
      </c>
      <c r="B23" s="231">
        <v>5508729.333333333</v>
      </c>
      <c r="C23" s="231">
        <v>6582774.9936634619</v>
      </c>
      <c r="D23" s="256">
        <v>1388831.3333333333</v>
      </c>
      <c r="E23" s="256">
        <v>1945914.3068087623</v>
      </c>
      <c r="F23" s="231">
        <v>808280</v>
      </c>
      <c r="G23" s="231">
        <v>1657316.4156405618</v>
      </c>
      <c r="H23" s="256">
        <v>1096099.6666666667</v>
      </c>
      <c r="I23" s="256">
        <v>1019351.1749875131</v>
      </c>
      <c r="J23" s="231">
        <v>706412.33333333337</v>
      </c>
      <c r="K23" s="231">
        <v>1028871.4286711296</v>
      </c>
      <c r="L23" s="256">
        <v>1827784.608061092</v>
      </c>
      <c r="M23" s="256">
        <v>1791112.7711636107</v>
      </c>
      <c r="N23" s="231">
        <v>11336137.274727758</v>
      </c>
      <c r="O23" s="234">
        <v>14025341.090935038</v>
      </c>
    </row>
    <row r="24" spans="1:15" s="5" customFormat="1" x14ac:dyDescent="0.35">
      <c r="A24" s="217" t="s">
        <v>133</v>
      </c>
      <c r="B24" s="231">
        <v>1193735</v>
      </c>
      <c r="C24" s="231">
        <v>1035634.5866991937</v>
      </c>
      <c r="D24" s="256">
        <v>155340.33333333334</v>
      </c>
      <c r="E24" s="256">
        <v>261344.61579510302</v>
      </c>
      <c r="F24" s="231">
        <v>140307.66666666666</v>
      </c>
      <c r="G24" s="231">
        <v>225042.84296945331</v>
      </c>
      <c r="H24" s="256">
        <v>196309.66666666666</v>
      </c>
      <c r="I24" s="256">
        <v>158431.38796071085</v>
      </c>
      <c r="J24" s="231">
        <v>108819.33333333333</v>
      </c>
      <c r="K24" s="231">
        <v>173892.36427132619</v>
      </c>
      <c r="L24" s="256">
        <v>-326982.66348354844</v>
      </c>
      <c r="M24" s="256">
        <v>1144639.5333653707</v>
      </c>
      <c r="N24" s="231">
        <v>1467529.3365164516</v>
      </c>
      <c r="O24" s="234">
        <v>2998985.3310611579</v>
      </c>
    </row>
    <row r="25" spans="1:15" s="5" customFormat="1" x14ac:dyDescent="0.35">
      <c r="A25" s="217" t="s">
        <v>134</v>
      </c>
      <c r="B25" s="231">
        <v>4025433.8666666667</v>
      </c>
      <c r="C25" s="231">
        <v>3485416.8780423659</v>
      </c>
      <c r="D25" s="256">
        <v>-45712.333333333336</v>
      </c>
      <c r="E25" s="256">
        <v>823787.38340847439</v>
      </c>
      <c r="F25" s="231">
        <v>1426653</v>
      </c>
      <c r="G25" s="231">
        <v>773758.86353713495</v>
      </c>
      <c r="H25" s="256">
        <v>874221.75</v>
      </c>
      <c r="I25" s="256">
        <v>595527.90882310667</v>
      </c>
      <c r="J25" s="231">
        <v>1045340</v>
      </c>
      <c r="K25" s="231">
        <v>485304.48642405018</v>
      </c>
      <c r="L25" s="256">
        <v>-844354.12067719782</v>
      </c>
      <c r="M25" s="256">
        <v>4169184.5911384551</v>
      </c>
      <c r="N25" s="231">
        <v>6481582.1626561359</v>
      </c>
      <c r="O25" s="234">
        <v>10332980.111373587</v>
      </c>
    </row>
    <row r="26" spans="1:15" s="5" customFormat="1" x14ac:dyDescent="0.35">
      <c r="A26" s="217" t="s">
        <v>135</v>
      </c>
      <c r="B26" s="231">
        <v>488920.5</v>
      </c>
      <c r="C26" s="231">
        <v>998451.17710105493</v>
      </c>
      <c r="D26" s="256">
        <v>373012</v>
      </c>
      <c r="E26" s="256">
        <v>218722.79417116888</v>
      </c>
      <c r="F26" s="231">
        <v>364549</v>
      </c>
      <c r="G26" s="231">
        <v>246254.058836988</v>
      </c>
      <c r="H26" s="256">
        <v>211001.5</v>
      </c>
      <c r="I26" s="256">
        <v>173476.42035224519</v>
      </c>
      <c r="J26" s="231">
        <v>11274</v>
      </c>
      <c r="K26" s="231">
        <v>125212.64089462382</v>
      </c>
      <c r="L26" s="256">
        <v>-830120.54327715724</v>
      </c>
      <c r="M26" s="256">
        <v>479966.99151770305</v>
      </c>
      <c r="N26" s="231">
        <v>618636.45672284276</v>
      </c>
      <c r="O26" s="234">
        <v>2242084.082873784</v>
      </c>
    </row>
    <row r="27" spans="1:15" s="5" customFormat="1" x14ac:dyDescent="0.35">
      <c r="A27" s="217" t="s">
        <v>136</v>
      </c>
      <c r="B27" s="231">
        <v>1555105</v>
      </c>
      <c r="C27" s="231">
        <v>3100900.5451967353</v>
      </c>
      <c r="D27" s="256">
        <v>1004232.3333333334</v>
      </c>
      <c r="E27" s="256">
        <v>691607.03076759772</v>
      </c>
      <c r="F27" s="231">
        <v>866302.66666666663</v>
      </c>
      <c r="G27" s="231">
        <v>644929.96584984357</v>
      </c>
      <c r="H27" s="256">
        <v>1171985.6666666667</v>
      </c>
      <c r="I27" s="256">
        <v>505668.9988231319</v>
      </c>
      <c r="J27" s="231">
        <v>309072.66666666669</v>
      </c>
      <c r="K27" s="231">
        <v>427543.09921781649</v>
      </c>
      <c r="L27" s="256">
        <v>610090.81584013742</v>
      </c>
      <c r="M27" s="256">
        <v>1276065.5243269363</v>
      </c>
      <c r="N27" s="231">
        <v>5516789.1491734711</v>
      </c>
      <c r="O27" s="234">
        <v>6646715.1641820613</v>
      </c>
    </row>
    <row r="28" spans="1:15" s="5" customFormat="1" x14ac:dyDescent="0.35">
      <c r="A28" s="217" t="s">
        <v>137</v>
      </c>
      <c r="B28" s="231">
        <v>3471240</v>
      </c>
      <c r="C28" s="231">
        <v>3779192.6471669138</v>
      </c>
      <c r="D28" s="256">
        <v>2770866</v>
      </c>
      <c r="E28" s="256">
        <v>888830.15761504322</v>
      </c>
      <c r="F28" s="231">
        <v>-4199425</v>
      </c>
      <c r="G28" s="231">
        <v>1000230.9675424125</v>
      </c>
      <c r="H28" s="256">
        <v>679490</v>
      </c>
      <c r="I28" s="256">
        <v>399500.5636049037</v>
      </c>
      <c r="J28" s="231">
        <v>588902.66666666663</v>
      </c>
      <c r="K28" s="231">
        <v>584459.38836732693</v>
      </c>
      <c r="L28" s="256">
        <v>2497383.900089426</v>
      </c>
      <c r="M28" s="256">
        <v>464386.64616587729</v>
      </c>
      <c r="N28" s="231">
        <v>5808457.566756092</v>
      </c>
      <c r="O28" s="234">
        <v>7116600.3704624772</v>
      </c>
    </row>
    <row r="29" spans="1:15" s="5" customFormat="1" x14ac:dyDescent="0.35">
      <c r="A29" s="217" t="s">
        <v>138</v>
      </c>
      <c r="B29" s="231">
        <v>34454274.026666664</v>
      </c>
      <c r="C29" s="231">
        <v>40705612.217977747</v>
      </c>
      <c r="D29" s="256">
        <v>17314050.453333333</v>
      </c>
      <c r="E29" s="256">
        <v>9382618.4660110641</v>
      </c>
      <c r="F29" s="231">
        <v>13074658.76</v>
      </c>
      <c r="G29" s="231">
        <v>10024476.421253966</v>
      </c>
      <c r="H29" s="256">
        <v>5666863.3599999994</v>
      </c>
      <c r="I29" s="256">
        <v>4008823.8843124434</v>
      </c>
      <c r="J29" s="231">
        <v>9955087.9233333338</v>
      </c>
      <c r="K29" s="231">
        <v>6280492.9478863906</v>
      </c>
      <c r="L29" s="256">
        <v>716078.54363367334</v>
      </c>
      <c r="M29" s="256">
        <v>3561877.4854101166</v>
      </c>
      <c r="N29" s="231">
        <v>81181013.066966996</v>
      </c>
      <c r="O29" s="234">
        <v>73963901.422851712</v>
      </c>
    </row>
    <row r="30" spans="1:15" s="5" customFormat="1" x14ac:dyDescent="0.35">
      <c r="A30" s="217" t="s">
        <v>139</v>
      </c>
      <c r="B30" s="231">
        <v>3081334.74</v>
      </c>
      <c r="C30" s="231">
        <v>3899453.5074741272</v>
      </c>
      <c r="D30" s="256">
        <v>988097.94</v>
      </c>
      <c r="E30" s="256">
        <v>1036143.3014907558</v>
      </c>
      <c r="F30" s="231">
        <v>593682.4</v>
      </c>
      <c r="G30" s="231">
        <v>1128370.9556576065</v>
      </c>
      <c r="H30" s="256">
        <v>513310.44</v>
      </c>
      <c r="I30" s="256">
        <v>897866.68444971973</v>
      </c>
      <c r="J30" s="231">
        <v>318219.33333333331</v>
      </c>
      <c r="K30" s="231">
        <v>614090.37828842341</v>
      </c>
      <c r="L30" s="256">
        <v>1212166.5719265132</v>
      </c>
      <c r="M30" s="256">
        <v>1388440.430525091</v>
      </c>
      <c r="N30" s="231">
        <v>6706811.4252598472</v>
      </c>
      <c r="O30" s="234">
        <v>8964365.2578857224</v>
      </c>
    </row>
    <row r="31" spans="1:15" s="5" customFormat="1" x14ac:dyDescent="0.35">
      <c r="A31" s="217" t="s">
        <v>140</v>
      </c>
      <c r="B31" s="231">
        <v>3404657</v>
      </c>
      <c r="C31" s="231">
        <v>2509918.2469058931</v>
      </c>
      <c r="D31" s="256">
        <v>1232983.3333333333</v>
      </c>
      <c r="E31" s="256">
        <v>873627.00681061368</v>
      </c>
      <c r="F31" s="231">
        <v>2153129.3333333335</v>
      </c>
      <c r="G31" s="231">
        <v>946905.93340928212</v>
      </c>
      <c r="H31" s="256">
        <v>437937</v>
      </c>
      <c r="I31" s="256">
        <v>416259.84741496341</v>
      </c>
      <c r="J31" s="231">
        <v>622049.66666666663</v>
      </c>
      <c r="K31" s="231">
        <v>448245.16612969764</v>
      </c>
      <c r="L31" s="256">
        <v>721940.22615632205</v>
      </c>
      <c r="M31" s="256">
        <v>1282630.756952774</v>
      </c>
      <c r="N31" s="231">
        <v>8572696.5594896544</v>
      </c>
      <c r="O31" s="234">
        <v>6477586.9576232238</v>
      </c>
    </row>
    <row r="32" spans="1:15" s="5" customFormat="1" x14ac:dyDescent="0.35">
      <c r="A32" s="217" t="s">
        <v>141</v>
      </c>
      <c r="B32" s="231">
        <v>2126281.6666666665</v>
      </c>
      <c r="C32" s="231">
        <v>1524915.1616126196</v>
      </c>
      <c r="D32" s="256">
        <v>454773.33333333331</v>
      </c>
      <c r="E32" s="256">
        <v>447172.8690057057</v>
      </c>
      <c r="F32" s="231">
        <v>507448.33333333331</v>
      </c>
      <c r="G32" s="231">
        <v>344176.63754203427</v>
      </c>
      <c r="H32" s="256">
        <v>601735</v>
      </c>
      <c r="I32" s="256">
        <v>275786.57584912458</v>
      </c>
      <c r="J32" s="231">
        <v>209055.33333333334</v>
      </c>
      <c r="K32" s="231">
        <v>227915.3292489305</v>
      </c>
      <c r="L32" s="256">
        <v>468693.88575304998</v>
      </c>
      <c r="M32" s="256">
        <v>1384186.360163379</v>
      </c>
      <c r="N32" s="231">
        <v>4367987.5524197165</v>
      </c>
      <c r="O32" s="234">
        <v>4204152.9334217934</v>
      </c>
    </row>
    <row r="33" spans="1:15" s="5" customFormat="1" x14ac:dyDescent="0.35">
      <c r="A33" s="217" t="s">
        <v>142</v>
      </c>
      <c r="B33" s="231">
        <v>1544353.1666666667</v>
      </c>
      <c r="C33" s="231">
        <v>918015.36848697183</v>
      </c>
      <c r="D33" s="256">
        <v>330402.75666666665</v>
      </c>
      <c r="E33" s="256">
        <v>253514.09189655789</v>
      </c>
      <c r="F33" s="231">
        <v>546610.91</v>
      </c>
      <c r="G33" s="231">
        <v>245594.16600941058</v>
      </c>
      <c r="H33" s="256">
        <v>158538.12</v>
      </c>
      <c r="I33" s="256">
        <v>177942.96921281604</v>
      </c>
      <c r="J33" s="231">
        <v>591901.17666666664</v>
      </c>
      <c r="K33" s="231">
        <v>220172.84787999353</v>
      </c>
      <c r="L33" s="256">
        <v>-1421.3079939810559</v>
      </c>
      <c r="M33" s="256">
        <v>1926213.1295252219</v>
      </c>
      <c r="N33" s="231">
        <v>3170384.8220060193</v>
      </c>
      <c r="O33" s="234">
        <v>3741452.5730109718</v>
      </c>
    </row>
    <row r="34" spans="1:15" s="5" customFormat="1" x14ac:dyDescent="0.35">
      <c r="A34" s="217" t="s">
        <v>143</v>
      </c>
      <c r="B34" s="231">
        <v>4214515.666666667</v>
      </c>
      <c r="C34" s="231">
        <v>2627519.0443342249</v>
      </c>
      <c r="D34" s="256">
        <v>3273691.6666666665</v>
      </c>
      <c r="E34" s="256">
        <v>638223.47553630127</v>
      </c>
      <c r="F34" s="231">
        <v>770251.33333333337</v>
      </c>
      <c r="G34" s="231">
        <v>716122.07759369817</v>
      </c>
      <c r="H34" s="256">
        <v>388950</v>
      </c>
      <c r="I34" s="256">
        <v>286025.11109161994</v>
      </c>
      <c r="J34" s="231">
        <v>505565.33333333331</v>
      </c>
      <c r="K34" s="231">
        <v>417299.58793347905</v>
      </c>
      <c r="L34" s="256">
        <v>408010.88674088352</v>
      </c>
      <c r="M34" s="256">
        <v>296209.7572563304</v>
      </c>
      <c r="N34" s="231">
        <v>9560984.8867408857</v>
      </c>
      <c r="O34" s="234">
        <v>4981399.0537456535</v>
      </c>
    </row>
    <row r="35" spans="1:15" s="5" customFormat="1" x14ac:dyDescent="0.35">
      <c r="A35" s="217" t="s">
        <v>144</v>
      </c>
      <c r="B35" s="231">
        <v>974396</v>
      </c>
      <c r="C35" s="231">
        <v>994615.26677572913</v>
      </c>
      <c r="D35" s="256">
        <v>518560.66666666669</v>
      </c>
      <c r="E35" s="256">
        <v>327560.73008189106</v>
      </c>
      <c r="F35" s="231">
        <v>412701</v>
      </c>
      <c r="G35" s="231">
        <v>258733.29540156314</v>
      </c>
      <c r="H35" s="256">
        <v>363381.66666666669</v>
      </c>
      <c r="I35" s="256">
        <v>247013.31166200247</v>
      </c>
      <c r="J35" s="231">
        <v>136546</v>
      </c>
      <c r="K35" s="231">
        <v>163482.63868461861</v>
      </c>
      <c r="L35" s="256">
        <v>255909.6666243854</v>
      </c>
      <c r="M35" s="256">
        <v>1234983.6377044953</v>
      </c>
      <c r="N35" s="231">
        <v>2661494.9999577189</v>
      </c>
      <c r="O35" s="234">
        <v>3226388.8803102998</v>
      </c>
    </row>
    <row r="36" spans="1:15" s="5" customFormat="1" x14ac:dyDescent="0.35">
      <c r="A36" s="217" t="s">
        <v>145</v>
      </c>
      <c r="B36" s="231">
        <v>390768.66666666669</v>
      </c>
      <c r="C36" s="231">
        <v>692799.74835150165</v>
      </c>
      <c r="D36" s="256">
        <v>251483.66666666666</v>
      </c>
      <c r="E36" s="256">
        <v>179999.65522403896</v>
      </c>
      <c r="F36" s="231">
        <v>127347.66666666667</v>
      </c>
      <c r="G36" s="231">
        <v>196519.68979260727</v>
      </c>
      <c r="H36" s="256">
        <v>140578.66666666666</v>
      </c>
      <c r="I36" s="256">
        <v>141442.96506687044</v>
      </c>
      <c r="J36" s="231">
        <v>65125</v>
      </c>
      <c r="K36" s="231">
        <v>88807.373863698609</v>
      </c>
      <c r="L36" s="256">
        <v>-15778.992697541136</v>
      </c>
      <c r="M36" s="256">
        <v>855134.46296861395</v>
      </c>
      <c r="N36" s="231">
        <v>959524.67396912549</v>
      </c>
      <c r="O36" s="234">
        <v>2154703.895267331</v>
      </c>
    </row>
    <row r="37" spans="1:15" s="5" customFormat="1" x14ac:dyDescent="0.35">
      <c r="A37" s="217" t="s">
        <v>146</v>
      </c>
      <c r="B37" s="231">
        <v>711623.66666666663</v>
      </c>
      <c r="C37" s="231">
        <v>1475974.3264219873</v>
      </c>
      <c r="D37" s="256">
        <v>309814.66666666669</v>
      </c>
      <c r="E37" s="256">
        <v>405850.42097986193</v>
      </c>
      <c r="F37" s="231">
        <v>305927.66666666669</v>
      </c>
      <c r="G37" s="231">
        <v>439217.90281748865</v>
      </c>
      <c r="H37" s="256">
        <v>66088</v>
      </c>
      <c r="I37" s="256">
        <v>208785.11363241056</v>
      </c>
      <c r="J37" s="231">
        <v>132117</v>
      </c>
      <c r="K37" s="231">
        <v>198293.44648136682</v>
      </c>
      <c r="L37" s="256">
        <v>2030903.3046552048</v>
      </c>
      <c r="M37" s="256">
        <v>1484637.5481005877</v>
      </c>
      <c r="N37" s="231">
        <v>3556474.3046552045</v>
      </c>
      <c r="O37" s="234">
        <v>4212758.7584337033</v>
      </c>
    </row>
    <row r="38" spans="1:15" s="5" customFormat="1" x14ac:dyDescent="0.35">
      <c r="A38" s="217" t="s">
        <v>147</v>
      </c>
      <c r="B38" s="231">
        <v>1505071.3333333333</v>
      </c>
      <c r="C38" s="231">
        <v>778804.08908931445</v>
      </c>
      <c r="D38" s="256">
        <v>391346</v>
      </c>
      <c r="E38" s="256">
        <v>190670.19909318196</v>
      </c>
      <c r="F38" s="231">
        <v>154595</v>
      </c>
      <c r="G38" s="231">
        <v>218282.29227194787</v>
      </c>
      <c r="H38" s="256">
        <v>71129.333333333328</v>
      </c>
      <c r="I38" s="256">
        <v>153758.71470088296</v>
      </c>
      <c r="J38" s="231">
        <v>103038</v>
      </c>
      <c r="K38" s="231">
        <v>105249.24350688452</v>
      </c>
      <c r="L38" s="256">
        <v>1374630.7513744556</v>
      </c>
      <c r="M38" s="256">
        <v>1516541.7874092008</v>
      </c>
      <c r="N38" s="231">
        <v>3599810.4180411221</v>
      </c>
      <c r="O38" s="234">
        <v>2963306.3260714123</v>
      </c>
    </row>
    <row r="39" spans="1:15" s="5" customFormat="1" x14ac:dyDescent="0.35">
      <c r="A39" s="217" t="s">
        <v>148</v>
      </c>
      <c r="B39" s="231">
        <v>1657594</v>
      </c>
      <c r="C39" s="231">
        <v>1231623.2571725138</v>
      </c>
      <c r="D39" s="256">
        <v>233860.66666666666</v>
      </c>
      <c r="E39" s="256">
        <v>311508.12555721845</v>
      </c>
      <c r="F39" s="231">
        <v>635725</v>
      </c>
      <c r="G39" s="231">
        <v>280478.54755824956</v>
      </c>
      <c r="H39" s="256">
        <v>13738.666666666666</v>
      </c>
      <c r="I39" s="256">
        <v>149291.65749039009</v>
      </c>
      <c r="J39" s="231">
        <v>422635.66666666669</v>
      </c>
      <c r="K39" s="231">
        <v>260679.50785400794</v>
      </c>
      <c r="L39" s="256">
        <v>-361769.04715476464</v>
      </c>
      <c r="M39" s="256">
        <v>3723190.7740100501</v>
      </c>
      <c r="N39" s="231">
        <v>2601784.9528452354</v>
      </c>
      <c r="O39" s="234">
        <v>5956771.86964243</v>
      </c>
    </row>
    <row r="40" spans="1:15" s="5" customFormat="1" x14ac:dyDescent="0.35">
      <c r="A40" s="217" t="s">
        <v>149</v>
      </c>
      <c r="B40" s="231">
        <v>2681492.7066666665</v>
      </c>
      <c r="C40" s="231">
        <v>2253995.9778525755</v>
      </c>
      <c r="D40" s="256">
        <v>980890.89666666661</v>
      </c>
      <c r="E40" s="256">
        <v>825385.1681375613</v>
      </c>
      <c r="F40" s="231">
        <v>591293.6166666667</v>
      </c>
      <c r="G40" s="231">
        <v>799019.88525813236</v>
      </c>
      <c r="H40" s="256">
        <v>1043302.3099999999</v>
      </c>
      <c r="I40" s="256">
        <v>491682.53189101</v>
      </c>
      <c r="J40" s="231">
        <v>361004.00333333336</v>
      </c>
      <c r="K40" s="231">
        <v>341675.12617768347</v>
      </c>
      <c r="L40" s="256">
        <v>-268439.13961943099</v>
      </c>
      <c r="M40" s="256">
        <v>2762779.4384130589</v>
      </c>
      <c r="N40" s="231">
        <v>5389544.3937139008</v>
      </c>
      <c r="O40" s="234">
        <v>7474538.1277300213</v>
      </c>
    </row>
    <row r="41" spans="1:15" s="5" customFormat="1" x14ac:dyDescent="0.35">
      <c r="A41" s="217" t="s">
        <v>150</v>
      </c>
      <c r="B41" s="231">
        <v>6543346.5</v>
      </c>
      <c r="C41" s="231">
        <v>5319474.448014887</v>
      </c>
      <c r="D41" s="256">
        <v>1495998.5</v>
      </c>
      <c r="E41" s="256">
        <v>1196728.432710676</v>
      </c>
      <c r="F41" s="231">
        <v>1162717.5</v>
      </c>
      <c r="G41" s="231">
        <v>1293307.2367797056</v>
      </c>
      <c r="H41" s="256">
        <v>1237097.5</v>
      </c>
      <c r="I41" s="256">
        <v>888975.82240262616</v>
      </c>
      <c r="J41" s="231">
        <v>1325116</v>
      </c>
      <c r="K41" s="231">
        <v>832825.35652784002</v>
      </c>
      <c r="L41" s="256">
        <v>1263877.9193531319</v>
      </c>
      <c r="M41" s="256">
        <v>1102120.8924556992</v>
      </c>
      <c r="N41" s="231">
        <v>13028153.919353131</v>
      </c>
      <c r="O41" s="234">
        <v>10633432.188891433</v>
      </c>
    </row>
    <row r="42" spans="1:15" s="5" customFormat="1" x14ac:dyDescent="0.35">
      <c r="A42" s="217" t="s">
        <v>151</v>
      </c>
      <c r="B42" s="231">
        <v>2665450.6666666665</v>
      </c>
      <c r="C42" s="231">
        <v>2493787.8423822834</v>
      </c>
      <c r="D42" s="256">
        <v>1270197</v>
      </c>
      <c r="E42" s="256">
        <v>796394.689179849</v>
      </c>
      <c r="F42" s="231">
        <v>873199.66666666663</v>
      </c>
      <c r="G42" s="231">
        <v>864610.91752916644</v>
      </c>
      <c r="H42" s="256">
        <v>1454902.3333333333</v>
      </c>
      <c r="I42" s="256">
        <v>522430.42347189417</v>
      </c>
      <c r="J42" s="231">
        <v>480659.66666666669</v>
      </c>
      <c r="K42" s="231">
        <v>393698.19231587631</v>
      </c>
      <c r="L42" s="256">
        <v>897800.58537506126</v>
      </c>
      <c r="M42" s="256">
        <v>195357.35357480729</v>
      </c>
      <c r="N42" s="231">
        <v>7642209.9187083943</v>
      </c>
      <c r="O42" s="234">
        <v>5266279.4184538759</v>
      </c>
    </row>
    <row r="43" spans="1:15" s="5" customFormat="1" x14ac:dyDescent="0.35">
      <c r="A43" s="217" t="s">
        <v>152</v>
      </c>
      <c r="B43" s="231">
        <v>4671698.2633333327</v>
      </c>
      <c r="C43" s="231">
        <v>5949749.4839342963</v>
      </c>
      <c r="D43" s="256">
        <v>1260812.7766666666</v>
      </c>
      <c r="E43" s="256">
        <v>1029427.6030519521</v>
      </c>
      <c r="F43" s="231">
        <v>1209998.9466666665</v>
      </c>
      <c r="G43" s="231">
        <v>958649.95786261267</v>
      </c>
      <c r="H43" s="256">
        <v>538225.60333333339</v>
      </c>
      <c r="I43" s="256">
        <v>907119.46507201693</v>
      </c>
      <c r="J43" s="231">
        <v>1292619.7666666666</v>
      </c>
      <c r="K43" s="231">
        <v>847129.65275770659</v>
      </c>
      <c r="L43" s="256">
        <v>2827924.335371071</v>
      </c>
      <c r="M43" s="256">
        <v>3107114.962920818</v>
      </c>
      <c r="N43" s="231">
        <v>11801279.692037737</v>
      </c>
      <c r="O43" s="234">
        <v>12799191.125599403</v>
      </c>
    </row>
    <row r="44" spans="1:15" s="5" customFormat="1" x14ac:dyDescent="0.35">
      <c r="A44" s="217" t="s">
        <v>153</v>
      </c>
      <c r="B44" s="231">
        <v>3625170.3333333335</v>
      </c>
      <c r="C44" s="231">
        <v>2551744.8536246987</v>
      </c>
      <c r="D44" s="256">
        <v>556919</v>
      </c>
      <c r="E44" s="256">
        <v>730903.98790421069</v>
      </c>
      <c r="F44" s="231">
        <v>1010607</v>
      </c>
      <c r="G44" s="231">
        <v>715007.81165172369</v>
      </c>
      <c r="H44" s="256">
        <v>797247.33333333337</v>
      </c>
      <c r="I44" s="256">
        <v>609415.64040800359</v>
      </c>
      <c r="J44" s="231">
        <v>599774</v>
      </c>
      <c r="K44" s="231">
        <v>422052.05054611247</v>
      </c>
      <c r="L44" s="256">
        <v>61679.348935686052</v>
      </c>
      <c r="M44" s="256">
        <v>1164870.2147868942</v>
      </c>
      <c r="N44" s="231">
        <v>6651397.015602353</v>
      </c>
      <c r="O44" s="234">
        <v>6193994.5589216426</v>
      </c>
    </row>
    <row r="45" spans="1:15" s="5" customFormat="1" x14ac:dyDescent="0.35">
      <c r="A45" s="217" t="s">
        <v>154</v>
      </c>
      <c r="B45" s="231">
        <v>1010772</v>
      </c>
      <c r="C45" s="231">
        <v>632556.19273597526</v>
      </c>
      <c r="D45" s="256">
        <v>211167</v>
      </c>
      <c r="E45" s="256">
        <v>155671.12026349106</v>
      </c>
      <c r="F45" s="231">
        <v>438585.33333333331</v>
      </c>
      <c r="G45" s="231">
        <v>173151.43527350057</v>
      </c>
      <c r="H45" s="256">
        <v>117714.33333333333</v>
      </c>
      <c r="I45" s="256">
        <v>127725.4715716738</v>
      </c>
      <c r="J45" s="231">
        <v>16650.666666666668</v>
      </c>
      <c r="K45" s="231">
        <v>80577.034928030742</v>
      </c>
      <c r="L45" s="256">
        <v>861453.7271567774</v>
      </c>
      <c r="M45" s="256">
        <v>1433182.9458038104</v>
      </c>
      <c r="N45" s="231">
        <v>2656343.0604901109</v>
      </c>
      <c r="O45" s="234">
        <v>2602864.2005764819</v>
      </c>
    </row>
    <row r="46" spans="1:15" s="5" customFormat="1" x14ac:dyDescent="0.35">
      <c r="A46" s="217" t="s">
        <v>155</v>
      </c>
      <c r="B46" s="231">
        <v>864244.01000000013</v>
      </c>
      <c r="C46" s="231">
        <v>795339.54590129224</v>
      </c>
      <c r="D46" s="256">
        <v>276238.40999999997</v>
      </c>
      <c r="E46" s="256">
        <v>214146.81472406228</v>
      </c>
      <c r="F46" s="231">
        <v>353586.36333333328</v>
      </c>
      <c r="G46" s="231">
        <v>200056.03002199644</v>
      </c>
      <c r="H46" s="256">
        <v>129798.43666666666</v>
      </c>
      <c r="I46" s="256">
        <v>153639.5967960378</v>
      </c>
      <c r="J46" s="231">
        <v>75762.646666666667</v>
      </c>
      <c r="K46" s="231">
        <v>114260.61109168208</v>
      </c>
      <c r="L46" s="256">
        <v>81404.586178518366</v>
      </c>
      <c r="M46" s="256">
        <v>1955762.043241163</v>
      </c>
      <c r="N46" s="231">
        <v>1781034.4528451853</v>
      </c>
      <c r="O46" s="234">
        <v>3433204.6417762339</v>
      </c>
    </row>
    <row r="47" spans="1:15" s="5" customFormat="1" x14ac:dyDescent="0.35">
      <c r="A47" s="217" t="s">
        <v>156</v>
      </c>
      <c r="B47" s="231">
        <v>1318762</v>
      </c>
      <c r="C47" s="231">
        <v>1566479.2447294523</v>
      </c>
      <c r="D47" s="256">
        <v>399086.33333333331</v>
      </c>
      <c r="E47" s="256">
        <v>524095.75984060176</v>
      </c>
      <c r="F47" s="231">
        <v>791853</v>
      </c>
      <c r="G47" s="231">
        <v>558972.4407599098</v>
      </c>
      <c r="H47" s="256">
        <v>146703.66666666666</v>
      </c>
      <c r="I47" s="256">
        <v>255970.47566726583</v>
      </c>
      <c r="J47" s="231">
        <v>314305.33333333331</v>
      </c>
      <c r="K47" s="231">
        <v>258032.31488792718</v>
      </c>
      <c r="L47" s="256">
        <v>-267424.46160838054</v>
      </c>
      <c r="M47" s="256">
        <v>1021555.4405597793</v>
      </c>
      <c r="N47" s="231">
        <v>2703285.8717249525</v>
      </c>
      <c r="O47" s="234">
        <v>4185105.6764449365</v>
      </c>
    </row>
    <row r="48" spans="1:15" s="5" customFormat="1" x14ac:dyDescent="0.35">
      <c r="A48" s="217" t="s">
        <v>157</v>
      </c>
      <c r="B48" s="231">
        <v>2308052.3333333335</v>
      </c>
      <c r="C48" s="231">
        <v>2484584.4258212764</v>
      </c>
      <c r="D48" s="256">
        <v>2515930.3333333335</v>
      </c>
      <c r="E48" s="256">
        <v>548723.39859492122</v>
      </c>
      <c r="F48" s="231">
        <v>1276654.3333333333</v>
      </c>
      <c r="G48" s="231">
        <v>643671.49521963717</v>
      </c>
      <c r="H48" s="256">
        <v>156857.66666666666</v>
      </c>
      <c r="I48" s="256">
        <v>257087.74619173387</v>
      </c>
      <c r="J48" s="231">
        <v>503584</v>
      </c>
      <c r="K48" s="231">
        <v>394598.87429431453</v>
      </c>
      <c r="L48" s="256">
        <v>1358051.633482785</v>
      </c>
      <c r="M48" s="256">
        <v>210021.94234670128</v>
      </c>
      <c r="N48" s="231">
        <v>8119130.3001494519</v>
      </c>
      <c r="O48" s="234">
        <v>4538687.8824685849</v>
      </c>
    </row>
    <row r="49" spans="1:15" s="5" customFormat="1" x14ac:dyDescent="0.35">
      <c r="A49" s="217" t="s">
        <v>158</v>
      </c>
      <c r="B49" s="231">
        <v>8979059.666666666</v>
      </c>
      <c r="C49" s="231">
        <v>6174135.4141479097</v>
      </c>
      <c r="D49" s="256">
        <v>740877.33333333337</v>
      </c>
      <c r="E49" s="256">
        <v>1421297.6530454655</v>
      </c>
      <c r="F49" s="231">
        <v>-44764</v>
      </c>
      <c r="G49" s="231">
        <v>1305983.5400646674</v>
      </c>
      <c r="H49" s="256">
        <v>1211278.3333333333</v>
      </c>
      <c r="I49" s="256">
        <v>978920.41043911548</v>
      </c>
      <c r="J49" s="231">
        <v>2659322.3333333335</v>
      </c>
      <c r="K49" s="231">
        <v>872591.04844932375</v>
      </c>
      <c r="L49" s="256">
        <v>1466683.3483990179</v>
      </c>
      <c r="M49" s="256">
        <v>6782383.9679956539</v>
      </c>
      <c r="N49" s="231">
        <v>15012457.015065685</v>
      </c>
      <c r="O49" s="234">
        <v>17535312.034142137</v>
      </c>
    </row>
    <row r="50" spans="1:15" s="5" customFormat="1" x14ac:dyDescent="0.35">
      <c r="A50" s="217" t="s">
        <v>159</v>
      </c>
      <c r="B50" s="231">
        <v>10515889.333333334</v>
      </c>
      <c r="C50" s="231">
        <v>6704612.1086940598</v>
      </c>
      <c r="D50" s="256">
        <v>136648.66666666666</v>
      </c>
      <c r="E50" s="256">
        <v>1916218.7825409761</v>
      </c>
      <c r="F50" s="231">
        <v>1875486</v>
      </c>
      <c r="G50" s="231">
        <v>1744543.2504255157</v>
      </c>
      <c r="H50" s="256">
        <v>801795.33333333337</v>
      </c>
      <c r="I50" s="256">
        <v>795600.15250315657</v>
      </c>
      <c r="J50" s="231">
        <v>453454.33333333331</v>
      </c>
      <c r="K50" s="231">
        <v>959568.04482770269</v>
      </c>
      <c r="L50" s="256">
        <v>2272699.4856293499</v>
      </c>
      <c r="M50" s="256">
        <v>8445164.9706431367</v>
      </c>
      <c r="N50" s="231">
        <v>16055973.152296018</v>
      </c>
      <c r="O50" s="234">
        <v>20565707.309634548</v>
      </c>
    </row>
    <row r="51" spans="1:15" s="5" customFormat="1" x14ac:dyDescent="0.35">
      <c r="A51" s="217" t="s">
        <v>160</v>
      </c>
      <c r="B51" s="231">
        <v>4091296</v>
      </c>
      <c r="C51" s="231">
        <v>2047981.4518067015</v>
      </c>
      <c r="D51" s="256">
        <v>208881</v>
      </c>
      <c r="E51" s="256">
        <v>514947.58610050217</v>
      </c>
      <c r="F51" s="231">
        <v>605105</v>
      </c>
      <c r="G51" s="231">
        <v>509101.87768280198</v>
      </c>
      <c r="H51" s="256">
        <v>427739.33333333331</v>
      </c>
      <c r="I51" s="256">
        <v>728420.98061111267</v>
      </c>
      <c r="J51" s="231">
        <v>295644.33333333331</v>
      </c>
      <c r="K51" s="231">
        <v>261511.81382866556</v>
      </c>
      <c r="L51" s="256">
        <v>969819.33969075163</v>
      </c>
      <c r="M51" s="256">
        <v>1268414.8157966917</v>
      </c>
      <c r="N51" s="231">
        <v>6598485.0063574174</v>
      </c>
      <c r="O51" s="234">
        <v>5330378.5258264756</v>
      </c>
    </row>
    <row r="52" spans="1:15" s="5" customFormat="1" x14ac:dyDescent="0.35">
      <c r="A52" s="217" t="s">
        <v>161</v>
      </c>
      <c r="B52" s="231">
        <v>18195708.666666668</v>
      </c>
      <c r="C52" s="231">
        <v>10759901.423725188</v>
      </c>
      <c r="D52" s="256">
        <v>9836777.1799999997</v>
      </c>
      <c r="E52" s="256">
        <v>2750218.8705506762</v>
      </c>
      <c r="F52" s="231">
        <v>8284352.9100000001</v>
      </c>
      <c r="G52" s="231">
        <v>3151350.0721926424</v>
      </c>
      <c r="H52" s="256">
        <v>1776532.2966666669</v>
      </c>
      <c r="I52" s="256">
        <v>1258675.4167896037</v>
      </c>
      <c r="J52" s="231">
        <v>1547646.5466666666</v>
      </c>
      <c r="K52" s="231">
        <v>1687291.73237232</v>
      </c>
      <c r="L52" s="256">
        <v>2076082.9473596578</v>
      </c>
      <c r="M52" s="256">
        <v>1387480.7265344593</v>
      </c>
      <c r="N52" s="231">
        <v>41717100.54735966</v>
      </c>
      <c r="O52" s="234">
        <v>20994918.242164891</v>
      </c>
    </row>
    <row r="53" spans="1:15" s="5" customFormat="1" x14ac:dyDescent="0.35">
      <c r="A53" s="217" t="s">
        <v>162</v>
      </c>
      <c r="B53" s="231">
        <v>2742472</v>
      </c>
      <c r="C53" s="231">
        <v>3632958.0480880281</v>
      </c>
      <c r="D53" s="256">
        <v>-10929.666666666666</v>
      </c>
      <c r="E53" s="256">
        <v>1250154.9868409166</v>
      </c>
      <c r="F53" s="231">
        <v>1999455.6666666667</v>
      </c>
      <c r="G53" s="231">
        <v>1119017.6319187209</v>
      </c>
      <c r="H53" s="256">
        <v>1110263</v>
      </c>
      <c r="I53" s="256">
        <v>781550.86064922693</v>
      </c>
      <c r="J53" s="231">
        <v>636517.66666666663</v>
      </c>
      <c r="K53" s="231">
        <v>613405.41181020672</v>
      </c>
      <c r="L53" s="256">
        <v>3649255.7923313496</v>
      </c>
      <c r="M53" s="256">
        <v>2294311.2411353472</v>
      </c>
      <c r="N53" s="231">
        <v>10127034.458998017</v>
      </c>
      <c r="O53" s="234">
        <v>9691398.1804424468</v>
      </c>
    </row>
    <row r="54" spans="1:15" s="5" customFormat="1" x14ac:dyDescent="0.35">
      <c r="A54" s="217" t="s">
        <v>163</v>
      </c>
      <c r="B54" s="231">
        <v>1474622.5</v>
      </c>
      <c r="C54" s="231">
        <v>1051307.6383200432</v>
      </c>
      <c r="D54" s="256">
        <v>143629.5</v>
      </c>
      <c r="E54" s="256">
        <v>279233.92848095088</v>
      </c>
      <c r="F54" s="231">
        <v>777741</v>
      </c>
      <c r="G54" s="231">
        <v>256751.36706129808</v>
      </c>
      <c r="H54" s="256">
        <v>282236</v>
      </c>
      <c r="I54" s="256">
        <v>196949.5336986414</v>
      </c>
      <c r="J54" s="231">
        <v>312947</v>
      </c>
      <c r="K54" s="231">
        <v>243907.78449916089</v>
      </c>
      <c r="L54" s="256">
        <v>1108665.5251069958</v>
      </c>
      <c r="M54" s="256">
        <v>1761126.3499752441</v>
      </c>
      <c r="N54" s="231">
        <v>4099841.5251069958</v>
      </c>
      <c r="O54" s="234">
        <v>3789276.602035339</v>
      </c>
    </row>
    <row r="55" spans="1:15" s="5" customFormat="1" x14ac:dyDescent="0.35">
      <c r="A55" s="217" t="s">
        <v>164</v>
      </c>
      <c r="B55" s="231">
        <v>778469.66666666663</v>
      </c>
      <c r="C55" s="231">
        <v>656987.12314570951</v>
      </c>
      <c r="D55" s="256">
        <v>164446.97</v>
      </c>
      <c r="E55" s="256">
        <v>172870.88068894437</v>
      </c>
      <c r="F55" s="231">
        <v>62461.666666666664</v>
      </c>
      <c r="G55" s="231">
        <v>193735.4331051209</v>
      </c>
      <c r="H55" s="256">
        <v>210337.19999999998</v>
      </c>
      <c r="I55" s="256">
        <v>118638.19973179279</v>
      </c>
      <c r="J55" s="231">
        <v>106552.1966666667</v>
      </c>
      <c r="K55" s="231">
        <v>76397.58073826175</v>
      </c>
      <c r="L55" s="256">
        <v>-235021.17809943878</v>
      </c>
      <c r="M55" s="256">
        <v>847091.22670802497</v>
      </c>
      <c r="N55" s="231">
        <v>1087246.5219005612</v>
      </c>
      <c r="O55" s="234">
        <v>2065720.4441178543</v>
      </c>
    </row>
    <row r="56" spans="1:15" s="5" customFormat="1" x14ac:dyDescent="0.35">
      <c r="A56" s="217" t="s">
        <v>165</v>
      </c>
      <c r="B56" s="231">
        <v>38434931.666666664</v>
      </c>
      <c r="C56" s="231">
        <v>43591961.793171637</v>
      </c>
      <c r="D56" s="256">
        <v>11119426.333333334</v>
      </c>
      <c r="E56" s="256">
        <v>9113693.7925972473</v>
      </c>
      <c r="F56" s="231">
        <v>2596868.6666666665</v>
      </c>
      <c r="G56" s="231">
        <v>9458745.846992692</v>
      </c>
      <c r="H56" s="256">
        <v>2785307.3333333335</v>
      </c>
      <c r="I56" s="256">
        <v>3815733.4490824863</v>
      </c>
      <c r="J56" s="231">
        <v>5026456</v>
      </c>
      <c r="K56" s="231">
        <v>6804400.5975638172</v>
      </c>
      <c r="L56" s="256">
        <v>10843728.895743068</v>
      </c>
      <c r="M56" s="256">
        <v>3416652.7127182418</v>
      </c>
      <c r="N56" s="231">
        <v>70806718.895743072</v>
      </c>
      <c r="O56" s="234">
        <v>76201188.192126125</v>
      </c>
    </row>
    <row r="57" spans="1:15" s="5" customFormat="1" x14ac:dyDescent="0.35">
      <c r="A57" s="217" t="s">
        <v>166</v>
      </c>
      <c r="B57" s="231">
        <v>16982082.550000001</v>
      </c>
      <c r="C57" s="231">
        <v>17547418.04505688</v>
      </c>
      <c r="D57" s="256">
        <v>-2982495.6233333335</v>
      </c>
      <c r="E57" s="256">
        <v>4268558.8358366061</v>
      </c>
      <c r="F57" s="231">
        <v>2651422.9900000002</v>
      </c>
      <c r="G57" s="231">
        <v>4565984.7855220595</v>
      </c>
      <c r="H57" s="256">
        <v>2539852.2666666671</v>
      </c>
      <c r="I57" s="256">
        <v>2710937.2205164051</v>
      </c>
      <c r="J57" s="231">
        <v>2148126.8833333333</v>
      </c>
      <c r="K57" s="231">
        <v>2521217.1667781649</v>
      </c>
      <c r="L57" s="256">
        <v>8932047.1860521473</v>
      </c>
      <c r="M57" s="256">
        <v>6337989.8706300156</v>
      </c>
      <c r="N57" s="231">
        <v>30271036.252718814</v>
      </c>
      <c r="O57" s="234">
        <v>37952105.924340129</v>
      </c>
    </row>
    <row r="58" spans="1:15" s="5" customFormat="1" x14ac:dyDescent="0.35">
      <c r="A58" s="217" t="s">
        <v>167</v>
      </c>
      <c r="B58" s="231">
        <v>1695200.3333333333</v>
      </c>
      <c r="C58" s="231">
        <v>4397601.824642078</v>
      </c>
      <c r="D58" s="256">
        <v>624273.33333333337</v>
      </c>
      <c r="E58" s="256">
        <v>811013.17094072409</v>
      </c>
      <c r="F58" s="231">
        <v>-2568889.6666666665</v>
      </c>
      <c r="G58" s="231">
        <v>625684.68470995943</v>
      </c>
      <c r="H58" s="256">
        <v>394484</v>
      </c>
      <c r="I58" s="256">
        <v>620450.81067894353</v>
      </c>
      <c r="J58" s="231">
        <v>753704.33333333337</v>
      </c>
      <c r="K58" s="231">
        <v>626715.6958773951</v>
      </c>
      <c r="L58" s="256">
        <v>3505071.2945157392</v>
      </c>
      <c r="M58" s="256">
        <v>2646419.2078298312</v>
      </c>
      <c r="N58" s="231">
        <v>4403843.6278490722</v>
      </c>
      <c r="O58" s="234">
        <v>9727885.3946789317</v>
      </c>
    </row>
    <row r="59" spans="1:15" s="5" customFormat="1" x14ac:dyDescent="0.35">
      <c r="A59" s="217" t="s">
        <v>168</v>
      </c>
      <c r="B59" s="231">
        <v>10495417</v>
      </c>
      <c r="C59" s="231">
        <v>11483263.374481477</v>
      </c>
      <c r="D59" s="256">
        <v>5078848</v>
      </c>
      <c r="E59" s="256">
        <v>2708350.639697629</v>
      </c>
      <c r="F59" s="231">
        <v>1372660.3333333333</v>
      </c>
      <c r="G59" s="231">
        <v>2791239.3547538696</v>
      </c>
      <c r="H59" s="256">
        <v>1359336.6666666667</v>
      </c>
      <c r="I59" s="256">
        <v>1838566.9418480271</v>
      </c>
      <c r="J59" s="231">
        <v>1261510</v>
      </c>
      <c r="K59" s="231">
        <v>1780150.9730194819</v>
      </c>
      <c r="L59" s="256">
        <v>5281213.723938182</v>
      </c>
      <c r="M59" s="256">
        <v>2609152.0770453187</v>
      </c>
      <c r="N59" s="231">
        <v>24848985.723938182</v>
      </c>
      <c r="O59" s="234">
        <v>23210723.360845804</v>
      </c>
    </row>
    <row r="60" spans="1:15" s="5" customFormat="1" x14ac:dyDescent="0.35">
      <c r="A60" s="217" t="s">
        <v>169</v>
      </c>
      <c r="B60" s="231">
        <v>2273360.7366666668</v>
      </c>
      <c r="C60" s="231">
        <v>1892736.9490028699</v>
      </c>
      <c r="D60" s="256">
        <v>402915.36333333334</v>
      </c>
      <c r="E60" s="256">
        <v>551194.11969083967</v>
      </c>
      <c r="F60" s="231">
        <v>663566.33333333337</v>
      </c>
      <c r="G60" s="231">
        <v>614783.76721718535</v>
      </c>
      <c r="H60" s="256">
        <v>398689.24333333335</v>
      </c>
      <c r="I60" s="256">
        <v>340859.30178570404</v>
      </c>
      <c r="J60" s="231">
        <v>457058</v>
      </c>
      <c r="K60" s="231">
        <v>265888.49659682182</v>
      </c>
      <c r="L60" s="256">
        <v>591954.26261263317</v>
      </c>
      <c r="M60" s="256">
        <v>493629.11977427872</v>
      </c>
      <c r="N60" s="231">
        <v>4787543.9392793002</v>
      </c>
      <c r="O60" s="234">
        <v>4159091.7540676999</v>
      </c>
    </row>
    <row r="61" spans="1:15" s="5" customFormat="1" x14ac:dyDescent="0.35">
      <c r="A61" s="217" t="s">
        <v>170</v>
      </c>
      <c r="B61" s="231">
        <v>1099416.3333333333</v>
      </c>
      <c r="C61" s="231">
        <v>1461146.01973052</v>
      </c>
      <c r="D61" s="256">
        <v>694377.66666666663</v>
      </c>
      <c r="E61" s="256">
        <v>441708.07986138877</v>
      </c>
      <c r="F61" s="231">
        <v>293263</v>
      </c>
      <c r="G61" s="231">
        <v>342356.06661093002</v>
      </c>
      <c r="H61" s="256">
        <v>457028</v>
      </c>
      <c r="I61" s="256">
        <v>276666.72289348289</v>
      </c>
      <c r="J61" s="231">
        <v>384582.66666666669</v>
      </c>
      <c r="K61" s="231">
        <v>307992.41092648043</v>
      </c>
      <c r="L61" s="256">
        <v>1087073.5644110916</v>
      </c>
      <c r="M61" s="256">
        <v>1754350.789582327</v>
      </c>
      <c r="N61" s="231">
        <v>4015741.2310777581</v>
      </c>
      <c r="O61" s="234">
        <v>4584220.0896051284</v>
      </c>
    </row>
    <row r="62" spans="1:15" s="5" customFormat="1" x14ac:dyDescent="0.35">
      <c r="A62" s="217" t="s">
        <v>171</v>
      </c>
      <c r="B62" s="231">
        <v>38196078.710000001</v>
      </c>
      <c r="C62" s="231">
        <v>52180532.030149437</v>
      </c>
      <c r="D62" s="256">
        <v>2614080.6666666665</v>
      </c>
      <c r="E62" s="256">
        <v>13005890.462920146</v>
      </c>
      <c r="F62" s="231">
        <v>5673814</v>
      </c>
      <c r="G62" s="231">
        <v>12188459.451369148</v>
      </c>
      <c r="H62" s="256">
        <v>1707404.3333333333</v>
      </c>
      <c r="I62" s="256">
        <v>4885451.1925464645</v>
      </c>
      <c r="J62" s="231">
        <v>3475084</v>
      </c>
      <c r="K62" s="231">
        <v>8239329.397189769</v>
      </c>
      <c r="L62" s="256">
        <v>9762638.0214286558</v>
      </c>
      <c r="M62" s="256">
        <v>7852764.996511315</v>
      </c>
      <c r="N62" s="231">
        <v>61429099.731428653</v>
      </c>
      <c r="O62" s="234">
        <v>98352427.530686259</v>
      </c>
    </row>
    <row r="63" spans="1:15" s="5" customFormat="1" x14ac:dyDescent="0.35">
      <c r="A63" s="217" t="s">
        <v>172</v>
      </c>
      <c r="B63" s="231">
        <v>20308115.59</v>
      </c>
      <c r="C63" s="231">
        <v>19163543.968595207</v>
      </c>
      <c r="D63" s="256">
        <v>1271777.6066666667</v>
      </c>
      <c r="E63" s="256">
        <v>4013094.3666365994</v>
      </c>
      <c r="F63" s="231">
        <v>3100737.186666667</v>
      </c>
      <c r="G63" s="231">
        <v>4478183.2244694447</v>
      </c>
      <c r="H63" s="256">
        <v>1732663.32</v>
      </c>
      <c r="I63" s="256">
        <v>2979380.8101833025</v>
      </c>
      <c r="J63" s="231">
        <v>1180692.44</v>
      </c>
      <c r="K63" s="231">
        <v>3025205.8071383676</v>
      </c>
      <c r="L63" s="256">
        <v>7693682.4599189684</v>
      </c>
      <c r="M63" s="256">
        <v>4157298.0984461741</v>
      </c>
      <c r="N63" s="231">
        <v>35287668.603252307</v>
      </c>
      <c r="O63" s="234">
        <v>37816706.275469095</v>
      </c>
    </row>
    <row r="64" spans="1:15" s="5" customFormat="1" x14ac:dyDescent="0.35">
      <c r="A64" s="217" t="s">
        <v>173</v>
      </c>
      <c r="B64" s="231">
        <v>16883326.523333341</v>
      </c>
      <c r="C64" s="231">
        <v>12515923.91603842</v>
      </c>
      <c r="D64" s="256">
        <v>-4540209.0999999978</v>
      </c>
      <c r="E64" s="256">
        <v>3146007.9569424875</v>
      </c>
      <c r="F64" s="231">
        <v>3046530.6466666665</v>
      </c>
      <c r="G64" s="231">
        <v>3507400.2534329039</v>
      </c>
      <c r="H64" s="256">
        <v>1685703.6366666667</v>
      </c>
      <c r="I64" s="256">
        <v>1452874.4950514392</v>
      </c>
      <c r="J64" s="231">
        <v>1460754.3533333335</v>
      </c>
      <c r="K64" s="231">
        <v>1768756.7572667659</v>
      </c>
      <c r="L64" s="256">
        <v>9456704.5000425763</v>
      </c>
      <c r="M64" s="256">
        <v>4984515.7855084706</v>
      </c>
      <c r="N64" s="231">
        <v>27992810.560042586</v>
      </c>
      <c r="O64" s="234">
        <v>27375479.164240487</v>
      </c>
    </row>
    <row r="65" spans="1:15" s="5" customFormat="1" x14ac:dyDescent="0.35">
      <c r="A65" s="217" t="s">
        <v>385</v>
      </c>
      <c r="B65" s="231">
        <v>28637308.333333332</v>
      </c>
      <c r="C65" s="231">
        <v>10935935.729326731</v>
      </c>
      <c r="D65" s="256">
        <v>1296672.3333333333</v>
      </c>
      <c r="E65" s="256">
        <v>2456354.7233285881</v>
      </c>
      <c r="F65" s="231">
        <v>1900855</v>
      </c>
      <c r="G65" s="231">
        <v>2319909.6184234135</v>
      </c>
      <c r="H65" s="256">
        <v>948783.33333333337</v>
      </c>
      <c r="I65" s="256">
        <v>1946037.6151041007</v>
      </c>
      <c r="J65" s="231">
        <v>872670</v>
      </c>
      <c r="K65" s="231">
        <v>1605081.3466348345</v>
      </c>
      <c r="L65" s="256">
        <v>9480203.4519567564</v>
      </c>
      <c r="M65" s="256">
        <v>3589432.2455566162</v>
      </c>
      <c r="N65" s="231">
        <v>43136492.451956756</v>
      </c>
      <c r="O65" s="234">
        <v>22852751.278374285</v>
      </c>
    </row>
    <row r="66" spans="1:15" s="5" customFormat="1" x14ac:dyDescent="0.35">
      <c r="A66" s="217" t="s">
        <v>174</v>
      </c>
      <c r="B66" s="231">
        <v>3619663.3333333335</v>
      </c>
      <c r="C66" s="231">
        <v>2632485.7113701268</v>
      </c>
      <c r="D66" s="256">
        <v>329945.15999999997</v>
      </c>
      <c r="E66" s="256">
        <v>710039.54327065509</v>
      </c>
      <c r="F66" s="231">
        <v>867058.33333333337</v>
      </c>
      <c r="G66" s="231">
        <v>676902.2670366182</v>
      </c>
      <c r="H66" s="256">
        <v>324754.33333333331</v>
      </c>
      <c r="I66" s="256">
        <v>410508.93837501749</v>
      </c>
      <c r="J66" s="231">
        <v>423318.66666666669</v>
      </c>
      <c r="K66" s="231">
        <v>372497.89463410561</v>
      </c>
      <c r="L66" s="256">
        <v>1000457.4570043487</v>
      </c>
      <c r="M66" s="256">
        <v>1607016.827502327</v>
      </c>
      <c r="N66" s="231">
        <v>6565197.2836710159</v>
      </c>
      <c r="O66" s="234">
        <v>6409451.1821888499</v>
      </c>
    </row>
    <row r="67" spans="1:15" s="5" customFormat="1" x14ac:dyDescent="0.35">
      <c r="A67" s="217" t="s">
        <v>175</v>
      </c>
      <c r="B67" s="231">
        <v>922946.33333333337</v>
      </c>
      <c r="C67" s="231">
        <v>1219204.0500118854</v>
      </c>
      <c r="D67" s="256">
        <v>320138</v>
      </c>
      <c r="E67" s="256">
        <v>305986.91760412033</v>
      </c>
      <c r="F67" s="231">
        <v>621326</v>
      </c>
      <c r="G67" s="231">
        <v>328154.99873262324</v>
      </c>
      <c r="H67" s="256">
        <v>-62687</v>
      </c>
      <c r="I67" s="256">
        <v>208832.11502425448</v>
      </c>
      <c r="J67" s="231">
        <v>360619</v>
      </c>
      <c r="K67" s="231">
        <v>177902.249647455</v>
      </c>
      <c r="L67" s="256">
        <v>592997.36011576699</v>
      </c>
      <c r="M67" s="256">
        <v>1580629.0298289419</v>
      </c>
      <c r="N67" s="231">
        <v>2755339.6934491005</v>
      </c>
      <c r="O67" s="234">
        <v>3820709.3608492804</v>
      </c>
    </row>
    <row r="68" spans="1:15" s="5" customFormat="1" x14ac:dyDescent="0.35">
      <c r="A68" s="217" t="s">
        <v>176</v>
      </c>
      <c r="B68" s="231">
        <v>865426</v>
      </c>
      <c r="C68" s="231">
        <v>982747.54693306028</v>
      </c>
      <c r="D68" s="256">
        <v>256711.66666666666</v>
      </c>
      <c r="E68" s="256">
        <v>250302.07671430483</v>
      </c>
      <c r="F68" s="231">
        <v>500545</v>
      </c>
      <c r="G68" s="231">
        <v>192338.42427293683</v>
      </c>
      <c r="H68" s="256">
        <v>176375</v>
      </c>
      <c r="I68" s="256">
        <v>128498.3216929223</v>
      </c>
      <c r="J68" s="231">
        <v>60323</v>
      </c>
      <c r="K68" s="231">
        <v>136666.24225775147</v>
      </c>
      <c r="L68" s="256">
        <v>357287.29333997751</v>
      </c>
      <c r="M68" s="256">
        <v>2230789.0246487763</v>
      </c>
      <c r="N68" s="231">
        <v>2216667.960006644</v>
      </c>
      <c r="O68" s="234">
        <v>3921341.636519752</v>
      </c>
    </row>
    <row r="69" spans="1:15" s="5" customFormat="1" x14ac:dyDescent="0.35">
      <c r="A69" s="217" t="s">
        <v>177</v>
      </c>
      <c r="B69" s="231">
        <v>1400585.03</v>
      </c>
      <c r="C69" s="231">
        <v>1021329.1008032581</v>
      </c>
      <c r="D69" s="256">
        <v>242367.59</v>
      </c>
      <c r="E69" s="256">
        <v>292829.30822989898</v>
      </c>
      <c r="F69" s="231">
        <v>602998.5</v>
      </c>
      <c r="G69" s="231">
        <v>299294.92259923386</v>
      </c>
      <c r="H69" s="256">
        <v>166196.82333333333</v>
      </c>
      <c r="I69" s="256">
        <v>219007.60010569129</v>
      </c>
      <c r="J69" s="231">
        <v>182980.80000000002</v>
      </c>
      <c r="K69" s="231">
        <v>137286.26875327967</v>
      </c>
      <c r="L69" s="256">
        <v>-15340.914822340477</v>
      </c>
      <c r="M69" s="256">
        <v>1408036.200446967</v>
      </c>
      <c r="N69" s="231">
        <v>2579787.8285109927</v>
      </c>
      <c r="O69" s="234">
        <v>3377783.4009383293</v>
      </c>
    </row>
    <row r="70" spans="1:15" s="5" customFormat="1" x14ac:dyDescent="0.35">
      <c r="A70" s="217" t="s">
        <v>178</v>
      </c>
      <c r="B70" s="231">
        <v>1893905.3566666667</v>
      </c>
      <c r="C70" s="231">
        <v>1366773.6735515967</v>
      </c>
      <c r="D70" s="256">
        <v>460750.76333333337</v>
      </c>
      <c r="E70" s="256">
        <v>380557.16781658703</v>
      </c>
      <c r="F70" s="231">
        <v>315677.51</v>
      </c>
      <c r="G70" s="231">
        <v>276882.60098190443</v>
      </c>
      <c r="H70" s="256">
        <v>79438.003333333341</v>
      </c>
      <c r="I70" s="256">
        <v>219827.78264817604</v>
      </c>
      <c r="J70" s="231">
        <v>270621.95666666672</v>
      </c>
      <c r="K70" s="231">
        <v>190059.59200765847</v>
      </c>
      <c r="L70" s="256">
        <v>149988.33668113686</v>
      </c>
      <c r="M70" s="256">
        <v>2389154.6382305715</v>
      </c>
      <c r="N70" s="231">
        <v>3170381.9266811367</v>
      </c>
      <c r="O70" s="234">
        <v>4823255.4552364945</v>
      </c>
    </row>
    <row r="71" spans="1:15" s="5" customFormat="1" x14ac:dyDescent="0.35">
      <c r="A71" s="217" t="s">
        <v>179</v>
      </c>
      <c r="B71" s="231">
        <v>797382.33333333337</v>
      </c>
      <c r="C71" s="231">
        <v>627409.4924650871</v>
      </c>
      <c r="D71" s="256">
        <v>107117.33333333333</v>
      </c>
      <c r="E71" s="256">
        <v>159048.85865938326</v>
      </c>
      <c r="F71" s="231">
        <v>241748.33333333334</v>
      </c>
      <c r="G71" s="231">
        <v>175739.91080439353</v>
      </c>
      <c r="H71" s="256">
        <v>82947.333333333328</v>
      </c>
      <c r="I71" s="256">
        <v>80199.046586016077</v>
      </c>
      <c r="J71" s="231">
        <v>149447</v>
      </c>
      <c r="K71" s="231">
        <v>126936.30204950456</v>
      </c>
      <c r="L71" s="256">
        <v>-252204.57433947269</v>
      </c>
      <c r="M71" s="256">
        <v>1734163.4560520714</v>
      </c>
      <c r="N71" s="231">
        <v>1126437.7589938606</v>
      </c>
      <c r="O71" s="234">
        <v>2903497.066616456</v>
      </c>
    </row>
    <row r="72" spans="1:15" s="5" customFormat="1" x14ac:dyDescent="0.35">
      <c r="A72" s="217" t="s">
        <v>180</v>
      </c>
      <c r="B72" s="231">
        <v>1061431.3333333333</v>
      </c>
      <c r="C72" s="231">
        <v>972564.44302456628</v>
      </c>
      <c r="D72" s="256">
        <v>253179</v>
      </c>
      <c r="E72" s="256">
        <v>300711.06712108845</v>
      </c>
      <c r="F72" s="231">
        <v>211228.66666666666</v>
      </c>
      <c r="G72" s="231">
        <v>214720.06266738131</v>
      </c>
      <c r="H72" s="256">
        <v>128600</v>
      </c>
      <c r="I72" s="256">
        <v>154892.63368924227</v>
      </c>
      <c r="J72" s="231">
        <v>158751.33333333334</v>
      </c>
      <c r="K72" s="231">
        <v>142685.68986718496</v>
      </c>
      <c r="L72" s="256">
        <v>535136.37902356312</v>
      </c>
      <c r="M72" s="256">
        <v>2585249.637060646</v>
      </c>
      <c r="N72" s="231">
        <v>2348326.7123568961</v>
      </c>
      <c r="O72" s="234">
        <v>4370823.5334301088</v>
      </c>
    </row>
    <row r="73" spans="1:15" s="5" customFormat="1" x14ac:dyDescent="0.35">
      <c r="A73" s="217" t="s">
        <v>181</v>
      </c>
      <c r="B73" s="231">
        <v>21003466</v>
      </c>
      <c r="C73" s="231">
        <v>17035336.736607507</v>
      </c>
      <c r="D73" s="256">
        <v>3981179</v>
      </c>
      <c r="E73" s="256">
        <v>3541572.5177015844</v>
      </c>
      <c r="F73" s="231">
        <v>1332129.6666666667</v>
      </c>
      <c r="G73" s="231">
        <v>3855962.7046878878</v>
      </c>
      <c r="H73" s="256">
        <v>2628547.6666666665</v>
      </c>
      <c r="I73" s="256">
        <v>1557796.0554168271</v>
      </c>
      <c r="J73" s="231">
        <v>4624304.666666667</v>
      </c>
      <c r="K73" s="231">
        <v>2599873.8157905266</v>
      </c>
      <c r="L73" s="256">
        <v>5777385.3791118329</v>
      </c>
      <c r="M73" s="256">
        <v>2538699.6825481253</v>
      </c>
      <c r="N73" s="231">
        <v>39347012.379111834</v>
      </c>
      <c r="O73" s="234">
        <v>31129241.512752458</v>
      </c>
    </row>
    <row r="74" spans="1:15" s="5" customFormat="1" x14ac:dyDescent="0.35">
      <c r="A74" s="217" t="s">
        <v>182</v>
      </c>
      <c r="B74" s="231">
        <v>2257590</v>
      </c>
      <c r="C74" s="231">
        <v>1396949.9351938614</v>
      </c>
      <c r="D74" s="256">
        <v>655630.66666666663</v>
      </c>
      <c r="E74" s="256">
        <v>412260.93831463868</v>
      </c>
      <c r="F74" s="231">
        <v>298064.66666666669</v>
      </c>
      <c r="G74" s="231">
        <v>315085.60034789547</v>
      </c>
      <c r="H74" s="256">
        <v>220293</v>
      </c>
      <c r="I74" s="256">
        <v>189427.16889506663</v>
      </c>
      <c r="J74" s="231">
        <v>338123.66666666669</v>
      </c>
      <c r="K74" s="231">
        <v>227871.52163421226</v>
      </c>
      <c r="L74" s="256">
        <v>-64931.182823569514</v>
      </c>
      <c r="M74" s="256">
        <v>4002693.1346821003</v>
      </c>
      <c r="N74" s="231">
        <v>3704770.81717643</v>
      </c>
      <c r="O74" s="234">
        <v>6544288.2990677748</v>
      </c>
    </row>
    <row r="75" spans="1:15" s="5" customFormat="1" x14ac:dyDescent="0.35">
      <c r="A75" s="217" t="s">
        <v>183</v>
      </c>
      <c r="B75" s="231">
        <v>1120065.6666666667</v>
      </c>
      <c r="C75" s="231">
        <v>2190468.3861462343</v>
      </c>
      <c r="D75" s="256">
        <v>453213</v>
      </c>
      <c r="E75" s="256">
        <v>604260.97664715908</v>
      </c>
      <c r="F75" s="231">
        <v>519466.33333333331</v>
      </c>
      <c r="G75" s="231">
        <v>637407.05803940236</v>
      </c>
      <c r="H75" s="256">
        <v>218084</v>
      </c>
      <c r="I75" s="256">
        <v>296657.08587514918</v>
      </c>
      <c r="J75" s="231">
        <v>479850</v>
      </c>
      <c r="K75" s="231">
        <v>405170.39939710277</v>
      </c>
      <c r="L75" s="256">
        <v>1444837.0315516349</v>
      </c>
      <c r="M75" s="256">
        <v>3307578.8988548331</v>
      </c>
      <c r="N75" s="231">
        <v>4235516.0315516349</v>
      </c>
      <c r="O75" s="234">
        <v>7441542.8049598811</v>
      </c>
    </row>
    <row r="76" spans="1:15" s="5" customFormat="1" x14ac:dyDescent="0.35">
      <c r="A76" s="217" t="s">
        <v>184</v>
      </c>
      <c r="B76" s="231">
        <v>1286222</v>
      </c>
      <c r="C76" s="231">
        <v>1901618.3514557518</v>
      </c>
      <c r="D76" s="256">
        <v>-220</v>
      </c>
      <c r="E76" s="256">
        <v>728137.79046797636</v>
      </c>
      <c r="F76" s="231">
        <v>657421</v>
      </c>
      <c r="G76" s="231">
        <v>765624.41141971014</v>
      </c>
      <c r="H76" s="256">
        <v>188944.66666666666</v>
      </c>
      <c r="I76" s="256">
        <v>404799.51693893841</v>
      </c>
      <c r="J76" s="231">
        <v>1248520.6666666667</v>
      </c>
      <c r="K76" s="231">
        <v>358261.39298369241</v>
      </c>
      <c r="L76" s="256">
        <v>388717.20641327277</v>
      </c>
      <c r="M76" s="256">
        <v>2255039.2187299086</v>
      </c>
      <c r="N76" s="231">
        <v>3769605.5397466058</v>
      </c>
      <c r="O76" s="234">
        <v>6413480.6819959776</v>
      </c>
    </row>
    <row r="77" spans="1:15" s="5" customFormat="1" x14ac:dyDescent="0.35">
      <c r="A77" s="217" t="s">
        <v>185</v>
      </c>
      <c r="B77" s="231">
        <v>40841504.173333339</v>
      </c>
      <c r="C77" s="231">
        <v>32417949.090510577</v>
      </c>
      <c r="D77" s="256">
        <v>4506854.25</v>
      </c>
      <c r="E77" s="256">
        <v>8731275.9533031564</v>
      </c>
      <c r="F77" s="231">
        <v>5568996</v>
      </c>
      <c r="G77" s="231">
        <v>9160369.5520209</v>
      </c>
      <c r="H77" s="256">
        <v>2919599.6666666665</v>
      </c>
      <c r="I77" s="256">
        <v>3700174.6243677628</v>
      </c>
      <c r="J77" s="231">
        <v>5900647.333333333</v>
      </c>
      <c r="K77" s="231">
        <v>4996969.7193460958</v>
      </c>
      <c r="L77" s="256">
        <v>4913831.3831302943</v>
      </c>
      <c r="M77" s="256">
        <v>4357110.7931405688</v>
      </c>
      <c r="N77" s="231">
        <v>64651432.806463636</v>
      </c>
      <c r="O77" s="234">
        <v>63363849.732689068</v>
      </c>
    </row>
    <row r="78" spans="1:15" s="5" customFormat="1" x14ac:dyDescent="0.35">
      <c r="A78" s="217" t="s">
        <v>186</v>
      </c>
      <c r="B78" s="231">
        <v>4971506.333333333</v>
      </c>
      <c r="C78" s="231">
        <v>4444917.3720190702</v>
      </c>
      <c r="D78" s="256">
        <v>729668.33333333337</v>
      </c>
      <c r="E78" s="256">
        <v>1320024.2758525026</v>
      </c>
      <c r="F78" s="231">
        <v>2121763.3333333335</v>
      </c>
      <c r="G78" s="231">
        <v>1302132.417865101</v>
      </c>
      <c r="H78" s="256">
        <v>1215637.3333333333</v>
      </c>
      <c r="I78" s="256">
        <v>885657.10382536601</v>
      </c>
      <c r="J78" s="231">
        <v>435452.66666666669</v>
      </c>
      <c r="K78" s="231">
        <v>701380.78536848782</v>
      </c>
      <c r="L78" s="256">
        <v>108020.82506595552</v>
      </c>
      <c r="M78" s="256">
        <v>3009488.6936971908</v>
      </c>
      <c r="N78" s="231">
        <v>9582048.8250659555</v>
      </c>
      <c r="O78" s="234">
        <v>11663600.648627717</v>
      </c>
    </row>
    <row r="79" spans="1:15" s="5" customFormat="1" x14ac:dyDescent="0.35">
      <c r="A79" s="217" t="s">
        <v>187</v>
      </c>
      <c r="B79" s="231">
        <v>1382886</v>
      </c>
      <c r="C79" s="231">
        <v>2218069.6576905712</v>
      </c>
      <c r="D79" s="256">
        <v>413365</v>
      </c>
      <c r="E79" s="256">
        <v>671621.74268769636</v>
      </c>
      <c r="F79" s="231">
        <v>601952.66666666663</v>
      </c>
      <c r="G79" s="231">
        <v>690141.79065286857</v>
      </c>
      <c r="H79" s="256">
        <v>143109.33333333334</v>
      </c>
      <c r="I79" s="256">
        <v>410280.26563161309</v>
      </c>
      <c r="J79" s="231">
        <v>794444</v>
      </c>
      <c r="K79" s="231">
        <v>306305.23676352046</v>
      </c>
      <c r="L79" s="256">
        <v>41780.776015633717</v>
      </c>
      <c r="M79" s="256">
        <v>4828535.4182157665</v>
      </c>
      <c r="N79" s="231">
        <v>3377537.7760156337</v>
      </c>
      <c r="O79" s="234">
        <v>9124954.1116420366</v>
      </c>
    </row>
    <row r="80" spans="1:15" s="5" customFormat="1" x14ac:dyDescent="0.35">
      <c r="A80" s="217" t="s">
        <v>188</v>
      </c>
      <c r="B80" s="231">
        <v>30756902</v>
      </c>
      <c r="C80" s="231">
        <v>33791036.990893878</v>
      </c>
      <c r="D80" s="256">
        <v>21211853</v>
      </c>
      <c r="E80" s="256">
        <v>7320343.3811906548</v>
      </c>
      <c r="F80" s="231">
        <v>5442436.333333333</v>
      </c>
      <c r="G80" s="231">
        <v>8290240.0210081153</v>
      </c>
      <c r="H80" s="256">
        <v>1355224</v>
      </c>
      <c r="I80" s="256">
        <v>3313249.1200825288</v>
      </c>
      <c r="J80" s="231">
        <v>2373321</v>
      </c>
      <c r="K80" s="231">
        <v>5311232.3355941735</v>
      </c>
      <c r="L80" s="256">
        <v>14121609.67929874</v>
      </c>
      <c r="M80" s="256">
        <v>3890100.0924804187</v>
      </c>
      <c r="N80" s="231">
        <v>75261346.012632072</v>
      </c>
      <c r="O80" s="234">
        <v>61916201.941249773</v>
      </c>
    </row>
    <row r="81" spans="1:15" s="5" customFormat="1" x14ac:dyDescent="0.35">
      <c r="A81" s="217" t="s">
        <v>189</v>
      </c>
      <c r="B81" s="231">
        <v>748839.39</v>
      </c>
      <c r="C81" s="231">
        <v>2097471.5781500684</v>
      </c>
      <c r="D81" s="256">
        <v>332596.53999999998</v>
      </c>
      <c r="E81" s="256">
        <v>659582.82203785586</v>
      </c>
      <c r="F81" s="231">
        <v>737220.7333333334</v>
      </c>
      <c r="G81" s="231">
        <v>631284.28345981019</v>
      </c>
      <c r="H81" s="256">
        <v>89123.286666666667</v>
      </c>
      <c r="I81" s="256">
        <v>364876.1743070283</v>
      </c>
      <c r="J81" s="231">
        <v>41444.046666666669</v>
      </c>
      <c r="K81" s="231">
        <v>299759.45791752957</v>
      </c>
      <c r="L81" s="256">
        <v>565465.1588998423</v>
      </c>
      <c r="M81" s="256">
        <v>1969800.4953823215</v>
      </c>
      <c r="N81" s="231">
        <v>2514689.1555665089</v>
      </c>
      <c r="O81" s="234">
        <v>6022774.811254614</v>
      </c>
    </row>
    <row r="82" spans="1:15" s="5" customFormat="1" x14ac:dyDescent="0.35">
      <c r="A82" s="217" t="s">
        <v>190</v>
      </c>
      <c r="B82" s="231">
        <v>2995946.186666667</v>
      </c>
      <c r="C82" s="231">
        <v>1890016.85913195</v>
      </c>
      <c r="D82" s="256">
        <v>594651.47333333327</v>
      </c>
      <c r="E82" s="256">
        <v>504217.75791278586</v>
      </c>
      <c r="F82" s="231">
        <v>571326.52999999991</v>
      </c>
      <c r="G82" s="231">
        <v>551645.68986108899</v>
      </c>
      <c r="H82" s="256">
        <v>387143.73666666663</v>
      </c>
      <c r="I82" s="256">
        <v>331693.22995842405</v>
      </c>
      <c r="J82" s="231">
        <v>368847.64666666667</v>
      </c>
      <c r="K82" s="231">
        <v>256714.90159475544</v>
      </c>
      <c r="L82" s="256">
        <v>797329.13424083125</v>
      </c>
      <c r="M82" s="256">
        <v>2508895.8425998888</v>
      </c>
      <c r="N82" s="231">
        <v>5715244.7075741645</v>
      </c>
      <c r="O82" s="234">
        <v>6043184.2810588926</v>
      </c>
    </row>
    <row r="83" spans="1:15" s="5" customFormat="1" x14ac:dyDescent="0.35">
      <c r="A83" s="217" t="s">
        <v>191</v>
      </c>
      <c r="B83" s="231">
        <v>1061957.3333333333</v>
      </c>
      <c r="C83" s="231">
        <v>554570.1380270801</v>
      </c>
      <c r="D83" s="256">
        <v>231867.66666666666</v>
      </c>
      <c r="E83" s="256">
        <v>127384.66872856465</v>
      </c>
      <c r="F83" s="231">
        <v>335358</v>
      </c>
      <c r="G83" s="231">
        <v>136310.76796310124</v>
      </c>
      <c r="H83" s="256">
        <v>150847.66666666666</v>
      </c>
      <c r="I83" s="256">
        <v>108028.30136926359</v>
      </c>
      <c r="J83" s="231">
        <v>212241.33333333334</v>
      </c>
      <c r="K83" s="231">
        <v>80682.953154206582</v>
      </c>
      <c r="L83" s="256">
        <v>-230070.33941593464</v>
      </c>
      <c r="M83" s="256">
        <v>562426.69311911706</v>
      </c>
      <c r="N83" s="231">
        <v>1762201.6605840654</v>
      </c>
      <c r="O83" s="234">
        <v>1569403.5223613332</v>
      </c>
    </row>
    <row r="84" spans="1:15" s="5" customFormat="1" x14ac:dyDescent="0.35">
      <c r="A84" s="217" t="s">
        <v>192</v>
      </c>
      <c r="B84" s="231">
        <v>2115586.0250000004</v>
      </c>
      <c r="C84" s="231">
        <v>1599050.1287604824</v>
      </c>
      <c r="D84" s="256">
        <v>522462.22</v>
      </c>
      <c r="E84" s="256">
        <v>454199.39515559759</v>
      </c>
      <c r="F84" s="231">
        <v>583534.96499999997</v>
      </c>
      <c r="G84" s="231">
        <v>409610.73390124133</v>
      </c>
      <c r="H84" s="256">
        <v>391079.07</v>
      </c>
      <c r="I84" s="256">
        <v>294847.11936941207</v>
      </c>
      <c r="J84" s="231">
        <v>589808.34499999986</v>
      </c>
      <c r="K84" s="231">
        <v>223557.50766513596</v>
      </c>
      <c r="L84" s="256">
        <v>1144177.1867198138</v>
      </c>
      <c r="M84" s="256">
        <v>2040910.4771560198</v>
      </c>
      <c r="N84" s="231">
        <v>5346647.8117198143</v>
      </c>
      <c r="O84" s="234">
        <v>5022175.362007889</v>
      </c>
    </row>
    <row r="85" spans="1:15" s="5" customFormat="1" x14ac:dyDescent="0.35">
      <c r="A85" s="217" t="s">
        <v>193</v>
      </c>
      <c r="B85" s="231">
        <v>1333901.3333333333</v>
      </c>
      <c r="C85" s="231">
        <v>1151537.236792126</v>
      </c>
      <c r="D85" s="256">
        <v>108451.33333333333</v>
      </c>
      <c r="E85" s="256">
        <v>288022.59976233251</v>
      </c>
      <c r="F85" s="231">
        <v>404567.33333333331</v>
      </c>
      <c r="G85" s="231">
        <v>295581.3822288877</v>
      </c>
      <c r="H85" s="256">
        <v>58431.333333333336</v>
      </c>
      <c r="I85" s="256">
        <v>169750.30734486325</v>
      </c>
      <c r="J85" s="231">
        <v>305246.33333333331</v>
      </c>
      <c r="K85" s="231">
        <v>169443.8619398365</v>
      </c>
      <c r="L85" s="256">
        <v>-219107.49232413201</v>
      </c>
      <c r="M85" s="256">
        <v>1555285.4423889106</v>
      </c>
      <c r="N85" s="231">
        <v>1991490.1743425345</v>
      </c>
      <c r="O85" s="234">
        <v>3629620.8304569563</v>
      </c>
    </row>
    <row r="86" spans="1:15" s="5" customFormat="1" x14ac:dyDescent="0.35">
      <c r="A86" s="217" t="s">
        <v>194</v>
      </c>
      <c r="B86" s="231">
        <v>2850366.1833333336</v>
      </c>
      <c r="C86" s="231">
        <v>3067966.9859681842</v>
      </c>
      <c r="D86" s="256">
        <v>1760145.2733333334</v>
      </c>
      <c r="E86" s="256">
        <v>642149.25741907023</v>
      </c>
      <c r="F86" s="231">
        <v>1684916.2566666666</v>
      </c>
      <c r="G86" s="231">
        <v>737144.00823073147</v>
      </c>
      <c r="H86" s="256">
        <v>355782.84333333332</v>
      </c>
      <c r="I86" s="256">
        <v>294421.44494858169</v>
      </c>
      <c r="J86" s="231">
        <v>273718.77</v>
      </c>
      <c r="K86" s="231">
        <v>481466.29857948958</v>
      </c>
      <c r="L86" s="256">
        <v>656051.22415016848</v>
      </c>
      <c r="M86" s="256">
        <v>362965.64635356254</v>
      </c>
      <c r="N86" s="231">
        <v>7580980.5508168368</v>
      </c>
      <c r="O86" s="234">
        <v>5586113.6414996199</v>
      </c>
    </row>
    <row r="87" spans="1:15" s="5" customFormat="1" x14ac:dyDescent="0.35">
      <c r="A87" s="217" t="s">
        <v>195</v>
      </c>
      <c r="B87" s="231">
        <v>1065062.3333333333</v>
      </c>
      <c r="C87" s="231">
        <v>1667499.3158026969</v>
      </c>
      <c r="D87" s="256">
        <v>-69043</v>
      </c>
      <c r="E87" s="256">
        <v>430036.26372149517</v>
      </c>
      <c r="F87" s="231">
        <v>174016.33333333334</v>
      </c>
      <c r="G87" s="231">
        <v>450389.21916747827</v>
      </c>
      <c r="H87" s="256">
        <v>40295.333333333336</v>
      </c>
      <c r="I87" s="256">
        <v>245412.95565576802</v>
      </c>
      <c r="J87" s="231">
        <v>8622.3333333333339</v>
      </c>
      <c r="K87" s="231">
        <v>225384.76684150216</v>
      </c>
      <c r="L87" s="256">
        <v>-21079.296356695821</v>
      </c>
      <c r="M87" s="256">
        <v>1512338.4530479382</v>
      </c>
      <c r="N87" s="231">
        <v>1197874.0369766373</v>
      </c>
      <c r="O87" s="234">
        <v>4531060.9742368795</v>
      </c>
    </row>
    <row r="88" spans="1:15" s="5" customFormat="1" x14ac:dyDescent="0.35">
      <c r="A88" s="217" t="s">
        <v>196</v>
      </c>
      <c r="B88" s="231">
        <v>1283574</v>
      </c>
      <c r="C88" s="231">
        <v>1061442.6094170469</v>
      </c>
      <c r="D88" s="256">
        <v>208238</v>
      </c>
      <c r="E88" s="256">
        <v>272624.7609419853</v>
      </c>
      <c r="F88" s="231">
        <v>382754.66666666669</v>
      </c>
      <c r="G88" s="231">
        <v>217692.69908592093</v>
      </c>
      <c r="H88" s="256">
        <v>182798.66666666666</v>
      </c>
      <c r="I88" s="256">
        <v>139645.35836549377</v>
      </c>
      <c r="J88" s="231">
        <v>369099</v>
      </c>
      <c r="K88" s="231">
        <v>172425.87387080007</v>
      </c>
      <c r="L88" s="256">
        <v>-419749.0532760066</v>
      </c>
      <c r="M88" s="256">
        <v>2365459.3923696894</v>
      </c>
      <c r="N88" s="231">
        <v>2006715.2800573269</v>
      </c>
      <c r="O88" s="234">
        <v>4229290.694050936</v>
      </c>
    </row>
    <row r="89" spans="1:15" s="5" customFormat="1" x14ac:dyDescent="0.35">
      <c r="A89" s="217" t="s">
        <v>197</v>
      </c>
      <c r="B89" s="231">
        <v>796095.33333333337</v>
      </c>
      <c r="C89" s="231">
        <v>776282.07120972581</v>
      </c>
      <c r="D89" s="256">
        <v>187321</v>
      </c>
      <c r="E89" s="256">
        <v>199806.71373256011</v>
      </c>
      <c r="F89" s="231">
        <v>393166.66666666669</v>
      </c>
      <c r="G89" s="231">
        <v>177111.17864223322</v>
      </c>
      <c r="H89" s="256">
        <v>61866.666666666664</v>
      </c>
      <c r="I89" s="256">
        <v>119532.76588196249</v>
      </c>
      <c r="J89" s="231">
        <v>143618.33333333334</v>
      </c>
      <c r="K89" s="231">
        <v>125022.3956319089</v>
      </c>
      <c r="L89" s="256">
        <v>288305.83724621288</v>
      </c>
      <c r="M89" s="256">
        <v>1455201.5671699024</v>
      </c>
      <c r="N89" s="231">
        <v>1870373.8372462129</v>
      </c>
      <c r="O89" s="234">
        <v>2852956.6922682929</v>
      </c>
    </row>
    <row r="90" spans="1:15" s="5" customFormat="1" x14ac:dyDescent="0.35">
      <c r="A90" s="217" t="s">
        <v>198</v>
      </c>
      <c r="B90" s="231">
        <v>9120853.333333334</v>
      </c>
      <c r="C90" s="231">
        <v>12653113.87895349</v>
      </c>
      <c r="D90" s="256">
        <v>2080288.6666666667</v>
      </c>
      <c r="E90" s="256">
        <v>2728680.4838910289</v>
      </c>
      <c r="F90" s="231">
        <v>4467232.333333333</v>
      </c>
      <c r="G90" s="231">
        <v>3013889.3764907522</v>
      </c>
      <c r="H90" s="256">
        <v>2372720</v>
      </c>
      <c r="I90" s="256">
        <v>2010909.7216017167</v>
      </c>
      <c r="J90" s="231">
        <v>2384639.6666666665</v>
      </c>
      <c r="K90" s="231">
        <v>2008901.6702459755</v>
      </c>
      <c r="L90" s="256">
        <v>4395665.1285745902</v>
      </c>
      <c r="M90" s="256">
        <v>2023492.614138809</v>
      </c>
      <c r="N90" s="231">
        <v>24821399.128574591</v>
      </c>
      <c r="O90" s="234">
        <v>24438987.745321773</v>
      </c>
    </row>
    <row r="91" spans="1:15" s="5" customFormat="1" x14ac:dyDescent="0.35">
      <c r="A91" s="217" t="s">
        <v>199</v>
      </c>
      <c r="B91" s="231">
        <v>295046.29333333333</v>
      </c>
      <c r="C91" s="231">
        <v>1920213.1554852026</v>
      </c>
      <c r="D91" s="256">
        <v>149350.44999999998</v>
      </c>
      <c r="E91" s="256">
        <v>541294.01299981843</v>
      </c>
      <c r="F91" s="231">
        <v>644443.97333333327</v>
      </c>
      <c r="G91" s="231">
        <v>442275.04895095108</v>
      </c>
      <c r="H91" s="256">
        <v>89203.973333333328</v>
      </c>
      <c r="I91" s="256">
        <v>264279.06553279085</v>
      </c>
      <c r="J91" s="231">
        <v>52343.21333333334</v>
      </c>
      <c r="K91" s="231">
        <v>265155.89002965903</v>
      </c>
      <c r="L91" s="256">
        <v>3927167.5027251448</v>
      </c>
      <c r="M91" s="256">
        <v>2573813.7666982487</v>
      </c>
      <c r="N91" s="231">
        <v>5157555.4060584782</v>
      </c>
      <c r="O91" s="234">
        <v>6007030.9396966714</v>
      </c>
    </row>
    <row r="92" spans="1:15" s="5" customFormat="1" x14ac:dyDescent="0.35">
      <c r="A92" s="217" t="s">
        <v>200</v>
      </c>
      <c r="B92" s="231">
        <v>7220563.8966666656</v>
      </c>
      <c r="C92" s="231">
        <v>7032098.4617277794</v>
      </c>
      <c r="D92" s="256">
        <v>1720861.2400000002</v>
      </c>
      <c r="E92" s="256">
        <v>1816021.1103675638</v>
      </c>
      <c r="F92" s="231">
        <v>1884154.2566666666</v>
      </c>
      <c r="G92" s="231">
        <v>2025326.0176168222</v>
      </c>
      <c r="H92" s="256">
        <v>1159571.4433333334</v>
      </c>
      <c r="I92" s="256">
        <v>1261996.3109572902</v>
      </c>
      <c r="J92" s="231">
        <v>744690.17666666675</v>
      </c>
      <c r="K92" s="231">
        <v>1100086.0150913741</v>
      </c>
      <c r="L92" s="256">
        <v>1995900.5835886551</v>
      </c>
      <c r="M92" s="256">
        <v>2555996.2684196318</v>
      </c>
      <c r="N92" s="231">
        <v>14725741.596921988</v>
      </c>
      <c r="O92" s="234">
        <v>15791524.184180461</v>
      </c>
    </row>
    <row r="93" spans="1:15" s="5" customFormat="1" x14ac:dyDescent="0.35">
      <c r="A93" s="217" t="s">
        <v>201</v>
      </c>
      <c r="B93" s="231">
        <v>561958.33333333337</v>
      </c>
      <c r="C93" s="231">
        <v>723491.89439032145</v>
      </c>
      <c r="D93" s="256">
        <v>45995.333333333336</v>
      </c>
      <c r="E93" s="256">
        <v>239540.18131226586</v>
      </c>
      <c r="F93" s="231">
        <v>-1036938.6666666666</v>
      </c>
      <c r="G93" s="231">
        <v>270709.598102569</v>
      </c>
      <c r="H93" s="256">
        <v>300643.99999999994</v>
      </c>
      <c r="I93" s="256">
        <v>220316.28755192351</v>
      </c>
      <c r="J93" s="231">
        <v>205368.66666666666</v>
      </c>
      <c r="K93" s="231">
        <v>112765.14331543972</v>
      </c>
      <c r="L93" s="256">
        <v>275002.03900038986</v>
      </c>
      <c r="M93" s="256">
        <v>1294466.5409627974</v>
      </c>
      <c r="N93" s="231">
        <v>352029.70566705661</v>
      </c>
      <c r="O93" s="234">
        <v>2861289.6456353171</v>
      </c>
    </row>
    <row r="94" spans="1:15" s="5" customFormat="1" x14ac:dyDescent="0.35">
      <c r="A94" s="217" t="s">
        <v>202</v>
      </c>
      <c r="B94" s="231">
        <v>1262027.08</v>
      </c>
      <c r="C94" s="231">
        <v>745806.15842732531</v>
      </c>
      <c r="D94" s="256">
        <v>424571.03</v>
      </c>
      <c r="E94" s="256">
        <v>198921.96621986624</v>
      </c>
      <c r="F94" s="231">
        <v>289461.37999999995</v>
      </c>
      <c r="G94" s="231">
        <v>204154.10269292432</v>
      </c>
      <c r="H94" s="256">
        <v>93407.356666666674</v>
      </c>
      <c r="I94" s="256">
        <v>144053.71104574093</v>
      </c>
      <c r="J94" s="231">
        <v>173248.96666666667</v>
      </c>
      <c r="K94" s="231">
        <v>135918.34299755021</v>
      </c>
      <c r="L94" s="256">
        <v>-191416.77963431715</v>
      </c>
      <c r="M94" s="256">
        <v>2367948.6767837889</v>
      </c>
      <c r="N94" s="231">
        <v>2051299.0336990163</v>
      </c>
      <c r="O94" s="234">
        <v>3796802.9581671958</v>
      </c>
    </row>
    <row r="95" spans="1:15" s="5" customFormat="1" x14ac:dyDescent="0.35">
      <c r="A95" s="217" t="s">
        <v>203</v>
      </c>
      <c r="B95" s="231">
        <v>3117264</v>
      </c>
      <c r="C95" s="231">
        <v>2506083.2725697313</v>
      </c>
      <c r="D95" s="256">
        <v>183288.33333333334</v>
      </c>
      <c r="E95" s="256">
        <v>625839.88904119213</v>
      </c>
      <c r="F95" s="231">
        <v>564174.33333333337</v>
      </c>
      <c r="G95" s="231">
        <v>695143.74815140665</v>
      </c>
      <c r="H95" s="256">
        <v>505662.66666666669</v>
      </c>
      <c r="I95" s="256">
        <v>439112.75561257749</v>
      </c>
      <c r="J95" s="231">
        <v>12965</v>
      </c>
      <c r="K95" s="231">
        <v>350154.51430732931</v>
      </c>
      <c r="L95" s="256">
        <v>617292.00774749136</v>
      </c>
      <c r="M95" s="256">
        <v>1730754.0195459365</v>
      </c>
      <c r="N95" s="231">
        <v>5000646.3410808258</v>
      </c>
      <c r="O95" s="234">
        <v>6347088.1992281731</v>
      </c>
    </row>
    <row r="96" spans="1:15" s="5" customFormat="1" x14ac:dyDescent="0.35">
      <c r="A96" s="217" t="s">
        <v>205</v>
      </c>
      <c r="B96" s="231">
        <v>8748760.333333334</v>
      </c>
      <c r="C96" s="231">
        <v>7357274.563682247</v>
      </c>
      <c r="D96" s="256">
        <v>2275747</v>
      </c>
      <c r="E96" s="256">
        <v>1468659.8439599718</v>
      </c>
      <c r="F96" s="231">
        <v>2322328.3333333335</v>
      </c>
      <c r="G96" s="231">
        <v>1687135.0641614245</v>
      </c>
      <c r="H96" s="256">
        <v>615672.66666666663</v>
      </c>
      <c r="I96" s="256">
        <v>673855.77019890107</v>
      </c>
      <c r="J96" s="231">
        <v>2289282</v>
      </c>
      <c r="K96" s="231">
        <v>1157928.3678057562</v>
      </c>
      <c r="L96" s="256">
        <v>2772645.0628644433</v>
      </c>
      <c r="M96" s="256">
        <v>904464.90333877178</v>
      </c>
      <c r="N96" s="231">
        <v>19024435.396197777</v>
      </c>
      <c r="O96" s="234">
        <v>13249318.513147071</v>
      </c>
    </row>
    <row r="97" spans="1:15" s="5" customFormat="1" x14ac:dyDescent="0.35">
      <c r="A97" s="217" t="s">
        <v>206</v>
      </c>
      <c r="B97" s="231">
        <v>268314.33333333331</v>
      </c>
      <c r="C97" s="231">
        <v>3413632.613924142</v>
      </c>
      <c r="D97" s="256">
        <v>123682.66666666667</v>
      </c>
      <c r="E97" s="256">
        <v>661893.13177782332</v>
      </c>
      <c r="F97" s="231">
        <v>86322.5</v>
      </c>
      <c r="G97" s="231">
        <v>529017.41124523617</v>
      </c>
      <c r="H97" s="256">
        <v>5769.5</v>
      </c>
      <c r="I97" s="256">
        <v>348307.61573763093</v>
      </c>
      <c r="J97" s="231">
        <v>108285.66666666667</v>
      </c>
      <c r="K97" s="231">
        <v>489180.55188070709</v>
      </c>
      <c r="L97" s="256">
        <v>2530864.6283235559</v>
      </c>
      <c r="M97" s="256">
        <v>2001824.4920970164</v>
      </c>
      <c r="N97" s="231">
        <v>3123239.2949902224</v>
      </c>
      <c r="O97" s="234">
        <v>7443855.8166625556</v>
      </c>
    </row>
    <row r="98" spans="1:15" s="5" customFormat="1" x14ac:dyDescent="0.35">
      <c r="A98" s="217" t="s">
        <v>0</v>
      </c>
      <c r="B98" s="231">
        <v>4500028.8566666665</v>
      </c>
      <c r="C98" s="231">
        <v>8908472.433022704</v>
      </c>
      <c r="D98" s="256">
        <v>577805.33333333337</v>
      </c>
      <c r="E98" s="256">
        <v>2183179.9801741447</v>
      </c>
      <c r="F98" s="231">
        <v>1381824.0033333332</v>
      </c>
      <c r="G98" s="231">
        <v>1449426.9751544378</v>
      </c>
      <c r="H98" s="256">
        <v>1142092.3333333333</v>
      </c>
      <c r="I98" s="256">
        <v>1355661.016068202</v>
      </c>
      <c r="J98" s="231">
        <v>261750.33333333334</v>
      </c>
      <c r="K98" s="231">
        <v>1304423.3947605416</v>
      </c>
      <c r="L98" s="256">
        <v>2944990.7511202027</v>
      </c>
      <c r="M98" s="256">
        <v>2505094.285198974</v>
      </c>
      <c r="N98" s="231">
        <v>10808491.611120202</v>
      </c>
      <c r="O98" s="234">
        <v>17706258.084379002</v>
      </c>
    </row>
    <row r="99" spans="1:15" s="5" customFormat="1" x14ac:dyDescent="0.35">
      <c r="A99" s="217" t="s">
        <v>207</v>
      </c>
      <c r="B99" s="231">
        <v>1668682.6666666667</v>
      </c>
      <c r="C99" s="231">
        <v>2466658.5507241664</v>
      </c>
      <c r="D99" s="256">
        <v>728940.33333333337</v>
      </c>
      <c r="E99" s="256">
        <v>799252.70055399567</v>
      </c>
      <c r="F99" s="231">
        <v>891546</v>
      </c>
      <c r="G99" s="231">
        <v>738435.75266037404</v>
      </c>
      <c r="H99" s="256">
        <v>327873</v>
      </c>
      <c r="I99" s="256">
        <v>501293.62329263095</v>
      </c>
      <c r="J99" s="231">
        <v>207810.33333333334</v>
      </c>
      <c r="K99" s="231">
        <v>358584.56366754661</v>
      </c>
      <c r="L99" s="256">
        <v>694821.38976098178</v>
      </c>
      <c r="M99" s="256">
        <v>2279268.9873962342</v>
      </c>
      <c r="N99" s="231">
        <v>4519673.7230943153</v>
      </c>
      <c r="O99" s="234">
        <v>7143494.1782949474</v>
      </c>
    </row>
    <row r="100" spans="1:15" s="5" customFormat="1" x14ac:dyDescent="0.35">
      <c r="A100" s="217" t="s">
        <v>208</v>
      </c>
      <c r="B100" s="231">
        <v>668776.66666666663</v>
      </c>
      <c r="C100" s="231">
        <v>627608.0195012748</v>
      </c>
      <c r="D100" s="256">
        <v>125757</v>
      </c>
      <c r="E100" s="256">
        <v>142944.41009990266</v>
      </c>
      <c r="F100" s="231">
        <v>418300.33333333331</v>
      </c>
      <c r="G100" s="231">
        <v>145361.95841805116</v>
      </c>
      <c r="H100" s="256">
        <v>53515</v>
      </c>
      <c r="I100" s="256">
        <v>113124.11233030159</v>
      </c>
      <c r="J100" s="231">
        <v>34595</v>
      </c>
      <c r="K100" s="231">
        <v>79661.978544385303</v>
      </c>
      <c r="L100" s="256">
        <v>79794.981590222917</v>
      </c>
      <c r="M100" s="256">
        <v>746424.12669003359</v>
      </c>
      <c r="N100" s="231">
        <v>1380738.981590223</v>
      </c>
      <c r="O100" s="234">
        <v>1855124.605583949</v>
      </c>
    </row>
    <row r="101" spans="1:15" s="5" customFormat="1" x14ac:dyDescent="0.35">
      <c r="A101" s="217" t="s">
        <v>209</v>
      </c>
      <c r="B101" s="231">
        <v>194789</v>
      </c>
      <c r="C101" s="231">
        <v>533944.85764445679</v>
      </c>
      <c r="D101" s="256">
        <v>570608</v>
      </c>
      <c r="E101" s="256">
        <v>107931.62935919782</v>
      </c>
      <c r="F101" s="231">
        <v>1387425.3333333333</v>
      </c>
      <c r="G101" s="231">
        <v>123503.84249257034</v>
      </c>
      <c r="H101" s="256">
        <v>19188</v>
      </c>
      <c r="I101" s="256">
        <v>49328.461409650336</v>
      </c>
      <c r="J101" s="231">
        <v>36440.666666666664</v>
      </c>
      <c r="K101" s="231">
        <v>83315.938430422044</v>
      </c>
      <c r="L101" s="256">
        <v>239409.05396935184</v>
      </c>
      <c r="M101" s="256">
        <v>83086.635461578902</v>
      </c>
      <c r="N101" s="231">
        <v>2447860.0539693516</v>
      </c>
      <c r="O101" s="234">
        <v>981111.36479787598</v>
      </c>
    </row>
    <row r="102" spans="1:15" s="5" customFormat="1" x14ac:dyDescent="0.35">
      <c r="A102" s="217" t="s">
        <v>210</v>
      </c>
      <c r="B102" s="231">
        <v>1501461.6666666667</v>
      </c>
      <c r="C102" s="231">
        <v>1001312.4896134773</v>
      </c>
      <c r="D102" s="256">
        <v>522139.66666666669</v>
      </c>
      <c r="E102" s="256">
        <v>237404.71388175592</v>
      </c>
      <c r="F102" s="231">
        <v>73478</v>
      </c>
      <c r="G102" s="231">
        <v>227452.95545443016</v>
      </c>
      <c r="H102" s="256">
        <v>336345</v>
      </c>
      <c r="I102" s="256">
        <v>149141.28120142993</v>
      </c>
      <c r="J102" s="231">
        <v>454015.66666666669</v>
      </c>
      <c r="K102" s="231">
        <v>171541.28690349043</v>
      </c>
      <c r="L102" s="256">
        <v>-635121.55386944581</v>
      </c>
      <c r="M102" s="256">
        <v>2365722.3268587124</v>
      </c>
      <c r="N102" s="231">
        <v>2252318.4461305542</v>
      </c>
      <c r="O102" s="234">
        <v>4152575.0539132957</v>
      </c>
    </row>
    <row r="103" spans="1:15" s="5" customFormat="1" x14ac:dyDescent="0.35">
      <c r="A103" s="217" t="s">
        <v>211</v>
      </c>
      <c r="B103" s="231">
        <v>23605531.333333332</v>
      </c>
      <c r="C103" s="231">
        <v>11101846.412336258</v>
      </c>
      <c r="D103" s="256">
        <v>12812390.333333334</v>
      </c>
      <c r="E103" s="256">
        <v>3645435.6827108208</v>
      </c>
      <c r="F103" s="231">
        <v>16968265.333333332</v>
      </c>
      <c r="G103" s="231">
        <v>4115471.5585079105</v>
      </c>
      <c r="H103" s="256">
        <v>8648038.333333334</v>
      </c>
      <c r="I103" s="256">
        <v>1666379.867435755</v>
      </c>
      <c r="J103" s="231">
        <v>3798970</v>
      </c>
      <c r="K103" s="231">
        <v>1703840.5600216489</v>
      </c>
      <c r="L103" s="256">
        <v>18568372.752762955</v>
      </c>
      <c r="M103" s="256">
        <v>950421.40544908564</v>
      </c>
      <c r="N103" s="231">
        <v>84401568.086096287</v>
      </c>
      <c r="O103" s="234">
        <v>23183395.486461479</v>
      </c>
    </row>
    <row r="104" spans="1:15" s="5" customFormat="1" x14ac:dyDescent="0.35">
      <c r="A104" s="217" t="s">
        <v>212</v>
      </c>
      <c r="B104" s="231">
        <v>1278909.3333333333</v>
      </c>
      <c r="C104" s="231">
        <v>1257396.8576690243</v>
      </c>
      <c r="D104" s="256">
        <v>155707.33333333334</v>
      </c>
      <c r="E104" s="256">
        <v>330321.33484617813</v>
      </c>
      <c r="F104" s="231">
        <v>393670.33333333331</v>
      </c>
      <c r="G104" s="231">
        <v>352750.1512670216</v>
      </c>
      <c r="H104" s="256">
        <v>232987.66666666666</v>
      </c>
      <c r="I104" s="256">
        <v>219905.77128757123</v>
      </c>
      <c r="J104" s="231">
        <v>229930.33333333334</v>
      </c>
      <c r="K104" s="231">
        <v>264860.93551253277</v>
      </c>
      <c r="L104" s="256">
        <v>168819.15178364725</v>
      </c>
      <c r="M104" s="256">
        <v>805077.79967865977</v>
      </c>
      <c r="N104" s="231">
        <v>2460024.151783647</v>
      </c>
      <c r="O104" s="234">
        <v>3230312.8502609879</v>
      </c>
    </row>
    <row r="105" spans="1:15" s="5" customFormat="1" x14ac:dyDescent="0.35">
      <c r="A105" s="217" t="s">
        <v>213</v>
      </c>
      <c r="B105" s="231">
        <v>1180526</v>
      </c>
      <c r="C105" s="231">
        <v>2405939.3661677088</v>
      </c>
      <c r="D105" s="256">
        <v>175017</v>
      </c>
      <c r="E105" s="256">
        <v>746722.47027059994</v>
      </c>
      <c r="F105" s="231">
        <v>689678</v>
      </c>
      <c r="G105" s="231">
        <v>817212.71697932063</v>
      </c>
      <c r="H105" s="256">
        <v>632619</v>
      </c>
      <c r="I105" s="256">
        <v>526158.93989690836</v>
      </c>
      <c r="J105" s="231">
        <v>92287.5</v>
      </c>
      <c r="K105" s="231">
        <v>378794.73691295803</v>
      </c>
      <c r="L105" s="256">
        <v>2095961.801197601</v>
      </c>
      <c r="M105" s="256">
        <v>2246215.1822918286</v>
      </c>
      <c r="N105" s="231">
        <v>4866089.3011976015</v>
      </c>
      <c r="O105" s="234">
        <v>7121043.4125193246</v>
      </c>
    </row>
    <row r="106" spans="1:15" s="5" customFormat="1" x14ac:dyDescent="0.35">
      <c r="A106" s="217" t="s">
        <v>214</v>
      </c>
      <c r="B106" s="231">
        <v>24892505</v>
      </c>
      <c r="C106" s="231">
        <v>7583503.2682202477</v>
      </c>
      <c r="D106" s="256">
        <v>8294935</v>
      </c>
      <c r="E106" s="256">
        <v>1935219.4175289706</v>
      </c>
      <c r="F106" s="231">
        <v>2340696</v>
      </c>
      <c r="G106" s="231">
        <v>1742913.9174265314</v>
      </c>
      <c r="H106" s="256">
        <v>1677974</v>
      </c>
      <c r="I106" s="256">
        <v>1027600.8323998353</v>
      </c>
      <c r="J106" s="231">
        <v>3829978.6666666665</v>
      </c>
      <c r="K106" s="231">
        <v>1045260.8657342605</v>
      </c>
      <c r="L106" s="256">
        <v>7956131.7095789369</v>
      </c>
      <c r="M106" s="256">
        <v>2030040.0720826229</v>
      </c>
      <c r="N106" s="231">
        <v>48992220.376245603</v>
      </c>
      <c r="O106" s="234">
        <v>15364538.37339247</v>
      </c>
    </row>
    <row r="107" spans="1:15" s="5" customFormat="1" x14ac:dyDescent="0.35">
      <c r="A107" s="217" t="s">
        <v>215</v>
      </c>
      <c r="B107" s="231">
        <v>1019653</v>
      </c>
      <c r="C107" s="231">
        <v>866166.04688341846</v>
      </c>
      <c r="D107" s="256">
        <v>334380.66666666669</v>
      </c>
      <c r="E107" s="256">
        <v>242117.89986229604</v>
      </c>
      <c r="F107" s="231">
        <v>719208.33333333337</v>
      </c>
      <c r="G107" s="231">
        <v>262049.24958015635</v>
      </c>
      <c r="H107" s="256">
        <v>151224.66666666666</v>
      </c>
      <c r="I107" s="256">
        <v>171611.50574181677</v>
      </c>
      <c r="J107" s="231">
        <v>483001.66666666669</v>
      </c>
      <c r="K107" s="231">
        <v>150227.90147188911</v>
      </c>
      <c r="L107" s="256">
        <v>-149523.82527787518</v>
      </c>
      <c r="M107" s="256">
        <v>1626729.0724509049</v>
      </c>
      <c r="N107" s="231">
        <v>2557944.5080554578</v>
      </c>
      <c r="O107" s="234">
        <v>3318901.6759904814</v>
      </c>
    </row>
    <row r="108" spans="1:15" s="5" customFormat="1" x14ac:dyDescent="0.35">
      <c r="A108" s="217" t="s">
        <v>216</v>
      </c>
      <c r="B108" s="231">
        <v>1814884.2466666668</v>
      </c>
      <c r="C108" s="231">
        <v>2068725.4300382319</v>
      </c>
      <c r="D108" s="256">
        <v>607554.66666666663</v>
      </c>
      <c r="E108" s="256">
        <v>594024.46219378291</v>
      </c>
      <c r="F108" s="231">
        <v>900084</v>
      </c>
      <c r="G108" s="231">
        <v>482858.18974761153</v>
      </c>
      <c r="H108" s="256">
        <v>678529.66666666663</v>
      </c>
      <c r="I108" s="256">
        <v>347493.08640398539</v>
      </c>
      <c r="J108" s="231">
        <v>790501.66666666663</v>
      </c>
      <c r="K108" s="231">
        <v>393287.16245954164</v>
      </c>
      <c r="L108" s="256">
        <v>926852.50547344284</v>
      </c>
      <c r="M108" s="256">
        <v>1902852.0129072722</v>
      </c>
      <c r="N108" s="231">
        <v>5718406.7521401104</v>
      </c>
      <c r="O108" s="234">
        <v>5789240.3437504256</v>
      </c>
    </row>
    <row r="109" spans="1:15" s="5" customFormat="1" x14ac:dyDescent="0.35">
      <c r="A109" s="217" t="s">
        <v>217</v>
      </c>
      <c r="B109" s="231">
        <v>51088431.333333336</v>
      </c>
      <c r="C109" s="231">
        <v>47550927.517323524</v>
      </c>
      <c r="D109" s="256">
        <v>3676975.3333333335</v>
      </c>
      <c r="E109" s="256">
        <v>10024168.780389672</v>
      </c>
      <c r="F109" s="231">
        <v>8372876</v>
      </c>
      <c r="G109" s="231">
        <v>11211222.763303153</v>
      </c>
      <c r="H109" s="256">
        <v>5570084</v>
      </c>
      <c r="I109" s="256">
        <v>4516617.8163892888</v>
      </c>
      <c r="J109" s="231">
        <v>7368823.333333333</v>
      </c>
      <c r="K109" s="231">
        <v>7359959.0746485097</v>
      </c>
      <c r="L109" s="256">
        <v>13725290.777718224</v>
      </c>
      <c r="M109" s="256">
        <v>8951060.3891403545</v>
      </c>
      <c r="N109" s="231">
        <v>89802480.777718216</v>
      </c>
      <c r="O109" s="234">
        <v>89613956.34119451</v>
      </c>
    </row>
    <row r="110" spans="1:15" s="5" customFormat="1" x14ac:dyDescent="0.35">
      <c r="A110" s="217" t="s">
        <v>218</v>
      </c>
      <c r="B110" s="231">
        <v>416741.66666666669</v>
      </c>
      <c r="C110" s="231">
        <v>1116242.6694338666</v>
      </c>
      <c r="D110" s="256">
        <v>146333.66666666666</v>
      </c>
      <c r="E110" s="256">
        <v>272370.24177927763</v>
      </c>
      <c r="F110" s="231">
        <v>-226275.33333333334</v>
      </c>
      <c r="G110" s="231">
        <v>292035.13499606145</v>
      </c>
      <c r="H110" s="256">
        <v>149843.66666666666</v>
      </c>
      <c r="I110" s="256">
        <v>163289.92037938099</v>
      </c>
      <c r="J110" s="231">
        <v>28929.666666666668</v>
      </c>
      <c r="K110" s="231">
        <v>145656.99234473455</v>
      </c>
      <c r="L110" s="256">
        <v>1312836.5414774213</v>
      </c>
      <c r="M110" s="256">
        <v>1497488.3218145482</v>
      </c>
      <c r="N110" s="231">
        <v>1828409.8748107546</v>
      </c>
      <c r="O110" s="234">
        <v>3487083.2807478691</v>
      </c>
    </row>
    <row r="111" spans="1:15" s="5" customFormat="1" x14ac:dyDescent="0.35">
      <c r="A111" s="217" t="s">
        <v>219</v>
      </c>
      <c r="B111" s="231">
        <v>8977253.5</v>
      </c>
      <c r="C111" s="231">
        <v>11739850.504870737</v>
      </c>
      <c r="D111" s="256">
        <v>4192699.5</v>
      </c>
      <c r="E111" s="256">
        <v>2665391.8676671796</v>
      </c>
      <c r="F111" s="231">
        <v>1729342</v>
      </c>
      <c r="G111" s="231">
        <v>2452629.5222156821</v>
      </c>
      <c r="H111" s="256">
        <v>2535229.5</v>
      </c>
      <c r="I111" s="256">
        <v>1668285.2381811785</v>
      </c>
      <c r="J111" s="231">
        <v>972579.5</v>
      </c>
      <c r="K111" s="231">
        <v>1775719.9814057241</v>
      </c>
      <c r="L111" s="256">
        <v>978244.93753332086</v>
      </c>
      <c r="M111" s="256">
        <v>2611669.1109467177</v>
      </c>
      <c r="N111" s="231">
        <v>19385348.937533319</v>
      </c>
      <c r="O111" s="234">
        <v>22913546.225287218</v>
      </c>
    </row>
    <row r="112" spans="1:15" s="5" customFormat="1" x14ac:dyDescent="0.35">
      <c r="A112" s="217" t="s">
        <v>220</v>
      </c>
      <c r="B112" s="231">
        <v>1573165.6666666667</v>
      </c>
      <c r="C112" s="231">
        <v>1326927.6383392033</v>
      </c>
      <c r="D112" s="256">
        <v>274678.66666666669</v>
      </c>
      <c r="E112" s="256">
        <v>292280.43641211622</v>
      </c>
      <c r="F112" s="231">
        <v>261933</v>
      </c>
      <c r="G112" s="231">
        <v>312336.53184681991</v>
      </c>
      <c r="H112" s="256">
        <v>198621.33333333334</v>
      </c>
      <c r="I112" s="256">
        <v>221287.11463929116</v>
      </c>
      <c r="J112" s="231">
        <v>69638.666666666672</v>
      </c>
      <c r="K112" s="231">
        <v>180958.16806828219</v>
      </c>
      <c r="L112" s="256">
        <v>226467.66872259066</v>
      </c>
      <c r="M112" s="256">
        <v>1313952.0194232957</v>
      </c>
      <c r="N112" s="231">
        <v>2604505.0020559244</v>
      </c>
      <c r="O112" s="234">
        <v>3647741.9087290089</v>
      </c>
    </row>
    <row r="113" spans="1:15" s="5" customFormat="1" x14ac:dyDescent="0.35">
      <c r="A113" s="217" t="s">
        <v>221</v>
      </c>
      <c r="B113" s="231">
        <v>12793267.939999999</v>
      </c>
      <c r="C113" s="231">
        <v>14279195.427442761</v>
      </c>
      <c r="D113" s="256">
        <v>4110400.6</v>
      </c>
      <c r="E113" s="256">
        <v>3408253.3257500217</v>
      </c>
      <c r="F113" s="231">
        <v>7318470.5066666668</v>
      </c>
      <c r="G113" s="231">
        <v>3897315.7834585574</v>
      </c>
      <c r="H113" s="256">
        <v>715747.5166666666</v>
      </c>
      <c r="I113" s="256">
        <v>1556620.3232674461</v>
      </c>
      <c r="J113" s="231">
        <v>1186038.8</v>
      </c>
      <c r="K113" s="231">
        <v>2241323.5257137902</v>
      </c>
      <c r="L113" s="256">
        <v>5727019.8926320719</v>
      </c>
      <c r="M113" s="256">
        <v>1204479.7025848569</v>
      </c>
      <c r="N113" s="231">
        <v>31850945.255965404</v>
      </c>
      <c r="O113" s="234">
        <v>26587188.08821743</v>
      </c>
    </row>
    <row r="114" spans="1:15" s="5" customFormat="1" x14ac:dyDescent="0.35">
      <c r="A114" s="217" t="s">
        <v>222</v>
      </c>
      <c r="B114" s="231">
        <v>62054368.863333322</v>
      </c>
      <c r="C114" s="231">
        <v>74958344.982512832</v>
      </c>
      <c r="D114" s="256">
        <v>2510442.8133333302</v>
      </c>
      <c r="E114" s="256">
        <v>16940969.749945838</v>
      </c>
      <c r="F114" s="231">
        <v>23309373.853333335</v>
      </c>
      <c r="G114" s="231">
        <v>19174501.466967262</v>
      </c>
      <c r="H114" s="256">
        <v>4443517.92</v>
      </c>
      <c r="I114" s="256">
        <v>7665101.6899347631</v>
      </c>
      <c r="J114" s="231">
        <v>11719845.136666665</v>
      </c>
      <c r="K114" s="231">
        <v>11741413.790078357</v>
      </c>
      <c r="L114" s="256">
        <v>15272113.043650523</v>
      </c>
      <c r="M114" s="256">
        <v>9827207.2818926144</v>
      </c>
      <c r="N114" s="231">
        <v>119309661.63031718</v>
      </c>
      <c r="O114" s="234">
        <v>140307538.96133167</v>
      </c>
    </row>
    <row r="115" spans="1:15" s="5" customFormat="1" x14ac:dyDescent="0.35">
      <c r="A115" s="217" t="s">
        <v>223</v>
      </c>
      <c r="B115" s="231">
        <v>10692221</v>
      </c>
      <c r="C115" s="231">
        <v>5825083.6393643608</v>
      </c>
      <c r="D115" s="256">
        <v>1470317.3333333333</v>
      </c>
      <c r="E115" s="256">
        <v>1520916.5077052491</v>
      </c>
      <c r="F115" s="231">
        <v>2303901.9466666668</v>
      </c>
      <c r="G115" s="231">
        <v>1736811.8883453663</v>
      </c>
      <c r="H115" s="256">
        <v>673491.66666666663</v>
      </c>
      <c r="I115" s="256">
        <v>693697.10675374535</v>
      </c>
      <c r="J115" s="231">
        <v>1647812.3333333333</v>
      </c>
      <c r="K115" s="231">
        <v>905628.89296201838</v>
      </c>
      <c r="L115" s="256">
        <v>4570778.2093950883</v>
      </c>
      <c r="M115" s="256">
        <v>410207.05087709613</v>
      </c>
      <c r="N115" s="231">
        <v>21358522.489395089</v>
      </c>
      <c r="O115" s="234">
        <v>11092345.086007835</v>
      </c>
    </row>
    <row r="116" spans="1:15" s="5" customFormat="1" x14ac:dyDescent="0.35">
      <c r="A116" s="217" t="s">
        <v>224</v>
      </c>
      <c r="B116" s="231">
        <v>28962728.333333332</v>
      </c>
      <c r="C116" s="231">
        <v>56169044.170364104</v>
      </c>
      <c r="D116" s="256">
        <v>1348416</v>
      </c>
      <c r="E116" s="256">
        <v>12536475.850689881</v>
      </c>
      <c r="F116" s="231">
        <v>4089112</v>
      </c>
      <c r="G116" s="231">
        <v>13164095.520660058</v>
      </c>
      <c r="H116" s="256">
        <v>5915908.333333333</v>
      </c>
      <c r="I116" s="256">
        <v>8287619.4567545112</v>
      </c>
      <c r="J116" s="231">
        <v>8857382.666666666</v>
      </c>
      <c r="K116" s="231">
        <v>8578643.8784291279</v>
      </c>
      <c r="L116" s="256">
        <v>15611944.083195617</v>
      </c>
      <c r="M116" s="256">
        <v>8523248.7409679499</v>
      </c>
      <c r="N116" s="231">
        <v>64785491.416528948</v>
      </c>
      <c r="O116" s="234">
        <v>107259127.61786562</v>
      </c>
    </row>
    <row r="117" spans="1:15" s="5" customFormat="1" x14ac:dyDescent="0.35">
      <c r="A117" s="217" t="s">
        <v>225</v>
      </c>
      <c r="B117" s="231">
        <v>299394</v>
      </c>
      <c r="C117" s="231">
        <v>769113.48404531006</v>
      </c>
      <c r="D117" s="256">
        <v>87546.333333333328</v>
      </c>
      <c r="E117" s="256">
        <v>174884.5167448885</v>
      </c>
      <c r="F117" s="231">
        <v>339633</v>
      </c>
      <c r="G117" s="231">
        <v>188431.4236963398</v>
      </c>
      <c r="H117" s="256">
        <v>34084.5</v>
      </c>
      <c r="I117" s="256">
        <v>135195.3475678036</v>
      </c>
      <c r="J117" s="231">
        <v>39480.666666666664</v>
      </c>
      <c r="K117" s="231">
        <v>96374.138425094745</v>
      </c>
      <c r="L117" s="256">
        <v>-597614.78091388871</v>
      </c>
      <c r="M117" s="256">
        <v>530739.70213829912</v>
      </c>
      <c r="N117" s="231">
        <v>202523.71908611117</v>
      </c>
      <c r="O117" s="234">
        <v>1894738.612617736</v>
      </c>
    </row>
    <row r="118" spans="1:15" s="5" customFormat="1" x14ac:dyDescent="0.35">
      <c r="A118" s="217" t="s">
        <v>226</v>
      </c>
      <c r="B118" s="231">
        <v>1055472</v>
      </c>
      <c r="C118" s="231">
        <v>860762.30658594996</v>
      </c>
      <c r="D118" s="256">
        <v>177515</v>
      </c>
      <c r="E118" s="256">
        <v>199849.77004722253</v>
      </c>
      <c r="F118" s="231">
        <v>429740.33333333331</v>
      </c>
      <c r="G118" s="231">
        <v>216631.82750382251</v>
      </c>
      <c r="H118" s="256">
        <v>151483.66666666666</v>
      </c>
      <c r="I118" s="256">
        <v>149952.7848993146</v>
      </c>
      <c r="J118" s="231">
        <v>264057.33333333331</v>
      </c>
      <c r="K118" s="231">
        <v>197969.1107521301</v>
      </c>
      <c r="L118" s="256">
        <v>537542.04707281524</v>
      </c>
      <c r="M118" s="256">
        <v>1213045.1699152435</v>
      </c>
      <c r="N118" s="231">
        <v>2615810.3804061487</v>
      </c>
      <c r="O118" s="234">
        <v>2838210.9697036836</v>
      </c>
    </row>
    <row r="119" spans="1:15" s="5" customFormat="1" x14ac:dyDescent="0.35">
      <c r="A119" s="217" t="s">
        <v>227</v>
      </c>
      <c r="B119" s="231">
        <v>1467663</v>
      </c>
      <c r="C119" s="231">
        <v>2097199.0487700906</v>
      </c>
      <c r="D119" s="256">
        <v>1057091.615</v>
      </c>
      <c r="E119" s="256">
        <v>585313.87522992387</v>
      </c>
      <c r="F119" s="231">
        <v>339089</v>
      </c>
      <c r="G119" s="231">
        <v>671308.99387709214</v>
      </c>
      <c r="H119" s="256">
        <v>561617.5</v>
      </c>
      <c r="I119" s="256">
        <v>456691.53488899401</v>
      </c>
      <c r="J119" s="231">
        <v>134049</v>
      </c>
      <c r="K119" s="231">
        <v>294165.08298120205</v>
      </c>
      <c r="L119" s="256">
        <v>-22683.708545871079</v>
      </c>
      <c r="M119" s="256">
        <v>1452235.376534313</v>
      </c>
      <c r="N119" s="231">
        <v>3536826.4064541291</v>
      </c>
      <c r="O119" s="234">
        <v>5556913.9122816157</v>
      </c>
    </row>
    <row r="120" spans="1:15" s="5" customFormat="1" x14ac:dyDescent="0.35">
      <c r="A120" s="217" t="s">
        <v>228</v>
      </c>
      <c r="B120" s="231">
        <v>625065.66666666663</v>
      </c>
      <c r="C120" s="231">
        <v>1066057.6008736244</v>
      </c>
      <c r="D120" s="256">
        <v>158349.33333333334</v>
      </c>
      <c r="E120" s="256">
        <v>269347.91659384337</v>
      </c>
      <c r="F120" s="231">
        <v>406110.33333333331</v>
      </c>
      <c r="G120" s="231">
        <v>276224.66705977579</v>
      </c>
      <c r="H120" s="256">
        <v>65321</v>
      </c>
      <c r="I120" s="256">
        <v>177555.44427283094</v>
      </c>
      <c r="J120" s="231">
        <v>143977.33333333334</v>
      </c>
      <c r="K120" s="231">
        <v>153230.63369657996</v>
      </c>
      <c r="L120" s="256">
        <v>142713.02995852288</v>
      </c>
      <c r="M120" s="256">
        <v>1280603.4514848425</v>
      </c>
      <c r="N120" s="231">
        <v>1541536.6966251894</v>
      </c>
      <c r="O120" s="234">
        <v>3223019.7139814971</v>
      </c>
    </row>
    <row r="121" spans="1:15" s="5" customFormat="1" x14ac:dyDescent="0.35">
      <c r="A121" s="217" t="s">
        <v>229</v>
      </c>
      <c r="B121" s="231">
        <v>349677</v>
      </c>
      <c r="C121" s="231">
        <v>1748500.6659753092</v>
      </c>
      <c r="D121" s="256">
        <v>128688.66666666667</v>
      </c>
      <c r="E121" s="256">
        <v>400696.12636854086</v>
      </c>
      <c r="F121" s="231">
        <v>358998</v>
      </c>
      <c r="G121" s="231">
        <v>423526.03538005444</v>
      </c>
      <c r="H121" s="256">
        <v>176383.66666666666</v>
      </c>
      <c r="I121" s="256">
        <v>291659.81010089896</v>
      </c>
      <c r="J121" s="231">
        <v>192159.33333333334</v>
      </c>
      <c r="K121" s="231">
        <v>236119.40862954536</v>
      </c>
      <c r="L121" s="256">
        <v>8734488.4378992058</v>
      </c>
      <c r="M121" s="256">
        <v>4508209.2960453909</v>
      </c>
      <c r="N121" s="231">
        <v>9940395.1045658719</v>
      </c>
      <c r="O121" s="234">
        <v>7608711.3424997404</v>
      </c>
    </row>
    <row r="122" spans="1:15" s="5" customFormat="1" x14ac:dyDescent="0.35">
      <c r="A122" s="217" t="s">
        <v>230</v>
      </c>
      <c r="B122" s="231">
        <v>12621173.666666666</v>
      </c>
      <c r="C122" s="231">
        <v>12540444.44989864</v>
      </c>
      <c r="D122" s="256">
        <v>8944885</v>
      </c>
      <c r="E122" s="256">
        <v>3016510.3208385077</v>
      </c>
      <c r="F122" s="231">
        <v>605077</v>
      </c>
      <c r="G122" s="231">
        <v>3424009.5177765437</v>
      </c>
      <c r="H122" s="256">
        <v>728594.66666666663</v>
      </c>
      <c r="I122" s="256">
        <v>1367577.8660415064</v>
      </c>
      <c r="J122" s="231">
        <v>3204456.6666666665</v>
      </c>
      <c r="K122" s="231">
        <v>1957252.6503856403</v>
      </c>
      <c r="L122" s="256">
        <v>7424397.0474460674</v>
      </c>
      <c r="M122" s="256">
        <v>1393475.9734881122</v>
      </c>
      <c r="N122" s="231">
        <v>33528584.047446068</v>
      </c>
      <c r="O122" s="234">
        <v>23699270.778428949</v>
      </c>
    </row>
    <row r="123" spans="1:15" s="5" customFormat="1" x14ac:dyDescent="0.35">
      <c r="A123" s="217" t="s">
        <v>231</v>
      </c>
      <c r="B123" s="231">
        <v>702631.33333333337</v>
      </c>
      <c r="C123" s="231">
        <v>688266.76057266619</v>
      </c>
      <c r="D123" s="256">
        <v>421803</v>
      </c>
      <c r="E123" s="256">
        <v>176662.58844912652</v>
      </c>
      <c r="F123" s="231">
        <v>496051.33333333331</v>
      </c>
      <c r="G123" s="231">
        <v>188554.91549144816</v>
      </c>
      <c r="H123" s="256">
        <v>389218.66666666669</v>
      </c>
      <c r="I123" s="256">
        <v>155976.93925321277</v>
      </c>
      <c r="J123" s="231">
        <v>187929.66666666666</v>
      </c>
      <c r="K123" s="231">
        <v>82970.571198998296</v>
      </c>
      <c r="L123" s="256">
        <v>1249371.6544984947</v>
      </c>
      <c r="M123" s="256">
        <v>1764652.3583136685</v>
      </c>
      <c r="N123" s="231">
        <v>3447005.6544984947</v>
      </c>
      <c r="O123" s="234">
        <v>3057084.1332791205</v>
      </c>
    </row>
    <row r="124" spans="1:15" s="5" customFormat="1" x14ac:dyDescent="0.35">
      <c r="A124" s="217" t="s">
        <v>232</v>
      </c>
      <c r="B124" s="231">
        <v>15252621.333333334</v>
      </c>
      <c r="C124" s="231">
        <v>12405876.134703454</v>
      </c>
      <c r="D124" s="256">
        <v>17045331.333333332</v>
      </c>
      <c r="E124" s="256">
        <v>3155330.2451995839</v>
      </c>
      <c r="F124" s="231">
        <v>2993901</v>
      </c>
      <c r="G124" s="231">
        <v>3624468.6420653965</v>
      </c>
      <c r="H124" s="256">
        <v>4342094.333333333</v>
      </c>
      <c r="I124" s="256">
        <v>1447642.9067489631</v>
      </c>
      <c r="J124" s="231">
        <v>1661773.6666666667</v>
      </c>
      <c r="K124" s="231">
        <v>1925721.2151616844</v>
      </c>
      <c r="L124" s="256">
        <v>5101591.9249061719</v>
      </c>
      <c r="M124" s="256">
        <v>1292318.4322097243</v>
      </c>
      <c r="N124" s="231">
        <v>46397313.591572836</v>
      </c>
      <c r="O124" s="234">
        <v>23851357.576088801</v>
      </c>
    </row>
    <row r="125" spans="1:15" s="5" customFormat="1" x14ac:dyDescent="0.35">
      <c r="A125" s="217" t="s">
        <v>233</v>
      </c>
      <c r="B125" s="231">
        <v>1382957</v>
      </c>
      <c r="C125" s="231">
        <v>1227181.5068280587</v>
      </c>
      <c r="D125" s="256">
        <v>185187.66666666666</v>
      </c>
      <c r="E125" s="256">
        <v>342634.20088714408</v>
      </c>
      <c r="F125" s="231">
        <v>405516.33333333331</v>
      </c>
      <c r="G125" s="231">
        <v>366870.53063355933</v>
      </c>
      <c r="H125" s="256">
        <v>158736.66666666666</v>
      </c>
      <c r="I125" s="256">
        <v>230091.21246822714</v>
      </c>
      <c r="J125" s="231">
        <v>257054.66666666666</v>
      </c>
      <c r="K125" s="231">
        <v>197319.66433240572</v>
      </c>
      <c r="L125" s="256">
        <v>-317998.80909484904</v>
      </c>
      <c r="M125" s="256">
        <v>1517470.0733490768</v>
      </c>
      <c r="N125" s="231">
        <v>2071453.524238484</v>
      </c>
      <c r="O125" s="234">
        <v>3881567.1884984714</v>
      </c>
    </row>
    <row r="126" spans="1:15" s="5" customFormat="1" x14ac:dyDescent="0.35">
      <c r="A126" s="217" t="s">
        <v>234</v>
      </c>
      <c r="B126" s="231">
        <v>230304</v>
      </c>
      <c r="C126" s="231">
        <v>465539.35882924253</v>
      </c>
      <c r="D126" s="256">
        <v>165864.66666666666</v>
      </c>
      <c r="E126" s="256">
        <v>119773.71633057154</v>
      </c>
      <c r="F126" s="231">
        <v>157990.66666666666</v>
      </c>
      <c r="G126" s="231">
        <v>123630.24539342622</v>
      </c>
      <c r="H126" s="256">
        <v>89625.666666666672</v>
      </c>
      <c r="I126" s="256">
        <v>195232.85519246588</v>
      </c>
      <c r="J126" s="231">
        <v>13386.333333333334</v>
      </c>
      <c r="K126" s="231">
        <v>54509.106452486332</v>
      </c>
      <c r="L126" s="256">
        <v>180898.72364654916</v>
      </c>
      <c r="M126" s="256">
        <v>227789.02022454527</v>
      </c>
      <c r="N126" s="231">
        <v>838070.05697988241</v>
      </c>
      <c r="O126" s="234">
        <v>1186474.3024227379</v>
      </c>
    </row>
    <row r="127" spans="1:15" s="5" customFormat="1" x14ac:dyDescent="0.35">
      <c r="A127" s="217" t="s">
        <v>235</v>
      </c>
      <c r="B127" s="231">
        <v>49680270</v>
      </c>
      <c r="C127" s="231">
        <v>72635490.565224484</v>
      </c>
      <c r="D127" s="256">
        <v>16620454</v>
      </c>
      <c r="E127" s="256">
        <v>15121929.591082616</v>
      </c>
      <c r="F127" s="231">
        <v>10906024.666666666</v>
      </c>
      <c r="G127" s="231">
        <v>16100861.368186574</v>
      </c>
      <c r="H127" s="256">
        <v>7098977.333333333</v>
      </c>
      <c r="I127" s="256">
        <v>6439512.9946455481</v>
      </c>
      <c r="J127" s="231">
        <v>7449085.666666667</v>
      </c>
      <c r="K127" s="231">
        <v>11060227.619563701</v>
      </c>
      <c r="L127" s="256">
        <v>6710907.6590640955</v>
      </c>
      <c r="M127" s="256">
        <v>12625033.890752889</v>
      </c>
      <c r="N127" s="231">
        <v>98465719.325730771</v>
      </c>
      <c r="O127" s="234">
        <v>133983056.02945581</v>
      </c>
    </row>
    <row r="128" spans="1:15" s="5" customFormat="1" x14ac:dyDescent="0.35">
      <c r="A128" s="217" t="s">
        <v>236</v>
      </c>
      <c r="B128" s="231">
        <v>2338067</v>
      </c>
      <c r="C128" s="231">
        <v>2357158.4726696773</v>
      </c>
      <c r="D128" s="256">
        <v>509984.33333333331</v>
      </c>
      <c r="E128" s="256">
        <v>692744.10788027733</v>
      </c>
      <c r="F128" s="231">
        <v>1421949.6666666667</v>
      </c>
      <c r="G128" s="231">
        <v>662466.25898030482</v>
      </c>
      <c r="H128" s="256">
        <v>537251.33333333337</v>
      </c>
      <c r="I128" s="256">
        <v>541406.7424661906</v>
      </c>
      <c r="J128" s="231">
        <v>477260.33333333331</v>
      </c>
      <c r="K128" s="231">
        <v>369528.96553823486</v>
      </c>
      <c r="L128" s="256">
        <v>-88473.202287368942</v>
      </c>
      <c r="M128" s="256">
        <v>489823.16700022947</v>
      </c>
      <c r="N128" s="231">
        <v>5196039.4643792976</v>
      </c>
      <c r="O128" s="234">
        <v>5113127.7145349141</v>
      </c>
    </row>
    <row r="129" spans="1:1729" s="5" customFormat="1" x14ac:dyDescent="0.35">
      <c r="A129" s="217" t="s">
        <v>237</v>
      </c>
      <c r="B129" s="231">
        <v>634227</v>
      </c>
      <c r="C129" s="231">
        <v>687527.28363994556</v>
      </c>
      <c r="D129" s="256">
        <v>196898.33333333334</v>
      </c>
      <c r="E129" s="256">
        <v>189516.28566123417</v>
      </c>
      <c r="F129" s="231">
        <v>467958.66666666669</v>
      </c>
      <c r="G129" s="231">
        <v>171485.36820371664</v>
      </c>
      <c r="H129" s="256">
        <v>130047</v>
      </c>
      <c r="I129" s="256">
        <v>273708.02001008351</v>
      </c>
      <c r="J129" s="231">
        <v>167267.66666666666</v>
      </c>
      <c r="K129" s="231">
        <v>98817.291646315163</v>
      </c>
      <c r="L129" s="256">
        <v>121686.86426421814</v>
      </c>
      <c r="M129" s="256">
        <v>1461270.2992781859</v>
      </c>
      <c r="N129" s="231">
        <v>1718085.5309308849</v>
      </c>
      <c r="O129" s="234">
        <v>2882324.5484394813</v>
      </c>
    </row>
    <row r="130" spans="1:1729" s="5" customFormat="1" x14ac:dyDescent="0.35">
      <c r="A130" s="217" t="s">
        <v>238</v>
      </c>
      <c r="B130" s="231">
        <v>534827</v>
      </c>
      <c r="C130" s="231">
        <v>627030.45598338929</v>
      </c>
      <c r="D130" s="256">
        <v>84090.666666666672</v>
      </c>
      <c r="E130" s="256">
        <v>139214.693246582</v>
      </c>
      <c r="F130" s="231">
        <v>-283533.66666666669</v>
      </c>
      <c r="G130" s="231">
        <v>149867.26467592595</v>
      </c>
      <c r="H130" s="256">
        <v>34635.333333333336</v>
      </c>
      <c r="I130" s="256">
        <v>114821.47571687431</v>
      </c>
      <c r="J130" s="231">
        <v>-63193.666666666664</v>
      </c>
      <c r="K130" s="231">
        <v>95259.502891090189</v>
      </c>
      <c r="L130" s="256">
        <v>-81074.97386096837</v>
      </c>
      <c r="M130" s="256">
        <v>1369318.7843549151</v>
      </c>
      <c r="N130" s="231">
        <v>225750.6928056982</v>
      </c>
      <c r="O130" s="234">
        <v>2495512.1768687768</v>
      </c>
    </row>
    <row r="131" spans="1:1729" s="5" customFormat="1" x14ac:dyDescent="0.35">
      <c r="A131" s="217" t="s">
        <v>239</v>
      </c>
      <c r="B131" s="231">
        <v>1089789</v>
      </c>
      <c r="C131" s="231">
        <v>834904.31463658228</v>
      </c>
      <c r="D131" s="256">
        <v>201705</v>
      </c>
      <c r="E131" s="256">
        <v>217607.80347295484</v>
      </c>
      <c r="F131" s="231">
        <v>435333.66666666669</v>
      </c>
      <c r="G131" s="231">
        <v>181614.30070781667</v>
      </c>
      <c r="H131" s="256">
        <v>106806.33333333333</v>
      </c>
      <c r="I131" s="256">
        <v>160723.47929144592</v>
      </c>
      <c r="J131" s="231">
        <v>29618.666666666668</v>
      </c>
      <c r="K131" s="231">
        <v>111810.39662443241</v>
      </c>
      <c r="L131" s="256">
        <v>500210.12416207953</v>
      </c>
      <c r="M131" s="256">
        <v>1499328.4525850157</v>
      </c>
      <c r="N131" s="231">
        <v>2363462.7908287463</v>
      </c>
      <c r="O131" s="234">
        <v>3005988.7473182473</v>
      </c>
    </row>
    <row r="132" spans="1:1729" s="5" customFormat="1" x14ac:dyDescent="0.35">
      <c r="A132" s="217" t="s">
        <v>240</v>
      </c>
      <c r="B132" s="231">
        <v>748590.29666666652</v>
      </c>
      <c r="C132" s="231">
        <v>632025.65455833846</v>
      </c>
      <c r="D132" s="256">
        <v>105301.36666666665</v>
      </c>
      <c r="E132" s="256">
        <v>158430.86292498762</v>
      </c>
      <c r="F132" s="231">
        <v>190008.69333333333</v>
      </c>
      <c r="G132" s="231">
        <v>171312.84540952023</v>
      </c>
      <c r="H132" s="256">
        <v>-90970.273333333331</v>
      </c>
      <c r="I132" s="256">
        <v>209565.42111498149</v>
      </c>
      <c r="J132" s="231">
        <v>-56824.350000000013</v>
      </c>
      <c r="K132" s="231">
        <v>79012.290326213857</v>
      </c>
      <c r="L132" s="256">
        <v>135792.49432699359</v>
      </c>
      <c r="M132" s="256">
        <v>885112.65098471753</v>
      </c>
      <c r="N132" s="231">
        <v>1031898.2276603269</v>
      </c>
      <c r="O132" s="234">
        <v>2135459.7253187592</v>
      </c>
    </row>
    <row r="133" spans="1:1729" s="5" customFormat="1" x14ac:dyDescent="0.35">
      <c r="A133" s="217" t="s">
        <v>241</v>
      </c>
      <c r="B133" s="231">
        <v>1138619.3333333333</v>
      </c>
      <c r="C133" s="231">
        <v>1914002.6041082141</v>
      </c>
      <c r="D133" s="256">
        <v>57293.333333333336</v>
      </c>
      <c r="E133" s="256">
        <v>528751.66521795257</v>
      </c>
      <c r="F133" s="231">
        <v>736489.66666666663</v>
      </c>
      <c r="G133" s="231">
        <v>560983.63014085509</v>
      </c>
      <c r="H133" s="256">
        <v>110030.66666666667</v>
      </c>
      <c r="I133" s="256">
        <v>266218.85673961689</v>
      </c>
      <c r="J133" s="231">
        <v>286842</v>
      </c>
      <c r="K133" s="231">
        <v>263850.66001855209</v>
      </c>
      <c r="L133" s="256">
        <v>-40928.017188275699</v>
      </c>
      <c r="M133" s="256">
        <v>2723992.0524578611</v>
      </c>
      <c r="N133" s="231">
        <v>2288346.9828117243</v>
      </c>
      <c r="O133" s="234">
        <v>6257799.4686830519</v>
      </c>
    </row>
    <row r="134" spans="1:1729" s="5" customFormat="1" x14ac:dyDescent="0.35">
      <c r="A134" s="217" t="s">
        <v>242</v>
      </c>
      <c r="B134" s="231">
        <v>1799800.3333333333</v>
      </c>
      <c r="C134" s="231">
        <v>1123046.2703988086</v>
      </c>
      <c r="D134" s="256">
        <v>294504</v>
      </c>
      <c r="E134" s="256">
        <v>278726.41070291644</v>
      </c>
      <c r="F134" s="231">
        <v>437367</v>
      </c>
      <c r="G134" s="231">
        <v>289975.97472486651</v>
      </c>
      <c r="H134" s="256">
        <v>111692</v>
      </c>
      <c r="I134" s="256">
        <v>139075.76655287429</v>
      </c>
      <c r="J134" s="231">
        <v>491297.66666666669</v>
      </c>
      <c r="K134" s="231">
        <v>247661.13166891038</v>
      </c>
      <c r="L134" s="256">
        <v>-260670.91990351584</v>
      </c>
      <c r="M134" s="256">
        <v>2520495.2586078267</v>
      </c>
      <c r="N134" s="231">
        <v>2873990.0800964837</v>
      </c>
      <c r="O134" s="234">
        <v>4598980.8126562033</v>
      </c>
    </row>
    <row r="135" spans="1:1729" s="5" customFormat="1" x14ac:dyDescent="0.35">
      <c r="A135" s="217" t="s">
        <v>243</v>
      </c>
      <c r="B135" s="231">
        <v>225209.66666666666</v>
      </c>
      <c r="C135" s="231">
        <v>502095.8350030065</v>
      </c>
      <c r="D135" s="256">
        <v>121820.33333333333</v>
      </c>
      <c r="E135" s="256">
        <v>130002.44803821552</v>
      </c>
      <c r="F135" s="231">
        <v>164985.33333333334</v>
      </c>
      <c r="G135" s="231">
        <v>135435.7266419293</v>
      </c>
      <c r="H135" s="256">
        <v>98943</v>
      </c>
      <c r="I135" s="256">
        <v>128149.60265977107</v>
      </c>
      <c r="J135" s="231">
        <v>236.33333333333334</v>
      </c>
      <c r="K135" s="231">
        <v>61320.374980257868</v>
      </c>
      <c r="L135" s="256">
        <v>379228.77584498853</v>
      </c>
      <c r="M135" s="256">
        <v>930025.06993811822</v>
      </c>
      <c r="N135" s="231">
        <v>990423.44251165527</v>
      </c>
      <c r="O135" s="234">
        <v>1887029.0572612984</v>
      </c>
    </row>
    <row r="136" spans="1:1729" s="5" customFormat="1" x14ac:dyDescent="0.35">
      <c r="A136" s="217" t="s">
        <v>244</v>
      </c>
      <c r="B136" s="231">
        <v>1051472.3466666667</v>
      </c>
      <c r="C136" s="231">
        <v>1110699.4707444296</v>
      </c>
      <c r="D136" s="256">
        <v>102257.30666666666</v>
      </c>
      <c r="E136" s="256">
        <v>292142.00804853532</v>
      </c>
      <c r="F136" s="231">
        <v>512877.9366666667</v>
      </c>
      <c r="G136" s="231">
        <v>296292.8702400364</v>
      </c>
      <c r="H136" s="256">
        <v>63977.753333333334</v>
      </c>
      <c r="I136" s="256">
        <v>188484.80041577516</v>
      </c>
      <c r="J136" s="231">
        <v>268411.82666666666</v>
      </c>
      <c r="K136" s="231">
        <v>249769.67249940746</v>
      </c>
      <c r="L136" s="256">
        <v>-263025.6523038242</v>
      </c>
      <c r="M136" s="256">
        <v>1136101.3588521178</v>
      </c>
      <c r="N136" s="231">
        <v>1735971.517696176</v>
      </c>
      <c r="O136" s="234">
        <v>3273490.180800302</v>
      </c>
    </row>
    <row r="137" spans="1:1729" s="5" customFormat="1" x14ac:dyDescent="0.35">
      <c r="A137" s="217" t="s">
        <v>245</v>
      </c>
      <c r="B137" s="231">
        <v>5168947.206666667</v>
      </c>
      <c r="C137" s="231">
        <v>4875323.1418918809</v>
      </c>
      <c r="D137" s="256">
        <v>2503626.7200000002</v>
      </c>
      <c r="E137" s="256">
        <v>1092511.4042540195</v>
      </c>
      <c r="F137" s="231">
        <v>505450.23999999999</v>
      </c>
      <c r="G137" s="231">
        <v>935951.3592966788</v>
      </c>
      <c r="H137" s="256">
        <v>739231.66666666663</v>
      </c>
      <c r="I137" s="256">
        <v>932022.53999334481</v>
      </c>
      <c r="J137" s="231">
        <v>316676.33333333331</v>
      </c>
      <c r="K137" s="231">
        <v>682297.72886285861</v>
      </c>
      <c r="L137" s="256">
        <v>474028.99974772055</v>
      </c>
      <c r="M137" s="256">
        <v>2682461.3955594287</v>
      </c>
      <c r="N137" s="231">
        <v>9707961.1664143875</v>
      </c>
      <c r="O137" s="234">
        <v>11200567.56985821</v>
      </c>
    </row>
    <row r="138" spans="1:1729" s="5" customFormat="1" x14ac:dyDescent="0.35">
      <c r="A138" s="217" t="s">
        <v>246</v>
      </c>
      <c r="B138" s="231">
        <v>799482.66666666663</v>
      </c>
      <c r="C138" s="231">
        <v>1497865.7621375131</v>
      </c>
      <c r="D138" s="256">
        <v>152202</v>
      </c>
      <c r="E138" s="256">
        <v>373084.43822593946</v>
      </c>
      <c r="F138" s="231">
        <v>348921.66666666669</v>
      </c>
      <c r="G138" s="231">
        <v>401500.75171561562</v>
      </c>
      <c r="H138" s="256">
        <v>138871.33333333334</v>
      </c>
      <c r="I138" s="256">
        <v>219131.2422184379</v>
      </c>
      <c r="J138" s="231">
        <v>86945.666666666672</v>
      </c>
      <c r="K138" s="231">
        <v>202880.73227286348</v>
      </c>
      <c r="L138" s="256">
        <v>591417.9040263046</v>
      </c>
      <c r="M138" s="256">
        <v>2055922.2651702664</v>
      </c>
      <c r="N138" s="231">
        <v>2117841.2373596379</v>
      </c>
      <c r="O138" s="234">
        <v>4750385.1917406358</v>
      </c>
    </row>
    <row r="139" spans="1:1729" s="5" customFormat="1" x14ac:dyDescent="0.35">
      <c r="A139" s="217" t="s">
        <v>247</v>
      </c>
      <c r="B139" s="231">
        <v>1471285</v>
      </c>
      <c r="C139" s="231">
        <v>1307732.3219062332</v>
      </c>
      <c r="D139" s="256">
        <v>237264</v>
      </c>
      <c r="E139" s="256">
        <v>435446.50722675346</v>
      </c>
      <c r="F139" s="231">
        <v>391693</v>
      </c>
      <c r="G139" s="231">
        <v>430056.59368959826</v>
      </c>
      <c r="H139" s="256">
        <v>233369.66666666666</v>
      </c>
      <c r="I139" s="256">
        <v>255479.28143834445</v>
      </c>
      <c r="J139" s="231">
        <v>442906.33333333331</v>
      </c>
      <c r="K139" s="231">
        <v>252942.77468230424</v>
      </c>
      <c r="L139" s="256">
        <v>-1265635.0446177837</v>
      </c>
      <c r="M139" s="256">
        <v>4267236.9669426102</v>
      </c>
      <c r="N139" s="231">
        <v>1510882.9553822163</v>
      </c>
      <c r="O139" s="234">
        <v>6948894.4458858445</v>
      </c>
    </row>
    <row r="140" spans="1:1729" s="5" customFormat="1" x14ac:dyDescent="0.35">
      <c r="A140" s="217" t="s">
        <v>248</v>
      </c>
      <c r="B140" s="231">
        <v>3060889.4133333336</v>
      </c>
      <c r="C140" s="231">
        <v>1676985.443569601</v>
      </c>
      <c r="D140" s="256">
        <v>342918.76666666666</v>
      </c>
      <c r="E140" s="256">
        <v>515837.39977682114</v>
      </c>
      <c r="F140" s="231">
        <v>761258.94</v>
      </c>
      <c r="G140" s="231">
        <v>580357.03815132531</v>
      </c>
      <c r="H140" s="256">
        <v>402167.27333333337</v>
      </c>
      <c r="I140" s="256">
        <v>379421.41975780699</v>
      </c>
      <c r="J140" s="231">
        <v>296899.66333333333</v>
      </c>
      <c r="K140" s="231">
        <v>223365.71289717924</v>
      </c>
      <c r="L140" s="256">
        <v>405728.5667755485</v>
      </c>
      <c r="M140" s="256">
        <v>2105605.8088768562</v>
      </c>
      <c r="N140" s="231">
        <v>5269862.6234422149</v>
      </c>
      <c r="O140" s="234">
        <v>5481572.8230295898</v>
      </c>
    </row>
    <row r="141" spans="1:1729" s="5" customFormat="1" x14ac:dyDescent="0.35">
      <c r="A141" s="217"/>
      <c r="B141" s="231"/>
      <c r="C141" s="231"/>
      <c r="D141" s="256"/>
      <c r="E141" s="256"/>
      <c r="F141" s="231"/>
      <c r="G141" s="231"/>
      <c r="H141" s="256"/>
      <c r="I141" s="256"/>
      <c r="J141" s="231"/>
      <c r="K141" s="231"/>
      <c r="L141" s="256"/>
      <c r="M141" s="256"/>
      <c r="N141" s="231"/>
      <c r="O141" s="234"/>
    </row>
    <row r="142" spans="1:1729" s="5" customFormat="1" x14ac:dyDescent="0.35">
      <c r="A142" s="228"/>
      <c r="B142" s="238">
        <f>SUM(B4:B141)</f>
        <v>1029001275.6316668</v>
      </c>
      <c r="C142" s="238">
        <f t="shared" ref="C142:O142" si="0">SUM(C4:C141)</f>
        <v>1029001275.6316663</v>
      </c>
      <c r="D142" s="238">
        <f t="shared" si="0"/>
        <v>245581043.82166672</v>
      </c>
      <c r="E142" s="238">
        <f t="shared" si="0"/>
        <v>245581043.82166663</v>
      </c>
      <c r="F142" s="238">
        <f t="shared" si="0"/>
        <v>257082897.55166671</v>
      </c>
      <c r="G142" s="238">
        <f t="shared" si="0"/>
        <v>257082897.55166662</v>
      </c>
      <c r="H142" s="238">
        <f t="shared" si="0"/>
        <v>130924220.52000003</v>
      </c>
      <c r="I142" s="238">
        <f t="shared" si="0"/>
        <v>130924220.52000001</v>
      </c>
      <c r="J142" s="238">
        <f t="shared" si="0"/>
        <v>158503146.99833333</v>
      </c>
      <c r="K142" s="238">
        <f t="shared" si="0"/>
        <v>158503146.99833333</v>
      </c>
      <c r="L142" s="238">
        <f t="shared" si="0"/>
        <v>319950490.39918107</v>
      </c>
      <c r="M142" s="238">
        <f t="shared" si="0"/>
        <v>319950490.39918083</v>
      </c>
      <c r="N142" s="238">
        <f t="shared" si="0"/>
        <v>2141043074.9225144</v>
      </c>
      <c r="O142" s="238">
        <f t="shared" si="0"/>
        <v>2141043074.9225142</v>
      </c>
    </row>
    <row r="143" spans="1:1729" s="25" customFormat="1" x14ac:dyDescent="0.35">
      <c r="A143" s="5"/>
      <c r="B143" s="7"/>
      <c r="C143" s="7"/>
      <c r="D143" s="7"/>
      <c r="E143" s="7"/>
      <c r="F143" s="7"/>
      <c r="G143" s="7"/>
      <c r="H143" s="7"/>
      <c r="I143" s="7"/>
      <c r="J143" s="7"/>
      <c r="K143" s="7"/>
      <c r="L143" s="7"/>
      <c r="M143" s="7"/>
      <c r="N143" s="7"/>
      <c r="O143" s="7"/>
      <c r="P143" s="39"/>
      <c r="Q143" s="39"/>
      <c r="R143" s="39"/>
      <c r="S143" s="39"/>
      <c r="T143" s="39"/>
      <c r="U143" s="39"/>
      <c r="V143" s="39"/>
      <c r="W143" s="39"/>
      <c r="X143" s="39"/>
      <c r="Y143" s="39"/>
      <c r="Z143" s="39"/>
      <c r="AA143" s="39"/>
      <c r="AB143" s="39"/>
      <c r="AC143" s="39"/>
      <c r="AD143" s="39"/>
      <c r="AE143" s="39"/>
      <c r="AF143" s="39"/>
      <c r="AG143" s="39"/>
      <c r="AH143" s="39"/>
      <c r="AI143" s="39"/>
      <c r="AJ143" s="39"/>
      <c r="AK143" s="39"/>
      <c r="AL143" s="39"/>
      <c r="AM143" s="39"/>
      <c r="AN143" s="39"/>
      <c r="AO143" s="39"/>
      <c r="AP143" s="39"/>
      <c r="AQ143" s="39"/>
      <c r="AR143" s="39"/>
      <c r="AS143" s="39"/>
      <c r="AT143" s="39"/>
      <c r="AU143" s="39"/>
      <c r="AV143" s="39"/>
      <c r="AW143" s="39"/>
      <c r="AX143" s="39"/>
      <c r="AY143" s="39"/>
      <c r="AZ143" s="39"/>
      <c r="BA143" s="39"/>
      <c r="BB143" s="39"/>
      <c r="BC143" s="39"/>
      <c r="BD143" s="39"/>
      <c r="BE143" s="39"/>
      <c r="BF143" s="39"/>
      <c r="BG143" s="39"/>
      <c r="BH143" s="39"/>
      <c r="BI143" s="39"/>
      <c r="BJ143" s="39"/>
      <c r="BK143" s="39"/>
      <c r="BL143" s="39"/>
      <c r="BM143" s="39"/>
      <c r="BN143" s="39"/>
      <c r="BO143" s="39"/>
      <c r="BP143" s="39"/>
      <c r="BQ143" s="39"/>
      <c r="BR143" s="39"/>
      <c r="BS143" s="39"/>
      <c r="BT143" s="39"/>
      <c r="BU143" s="39"/>
      <c r="BV143" s="39"/>
      <c r="BW143" s="39"/>
      <c r="BX143" s="39"/>
      <c r="BY143" s="39"/>
      <c r="BZ143" s="39"/>
      <c r="CA143" s="39"/>
      <c r="CB143" s="39"/>
      <c r="CC143" s="39"/>
      <c r="CD143" s="39"/>
      <c r="CE143" s="39"/>
      <c r="CF143" s="39"/>
      <c r="CG143" s="39"/>
      <c r="CH143" s="39"/>
      <c r="CI143" s="39"/>
      <c r="CJ143" s="39"/>
      <c r="CK143" s="39"/>
      <c r="CL143" s="39"/>
      <c r="CM143" s="39"/>
      <c r="CN143" s="39"/>
      <c r="CO143" s="39"/>
      <c r="CP143" s="39"/>
      <c r="CQ143" s="39"/>
      <c r="CR143" s="39"/>
      <c r="CS143" s="39"/>
      <c r="CT143" s="39"/>
      <c r="CU143" s="39"/>
      <c r="CV143" s="39"/>
      <c r="CW143" s="39"/>
      <c r="CX143" s="39"/>
      <c r="CY143" s="39"/>
      <c r="CZ143" s="39"/>
      <c r="DA143" s="39"/>
      <c r="DB143" s="39"/>
      <c r="DC143" s="39"/>
      <c r="DD143" s="39"/>
      <c r="DE143" s="39"/>
      <c r="DF143" s="39"/>
      <c r="DG143" s="39"/>
      <c r="DH143" s="39"/>
      <c r="DI143" s="39"/>
      <c r="DJ143" s="39"/>
      <c r="DK143" s="39"/>
      <c r="DL143" s="39"/>
      <c r="DM143" s="39"/>
      <c r="DN143" s="39"/>
      <c r="DO143" s="39"/>
      <c r="DP143" s="39"/>
      <c r="DQ143" s="39"/>
      <c r="DR143" s="39"/>
      <c r="DS143" s="39"/>
      <c r="DT143" s="39"/>
      <c r="DU143" s="39"/>
      <c r="DV143" s="39"/>
      <c r="DW143" s="39"/>
      <c r="DX143" s="39"/>
      <c r="DY143" s="39"/>
      <c r="DZ143" s="39"/>
      <c r="EA143" s="39"/>
      <c r="EB143" s="39"/>
      <c r="EC143" s="39"/>
      <c r="ED143" s="39"/>
      <c r="EE143" s="39"/>
      <c r="EF143" s="39"/>
      <c r="EG143" s="39"/>
      <c r="EH143" s="39"/>
      <c r="EI143" s="39"/>
      <c r="EJ143" s="39"/>
      <c r="EK143" s="39"/>
      <c r="EL143" s="39"/>
      <c r="EM143" s="39"/>
      <c r="EN143" s="39"/>
      <c r="EO143" s="39"/>
      <c r="EP143" s="39"/>
      <c r="EQ143" s="39"/>
      <c r="ER143" s="39"/>
      <c r="ES143" s="39"/>
      <c r="ET143" s="39"/>
      <c r="EU143" s="39"/>
      <c r="EV143" s="39"/>
      <c r="EW143" s="39"/>
      <c r="EX143" s="39"/>
      <c r="EY143" s="39"/>
      <c r="EZ143" s="39"/>
      <c r="FA143" s="39"/>
      <c r="FB143" s="39"/>
      <c r="FC143" s="39"/>
      <c r="FD143" s="39"/>
      <c r="FE143" s="39"/>
      <c r="FF143" s="39"/>
      <c r="FG143" s="39"/>
      <c r="FH143" s="39"/>
      <c r="FI143" s="39"/>
      <c r="FJ143" s="39"/>
      <c r="FK143" s="39"/>
      <c r="FL143" s="39"/>
      <c r="FM143" s="39"/>
      <c r="FN143" s="39"/>
      <c r="FO143" s="39"/>
      <c r="FP143" s="39"/>
      <c r="FQ143" s="39"/>
      <c r="FR143" s="39"/>
      <c r="FS143" s="39"/>
      <c r="FT143" s="39"/>
      <c r="FU143" s="39"/>
      <c r="FV143" s="39"/>
      <c r="FW143" s="39"/>
      <c r="FX143" s="39"/>
      <c r="FY143" s="39"/>
      <c r="FZ143" s="39"/>
      <c r="GA143" s="39"/>
      <c r="GB143" s="39"/>
      <c r="GC143" s="39"/>
      <c r="GD143" s="39"/>
      <c r="GE143" s="39"/>
      <c r="GF143" s="39"/>
      <c r="GG143" s="39"/>
      <c r="GH143" s="39"/>
      <c r="GI143" s="39"/>
      <c r="GJ143" s="39"/>
      <c r="GK143" s="39"/>
      <c r="GL143" s="39"/>
      <c r="GM143" s="39"/>
      <c r="GN143" s="39"/>
      <c r="GO143" s="39"/>
      <c r="GP143" s="39"/>
      <c r="GQ143" s="39"/>
      <c r="GR143" s="39"/>
      <c r="GS143" s="39"/>
      <c r="GT143" s="39"/>
      <c r="GU143" s="39"/>
      <c r="GV143" s="39"/>
      <c r="GW143" s="39"/>
      <c r="GX143" s="39"/>
      <c r="GY143" s="39"/>
      <c r="GZ143" s="39"/>
      <c r="HA143" s="39"/>
      <c r="HB143" s="39"/>
      <c r="HC143" s="39"/>
      <c r="HD143" s="39"/>
      <c r="HE143" s="39"/>
      <c r="HF143" s="39"/>
      <c r="HG143" s="39"/>
      <c r="HH143" s="39"/>
      <c r="HI143" s="39"/>
      <c r="HJ143" s="39"/>
      <c r="HK143" s="39"/>
      <c r="HL143" s="39"/>
      <c r="HM143" s="39"/>
      <c r="HN143" s="39"/>
      <c r="HO143" s="39"/>
      <c r="HP143" s="39"/>
      <c r="HQ143" s="39"/>
      <c r="HR143" s="39"/>
      <c r="HS143" s="39"/>
      <c r="HT143" s="39"/>
      <c r="HU143" s="39"/>
      <c r="HV143" s="39"/>
      <c r="HW143" s="39"/>
      <c r="HX143" s="39"/>
      <c r="HY143" s="39"/>
      <c r="HZ143" s="39"/>
      <c r="IA143" s="39"/>
      <c r="IB143" s="39"/>
      <c r="IC143" s="39"/>
      <c r="ID143" s="39"/>
      <c r="IE143" s="39"/>
      <c r="IF143" s="39"/>
      <c r="IG143" s="39"/>
      <c r="IH143" s="39"/>
      <c r="II143" s="39"/>
      <c r="IJ143" s="39"/>
      <c r="IK143" s="39"/>
      <c r="IL143" s="39"/>
      <c r="IM143" s="39"/>
      <c r="IN143" s="39"/>
      <c r="IO143" s="39"/>
      <c r="IP143" s="39"/>
      <c r="IQ143" s="39"/>
      <c r="IR143" s="39"/>
      <c r="IS143" s="39"/>
      <c r="IT143" s="39"/>
      <c r="IU143" s="39"/>
      <c r="IV143" s="39"/>
      <c r="IW143" s="39"/>
      <c r="IX143" s="39"/>
      <c r="IY143" s="39"/>
      <c r="IZ143" s="39"/>
      <c r="JA143" s="39"/>
      <c r="JB143" s="39"/>
      <c r="JC143" s="39"/>
      <c r="JD143" s="39"/>
      <c r="JE143" s="39"/>
      <c r="JF143" s="39"/>
      <c r="JG143" s="39"/>
      <c r="JH143" s="39"/>
      <c r="JI143" s="39"/>
      <c r="JJ143" s="39"/>
      <c r="JK143" s="39"/>
      <c r="JL143" s="39"/>
      <c r="JM143" s="39"/>
      <c r="JN143" s="39"/>
      <c r="JO143" s="39"/>
      <c r="JP143" s="39"/>
      <c r="JQ143" s="39"/>
      <c r="JR143" s="39"/>
      <c r="JS143" s="39"/>
      <c r="JT143" s="39"/>
      <c r="JU143" s="39"/>
      <c r="JV143" s="39"/>
      <c r="JW143" s="39"/>
      <c r="JX143" s="39"/>
      <c r="JY143" s="39"/>
      <c r="JZ143" s="39"/>
      <c r="KA143" s="39"/>
      <c r="KB143" s="39"/>
      <c r="KC143" s="39"/>
      <c r="KD143" s="39"/>
      <c r="KE143" s="39"/>
      <c r="KF143" s="39"/>
      <c r="KG143" s="39"/>
      <c r="KH143" s="39"/>
      <c r="KI143" s="39"/>
      <c r="KJ143" s="39"/>
      <c r="KK143" s="39"/>
      <c r="KL143" s="39"/>
      <c r="KM143" s="39"/>
      <c r="KN143" s="39"/>
      <c r="KO143" s="39"/>
      <c r="KP143" s="39"/>
      <c r="KQ143" s="39"/>
      <c r="KR143" s="39"/>
      <c r="KS143" s="39"/>
      <c r="KT143" s="39"/>
      <c r="KU143" s="39"/>
      <c r="KV143" s="39"/>
      <c r="KW143" s="39"/>
      <c r="KX143" s="39"/>
      <c r="KY143" s="39"/>
      <c r="KZ143" s="39"/>
      <c r="LA143" s="39"/>
      <c r="LB143" s="39"/>
      <c r="LC143" s="39"/>
      <c r="LD143" s="39"/>
      <c r="LE143" s="39"/>
      <c r="LF143" s="39"/>
      <c r="LG143" s="39"/>
      <c r="LH143" s="39"/>
      <c r="LI143" s="39"/>
      <c r="LJ143" s="39"/>
      <c r="LK143" s="39"/>
      <c r="LL143" s="39"/>
      <c r="LM143" s="39"/>
      <c r="LN143" s="39"/>
      <c r="LO143" s="39"/>
      <c r="LP143" s="39"/>
      <c r="LQ143" s="39"/>
      <c r="LR143" s="39"/>
      <c r="LS143" s="39"/>
      <c r="LT143" s="39"/>
      <c r="LU143" s="39"/>
      <c r="LV143" s="39"/>
      <c r="LW143" s="39"/>
      <c r="LX143" s="39"/>
      <c r="LY143" s="39"/>
      <c r="LZ143" s="39"/>
      <c r="MA143" s="39"/>
      <c r="MB143" s="39"/>
      <c r="MC143" s="39"/>
      <c r="MD143" s="39"/>
      <c r="ME143" s="39"/>
      <c r="MF143" s="39"/>
      <c r="MG143" s="39"/>
      <c r="MH143" s="39"/>
      <c r="MI143" s="39"/>
      <c r="MJ143" s="39"/>
      <c r="MK143" s="39"/>
      <c r="ML143" s="39"/>
      <c r="MM143" s="39"/>
      <c r="MN143" s="39"/>
      <c r="MO143" s="39"/>
      <c r="MP143" s="39"/>
      <c r="MQ143" s="39"/>
      <c r="MR143" s="39"/>
      <c r="MS143" s="39"/>
      <c r="MT143" s="39"/>
      <c r="MU143" s="39"/>
      <c r="MV143" s="39"/>
      <c r="MW143" s="39"/>
      <c r="MX143" s="39"/>
      <c r="MY143" s="39"/>
      <c r="MZ143" s="39"/>
      <c r="NA143" s="39"/>
      <c r="NB143" s="39"/>
      <c r="NC143" s="39"/>
      <c r="ND143" s="39"/>
      <c r="NE143" s="39"/>
      <c r="NF143" s="39"/>
      <c r="NG143" s="39"/>
      <c r="NH143" s="39"/>
      <c r="NI143" s="39"/>
      <c r="NJ143" s="39"/>
      <c r="NK143" s="39"/>
      <c r="NL143" s="39"/>
      <c r="NM143" s="39"/>
      <c r="NN143" s="39"/>
      <c r="NO143" s="39"/>
      <c r="NP143" s="39"/>
      <c r="NQ143" s="39"/>
      <c r="NR143" s="39"/>
      <c r="NS143" s="39"/>
      <c r="NT143" s="39"/>
      <c r="NU143" s="39"/>
      <c r="NV143" s="39"/>
      <c r="NW143" s="39"/>
      <c r="NX143" s="39"/>
      <c r="NY143" s="39"/>
      <c r="NZ143" s="39"/>
      <c r="OA143" s="39"/>
      <c r="OB143" s="39"/>
      <c r="OC143" s="39"/>
      <c r="OD143" s="39"/>
      <c r="OE143" s="39"/>
      <c r="OF143" s="39"/>
      <c r="OG143" s="39"/>
      <c r="OH143" s="39"/>
      <c r="OI143" s="39"/>
      <c r="OJ143" s="39"/>
      <c r="OK143" s="39"/>
      <c r="OL143" s="39"/>
      <c r="OM143" s="39"/>
      <c r="ON143" s="39"/>
      <c r="OO143" s="39"/>
      <c r="OP143" s="39"/>
      <c r="OQ143" s="39"/>
      <c r="OR143" s="39"/>
      <c r="OS143" s="39"/>
      <c r="OT143" s="39"/>
      <c r="OU143" s="39"/>
      <c r="OV143" s="39"/>
      <c r="OW143" s="39"/>
      <c r="OX143" s="39"/>
      <c r="OY143" s="39"/>
      <c r="OZ143" s="39"/>
      <c r="PA143" s="39"/>
      <c r="PB143" s="39"/>
      <c r="PC143" s="39"/>
      <c r="PD143" s="39"/>
      <c r="PE143" s="39"/>
      <c r="PF143" s="39"/>
      <c r="PG143" s="39"/>
      <c r="PH143" s="39"/>
      <c r="PI143" s="39"/>
      <c r="PJ143" s="39"/>
      <c r="PK143" s="39"/>
      <c r="PL143" s="39"/>
      <c r="PM143" s="39"/>
      <c r="PN143" s="39"/>
      <c r="PO143" s="39"/>
      <c r="PP143" s="39"/>
      <c r="PQ143" s="39"/>
      <c r="PR143" s="39"/>
      <c r="PS143" s="39"/>
      <c r="PT143" s="39"/>
      <c r="PU143" s="39"/>
      <c r="PV143" s="39"/>
      <c r="PW143" s="39"/>
      <c r="PX143" s="39"/>
      <c r="PY143" s="39"/>
      <c r="PZ143" s="39"/>
      <c r="QA143" s="39"/>
      <c r="QB143" s="39"/>
      <c r="QC143" s="39"/>
      <c r="QD143" s="39"/>
      <c r="QE143" s="39"/>
      <c r="QF143" s="39"/>
      <c r="QG143" s="39"/>
      <c r="QH143" s="39"/>
      <c r="QI143" s="39"/>
      <c r="QJ143" s="39"/>
      <c r="QK143" s="39"/>
      <c r="QL143" s="39"/>
      <c r="QM143" s="39"/>
      <c r="QN143" s="39"/>
      <c r="QO143" s="39"/>
      <c r="QP143" s="39"/>
      <c r="QQ143" s="39"/>
      <c r="QR143" s="39"/>
      <c r="QS143" s="39"/>
      <c r="QT143" s="39"/>
      <c r="QU143" s="39"/>
      <c r="QV143" s="39"/>
      <c r="QW143" s="39"/>
      <c r="QX143" s="39"/>
      <c r="QY143" s="39"/>
      <c r="QZ143" s="39"/>
      <c r="RA143" s="39"/>
      <c r="RB143" s="39"/>
      <c r="RC143" s="39"/>
      <c r="RD143" s="39"/>
      <c r="RE143" s="39"/>
      <c r="RF143" s="39"/>
      <c r="RG143" s="39"/>
      <c r="RH143" s="39"/>
      <c r="RI143" s="39"/>
      <c r="RJ143" s="39"/>
      <c r="RK143" s="39"/>
      <c r="RL143" s="39"/>
      <c r="RM143" s="39"/>
      <c r="RN143" s="39"/>
      <c r="RO143" s="39"/>
      <c r="RP143" s="39"/>
      <c r="RQ143" s="39"/>
      <c r="RR143" s="39"/>
      <c r="RS143" s="39"/>
      <c r="RT143" s="39"/>
      <c r="RU143" s="39"/>
      <c r="RV143" s="39"/>
      <c r="RW143" s="39"/>
      <c r="RX143" s="39"/>
      <c r="RY143" s="39"/>
      <c r="RZ143" s="39"/>
      <c r="SA143" s="39"/>
      <c r="SB143" s="39"/>
      <c r="SC143" s="39"/>
      <c r="SD143" s="39"/>
      <c r="SE143" s="39"/>
      <c r="SF143" s="39"/>
      <c r="SG143" s="39"/>
      <c r="SH143" s="39"/>
      <c r="SI143" s="39"/>
      <c r="SJ143" s="39"/>
      <c r="SK143" s="39"/>
      <c r="SL143" s="39"/>
      <c r="SM143" s="39"/>
      <c r="SN143" s="39"/>
      <c r="SO143" s="39"/>
      <c r="SP143" s="39"/>
      <c r="SQ143" s="39"/>
      <c r="SR143" s="39"/>
      <c r="SS143" s="39"/>
      <c r="ST143" s="39"/>
      <c r="SU143" s="39"/>
      <c r="SV143" s="39"/>
      <c r="SW143" s="39"/>
      <c r="SX143" s="39"/>
      <c r="SY143" s="39"/>
      <c r="SZ143" s="39"/>
      <c r="TA143" s="39"/>
      <c r="TB143" s="39"/>
      <c r="TC143" s="39"/>
      <c r="TD143" s="39"/>
      <c r="TE143" s="39"/>
      <c r="TF143" s="39"/>
      <c r="TG143" s="39"/>
      <c r="TH143" s="39"/>
      <c r="TI143" s="39"/>
      <c r="TJ143" s="39"/>
      <c r="TK143" s="39"/>
      <c r="TL143" s="39"/>
      <c r="TM143" s="39"/>
      <c r="TN143" s="39"/>
      <c r="TO143" s="39"/>
      <c r="TP143" s="39"/>
      <c r="TQ143" s="39"/>
      <c r="TR143" s="39"/>
      <c r="TS143" s="39"/>
      <c r="TT143" s="39"/>
      <c r="TU143" s="39"/>
      <c r="TV143" s="39"/>
      <c r="TW143" s="39"/>
      <c r="TX143" s="39"/>
      <c r="TY143" s="39"/>
      <c r="TZ143" s="39"/>
      <c r="UA143" s="39"/>
      <c r="UB143" s="39"/>
      <c r="UC143" s="39"/>
      <c r="UD143" s="39"/>
      <c r="UE143" s="39"/>
      <c r="UF143" s="39"/>
      <c r="UG143" s="39"/>
      <c r="UH143" s="39"/>
      <c r="UI143" s="39"/>
      <c r="UJ143" s="39"/>
      <c r="UK143" s="39"/>
      <c r="UL143" s="39"/>
      <c r="UM143" s="39"/>
      <c r="UN143" s="39"/>
      <c r="UO143" s="39"/>
      <c r="UP143" s="39"/>
      <c r="UQ143" s="39"/>
      <c r="UR143" s="39"/>
      <c r="US143" s="39"/>
      <c r="UT143" s="39"/>
      <c r="UU143" s="39"/>
      <c r="UV143" s="39"/>
      <c r="UW143" s="39"/>
      <c r="UX143" s="39"/>
      <c r="UY143" s="39"/>
      <c r="UZ143" s="39"/>
      <c r="VA143" s="39"/>
      <c r="VB143" s="39"/>
      <c r="VC143" s="39"/>
      <c r="VD143" s="39"/>
      <c r="VE143" s="39"/>
      <c r="VF143" s="39"/>
      <c r="VG143" s="39"/>
      <c r="VH143" s="39"/>
      <c r="VI143" s="39"/>
      <c r="VJ143" s="39"/>
      <c r="VK143" s="39"/>
      <c r="VL143" s="39"/>
      <c r="VM143" s="39"/>
      <c r="VN143" s="39"/>
      <c r="VO143" s="39"/>
      <c r="VP143" s="39"/>
      <c r="VQ143" s="39"/>
      <c r="VR143" s="39"/>
      <c r="VS143" s="39"/>
      <c r="VT143" s="39"/>
      <c r="VU143" s="39"/>
      <c r="VV143" s="39"/>
      <c r="VW143" s="39"/>
      <c r="VX143" s="39"/>
      <c r="VY143" s="39"/>
      <c r="VZ143" s="39"/>
      <c r="WA143" s="39"/>
      <c r="WB143" s="39"/>
      <c r="WC143" s="39"/>
      <c r="WD143" s="39"/>
      <c r="WE143" s="39"/>
      <c r="WF143" s="39"/>
      <c r="WG143" s="39"/>
      <c r="WH143" s="39"/>
      <c r="WI143" s="39"/>
      <c r="WJ143" s="39"/>
      <c r="WK143" s="39"/>
      <c r="WL143" s="39"/>
      <c r="WM143" s="39"/>
      <c r="WN143" s="39"/>
      <c r="WO143" s="39"/>
      <c r="WP143" s="39"/>
      <c r="WQ143" s="39"/>
      <c r="WR143" s="39"/>
      <c r="WS143" s="39"/>
      <c r="WT143" s="39"/>
      <c r="WU143" s="39"/>
      <c r="WV143" s="39"/>
      <c r="WW143" s="39"/>
      <c r="WX143" s="39"/>
      <c r="WY143" s="39"/>
      <c r="WZ143" s="39"/>
      <c r="XA143" s="39"/>
      <c r="XB143" s="39"/>
      <c r="XC143" s="39"/>
      <c r="XD143" s="39"/>
      <c r="XE143" s="39"/>
      <c r="XF143" s="39"/>
      <c r="XG143" s="39"/>
      <c r="XH143" s="39"/>
      <c r="XI143" s="39"/>
      <c r="XJ143" s="39"/>
      <c r="XK143" s="39"/>
      <c r="XL143" s="39"/>
      <c r="XM143" s="39"/>
      <c r="XN143" s="39"/>
      <c r="XO143" s="39"/>
      <c r="XP143" s="39"/>
      <c r="XQ143" s="39"/>
      <c r="XR143" s="39"/>
      <c r="XS143" s="39"/>
      <c r="XT143" s="39"/>
      <c r="XU143" s="39"/>
      <c r="XV143" s="39"/>
      <c r="XW143" s="39"/>
      <c r="XX143" s="39"/>
      <c r="XY143" s="39"/>
      <c r="XZ143" s="39"/>
      <c r="YA143" s="39"/>
      <c r="YB143" s="39"/>
      <c r="YC143" s="39"/>
      <c r="YD143" s="39"/>
      <c r="YE143" s="39"/>
      <c r="YF143" s="39"/>
      <c r="YG143" s="39"/>
      <c r="YH143" s="39"/>
      <c r="YI143" s="39"/>
      <c r="YJ143" s="39"/>
      <c r="YK143" s="39"/>
      <c r="YL143" s="39"/>
      <c r="YM143" s="39"/>
      <c r="YN143" s="39"/>
      <c r="YO143" s="39"/>
      <c r="YP143" s="39"/>
      <c r="YQ143" s="39"/>
      <c r="YR143" s="39"/>
      <c r="YS143" s="39"/>
      <c r="YT143" s="39"/>
      <c r="YU143" s="39"/>
      <c r="YV143" s="39"/>
      <c r="YW143" s="39"/>
      <c r="YX143" s="39"/>
      <c r="YY143" s="39"/>
      <c r="YZ143" s="39"/>
      <c r="ZA143" s="39"/>
      <c r="ZB143" s="39"/>
      <c r="ZC143" s="39"/>
      <c r="ZD143" s="39"/>
      <c r="ZE143" s="39"/>
      <c r="ZF143" s="39"/>
      <c r="ZG143" s="39"/>
      <c r="ZH143" s="39"/>
      <c r="ZI143" s="39"/>
      <c r="ZJ143" s="39"/>
      <c r="ZK143" s="39"/>
      <c r="ZL143" s="39"/>
      <c r="ZM143" s="39"/>
      <c r="ZN143" s="39"/>
      <c r="ZO143" s="39"/>
      <c r="ZP143" s="39"/>
      <c r="ZQ143" s="39"/>
      <c r="ZR143" s="39"/>
      <c r="ZS143" s="39"/>
      <c r="ZT143" s="39"/>
      <c r="ZU143" s="39"/>
      <c r="ZV143" s="39"/>
      <c r="ZW143" s="39"/>
      <c r="ZX143" s="39"/>
      <c r="ZY143" s="39"/>
      <c r="ZZ143" s="39"/>
      <c r="AAA143" s="39"/>
      <c r="AAB143" s="39"/>
      <c r="AAC143" s="39"/>
      <c r="AAD143" s="39"/>
      <c r="AAE143" s="39"/>
      <c r="AAF143" s="39"/>
      <c r="AAG143" s="39"/>
      <c r="AAH143" s="39"/>
      <c r="AAI143" s="39"/>
      <c r="AAJ143" s="39"/>
      <c r="AAK143" s="39"/>
      <c r="AAL143" s="39"/>
      <c r="AAM143" s="39"/>
      <c r="AAN143" s="39"/>
      <c r="AAO143" s="39"/>
      <c r="AAP143" s="39"/>
      <c r="AAQ143" s="39"/>
      <c r="AAR143" s="39"/>
      <c r="AAS143" s="39"/>
      <c r="AAT143" s="39"/>
      <c r="AAU143" s="39"/>
      <c r="AAV143" s="39"/>
      <c r="AAW143" s="39"/>
      <c r="AAX143" s="39"/>
      <c r="AAY143" s="39"/>
      <c r="AAZ143" s="39"/>
      <c r="ABA143" s="39"/>
      <c r="ABB143" s="39"/>
      <c r="ABC143" s="39"/>
      <c r="ABD143" s="39"/>
      <c r="ABE143" s="39"/>
      <c r="ABF143" s="39"/>
      <c r="ABG143" s="39"/>
      <c r="ABH143" s="39"/>
      <c r="ABI143" s="39"/>
      <c r="ABJ143" s="39"/>
      <c r="ABK143" s="39"/>
      <c r="ABL143" s="39"/>
      <c r="ABM143" s="39"/>
      <c r="ABN143" s="39"/>
      <c r="ABO143" s="39"/>
      <c r="ABP143" s="39"/>
      <c r="ABQ143" s="39"/>
      <c r="ABR143" s="39"/>
      <c r="ABS143" s="39"/>
      <c r="ABT143" s="39"/>
      <c r="ABU143" s="39"/>
      <c r="ABV143" s="39"/>
      <c r="ABW143" s="39"/>
      <c r="ABX143" s="39"/>
      <c r="ABY143" s="39"/>
      <c r="ABZ143" s="39"/>
      <c r="ACA143" s="39"/>
      <c r="ACB143" s="39"/>
      <c r="ACC143" s="39"/>
      <c r="ACD143" s="39"/>
      <c r="ACE143" s="39"/>
      <c r="ACF143" s="39"/>
      <c r="ACG143" s="39"/>
      <c r="ACH143" s="39"/>
      <c r="ACI143" s="39"/>
      <c r="ACJ143" s="39"/>
      <c r="ACK143" s="39"/>
      <c r="ACL143" s="39"/>
      <c r="ACM143" s="39"/>
      <c r="ACN143" s="39"/>
      <c r="ACO143" s="39"/>
      <c r="ACP143" s="39"/>
      <c r="ACQ143" s="39"/>
      <c r="ACR143" s="39"/>
      <c r="ACS143" s="39"/>
      <c r="ACT143" s="39"/>
      <c r="ACU143" s="39"/>
      <c r="ACV143" s="39"/>
      <c r="ACW143" s="39"/>
      <c r="ACX143" s="39"/>
      <c r="ACY143" s="39"/>
      <c r="ACZ143" s="39"/>
      <c r="ADA143" s="39"/>
      <c r="ADB143" s="39"/>
      <c r="ADC143" s="39"/>
      <c r="ADD143" s="39"/>
      <c r="ADE143" s="39"/>
      <c r="ADF143" s="39"/>
      <c r="ADG143" s="39"/>
      <c r="ADH143" s="39"/>
      <c r="ADI143" s="39"/>
      <c r="ADJ143" s="39"/>
      <c r="ADK143" s="39"/>
      <c r="ADL143" s="39"/>
      <c r="ADM143" s="39"/>
      <c r="ADN143" s="39"/>
      <c r="ADO143" s="39"/>
      <c r="ADP143" s="39"/>
      <c r="ADQ143" s="39"/>
      <c r="ADR143" s="39"/>
      <c r="ADS143" s="39"/>
      <c r="ADT143" s="39"/>
      <c r="ADU143" s="39"/>
      <c r="ADV143" s="39"/>
      <c r="ADW143" s="39"/>
      <c r="ADX143" s="39"/>
      <c r="ADY143" s="39"/>
      <c r="ADZ143" s="39"/>
      <c r="AEA143" s="39"/>
      <c r="AEB143" s="39"/>
      <c r="AEC143" s="39"/>
      <c r="AED143" s="39"/>
      <c r="AEE143" s="39"/>
      <c r="AEF143" s="39"/>
      <c r="AEG143" s="39"/>
      <c r="AEH143" s="39"/>
      <c r="AEI143" s="39"/>
      <c r="AEJ143" s="39"/>
      <c r="AEK143" s="39"/>
      <c r="AEL143" s="39"/>
      <c r="AEM143" s="39"/>
      <c r="AEN143" s="39"/>
      <c r="AEO143" s="39"/>
      <c r="AEP143" s="39"/>
      <c r="AEQ143" s="39"/>
      <c r="AER143" s="39"/>
      <c r="AES143" s="39"/>
      <c r="AET143" s="39"/>
      <c r="AEU143" s="39"/>
      <c r="AEV143" s="39"/>
      <c r="AEW143" s="39"/>
      <c r="AEX143" s="39"/>
      <c r="AEY143" s="39"/>
      <c r="AEZ143" s="39"/>
      <c r="AFA143" s="39"/>
      <c r="AFB143" s="39"/>
      <c r="AFC143" s="39"/>
      <c r="AFD143" s="39"/>
      <c r="AFE143" s="39"/>
      <c r="AFF143" s="39"/>
      <c r="AFG143" s="39"/>
      <c r="AFH143" s="39"/>
      <c r="AFI143" s="39"/>
      <c r="AFJ143" s="39"/>
      <c r="AFK143" s="39"/>
      <c r="AFL143" s="39"/>
      <c r="AFM143" s="39"/>
      <c r="AFN143" s="39"/>
      <c r="AFO143" s="39"/>
      <c r="AFP143" s="39"/>
      <c r="AFQ143" s="39"/>
      <c r="AFR143" s="39"/>
      <c r="AFS143" s="39"/>
      <c r="AFT143" s="39"/>
      <c r="AFU143" s="39"/>
      <c r="AFV143" s="39"/>
      <c r="AFW143" s="39"/>
      <c r="AFX143" s="39"/>
      <c r="AFY143" s="39"/>
      <c r="AFZ143" s="39"/>
      <c r="AGA143" s="39"/>
      <c r="AGB143" s="39"/>
      <c r="AGC143" s="39"/>
      <c r="AGD143" s="39"/>
      <c r="AGE143" s="39"/>
      <c r="AGF143" s="39"/>
      <c r="AGG143" s="39"/>
      <c r="AGH143" s="39"/>
      <c r="AGI143" s="39"/>
      <c r="AGJ143" s="39"/>
      <c r="AGK143" s="39"/>
      <c r="AGL143" s="39"/>
      <c r="AGM143" s="39"/>
      <c r="AGN143" s="39"/>
      <c r="AGO143" s="39"/>
      <c r="AGP143" s="39"/>
      <c r="AGQ143" s="39"/>
      <c r="AGR143" s="39"/>
      <c r="AGS143" s="39"/>
      <c r="AGT143" s="39"/>
      <c r="AGU143" s="39"/>
      <c r="AGV143" s="39"/>
      <c r="AGW143" s="39"/>
      <c r="AGX143" s="39"/>
      <c r="AGY143" s="39"/>
      <c r="AGZ143" s="39"/>
      <c r="AHA143" s="39"/>
      <c r="AHB143" s="39"/>
      <c r="AHC143" s="39"/>
      <c r="AHD143" s="39"/>
      <c r="AHE143" s="39"/>
      <c r="AHF143" s="39"/>
      <c r="AHG143" s="39"/>
      <c r="AHH143" s="39"/>
      <c r="AHI143" s="39"/>
      <c r="AHJ143" s="39"/>
      <c r="AHK143" s="39"/>
      <c r="AHL143" s="39"/>
      <c r="AHM143" s="39"/>
      <c r="AHN143" s="39"/>
      <c r="AHO143" s="39"/>
      <c r="AHP143" s="39"/>
      <c r="AHQ143" s="39"/>
      <c r="AHR143" s="39"/>
      <c r="AHS143" s="39"/>
      <c r="AHT143" s="39"/>
      <c r="AHU143" s="39"/>
      <c r="AHV143" s="39"/>
      <c r="AHW143" s="39"/>
      <c r="AHX143" s="39"/>
      <c r="AHY143" s="39"/>
      <c r="AHZ143" s="39"/>
      <c r="AIA143" s="39"/>
      <c r="AIB143" s="39"/>
      <c r="AIC143" s="39"/>
      <c r="AID143" s="39"/>
      <c r="AIE143" s="39"/>
      <c r="AIF143" s="39"/>
      <c r="AIG143" s="39"/>
      <c r="AIH143" s="39"/>
      <c r="AII143" s="39"/>
      <c r="AIJ143" s="39"/>
      <c r="AIK143" s="39"/>
      <c r="AIL143" s="39"/>
      <c r="AIM143" s="39"/>
      <c r="AIN143" s="39"/>
      <c r="AIO143" s="39"/>
      <c r="AIP143" s="39"/>
      <c r="AIQ143" s="39"/>
      <c r="AIR143" s="39"/>
      <c r="AIS143" s="39"/>
      <c r="AIT143" s="39"/>
      <c r="AIU143" s="39"/>
      <c r="AIV143" s="39"/>
      <c r="AIW143" s="39"/>
      <c r="AIX143" s="39"/>
      <c r="AIY143" s="39"/>
      <c r="AIZ143" s="39"/>
      <c r="AJA143" s="39"/>
      <c r="AJB143" s="39"/>
      <c r="AJC143" s="39"/>
      <c r="AJD143" s="39"/>
      <c r="AJE143" s="39"/>
      <c r="AJF143" s="39"/>
      <c r="AJG143" s="39"/>
      <c r="AJH143" s="39"/>
      <c r="AJI143" s="39"/>
      <c r="AJJ143" s="39"/>
      <c r="AJK143" s="39"/>
      <c r="AJL143" s="39"/>
      <c r="AJM143" s="39"/>
      <c r="AJN143" s="39"/>
      <c r="AJO143" s="39"/>
      <c r="AJP143" s="39"/>
      <c r="AJQ143" s="39"/>
      <c r="AJR143" s="39"/>
      <c r="AJS143" s="39"/>
      <c r="AJT143" s="39"/>
      <c r="AJU143" s="39"/>
      <c r="AJV143" s="39"/>
      <c r="AJW143" s="39"/>
      <c r="AJX143" s="39"/>
      <c r="AJY143" s="39"/>
      <c r="AJZ143" s="39"/>
      <c r="AKA143" s="39"/>
      <c r="AKB143" s="39"/>
      <c r="AKC143" s="39"/>
      <c r="AKD143" s="39"/>
      <c r="AKE143" s="39"/>
      <c r="AKF143" s="39"/>
      <c r="AKG143" s="39"/>
      <c r="AKH143" s="39"/>
      <c r="AKI143" s="39"/>
      <c r="AKJ143" s="39"/>
      <c r="AKK143" s="39"/>
      <c r="AKL143" s="39"/>
      <c r="AKM143" s="39"/>
      <c r="AKN143" s="39"/>
      <c r="AKO143" s="39"/>
      <c r="AKP143" s="39"/>
      <c r="AKQ143" s="39"/>
      <c r="AKR143" s="39"/>
      <c r="AKS143" s="39"/>
      <c r="AKT143" s="39"/>
      <c r="AKU143" s="39"/>
      <c r="AKV143" s="39"/>
      <c r="AKW143" s="39"/>
      <c r="AKX143" s="39"/>
      <c r="AKY143" s="39"/>
      <c r="AKZ143" s="39"/>
      <c r="ALA143" s="39"/>
      <c r="ALB143" s="39"/>
      <c r="ALC143" s="39"/>
      <c r="ALD143" s="39"/>
      <c r="ALE143" s="39"/>
      <c r="ALF143" s="39"/>
      <c r="ALG143" s="39"/>
      <c r="ALH143" s="39"/>
      <c r="ALI143" s="39"/>
      <c r="ALJ143" s="39"/>
      <c r="ALK143" s="39"/>
      <c r="ALL143" s="39"/>
      <c r="ALM143" s="39"/>
      <c r="ALN143" s="39"/>
      <c r="ALO143" s="39"/>
      <c r="ALP143" s="39"/>
      <c r="ALQ143" s="39"/>
      <c r="ALR143" s="39"/>
      <c r="ALS143" s="39"/>
      <c r="ALT143" s="39"/>
      <c r="ALU143" s="39"/>
      <c r="ALV143" s="39"/>
      <c r="ALW143" s="39"/>
      <c r="ALX143" s="39"/>
      <c r="ALY143" s="39"/>
      <c r="ALZ143" s="39"/>
      <c r="AMA143" s="39"/>
      <c r="AMB143" s="39"/>
      <c r="AMC143" s="39"/>
      <c r="AMD143" s="39"/>
      <c r="AME143" s="39"/>
      <c r="AMF143" s="39"/>
      <c r="AMG143" s="39"/>
      <c r="AMH143" s="39"/>
      <c r="AMI143" s="39"/>
      <c r="AMJ143" s="39"/>
      <c r="AMK143" s="39"/>
      <c r="AML143" s="39"/>
      <c r="AMM143" s="39"/>
      <c r="AMN143" s="39"/>
      <c r="AMO143" s="39"/>
      <c r="AMP143" s="39"/>
      <c r="AMQ143" s="39"/>
      <c r="AMR143" s="39"/>
      <c r="AMS143" s="39"/>
      <c r="AMT143" s="39"/>
      <c r="AMU143" s="39"/>
      <c r="AMV143" s="39"/>
      <c r="AMW143" s="39"/>
      <c r="AMX143" s="39"/>
      <c r="AMY143" s="39"/>
      <c r="AMZ143" s="39"/>
      <c r="ANA143" s="39"/>
      <c r="ANB143" s="39"/>
      <c r="ANC143" s="39"/>
      <c r="AND143" s="39"/>
      <c r="ANE143" s="39"/>
      <c r="ANF143" s="39"/>
      <c r="ANG143" s="39"/>
      <c r="ANH143" s="39"/>
      <c r="ANI143" s="39"/>
      <c r="ANJ143" s="39"/>
      <c r="ANK143" s="39"/>
      <c r="ANL143" s="39"/>
      <c r="ANM143" s="39"/>
      <c r="ANN143" s="39"/>
      <c r="ANO143" s="39"/>
      <c r="ANP143" s="39"/>
      <c r="ANQ143" s="39"/>
      <c r="ANR143" s="39"/>
      <c r="ANS143" s="39"/>
      <c r="ANT143" s="39"/>
      <c r="ANU143" s="39"/>
      <c r="ANV143" s="39"/>
      <c r="ANW143" s="39"/>
      <c r="ANX143" s="39"/>
      <c r="ANY143" s="39"/>
      <c r="ANZ143" s="39"/>
      <c r="AOA143" s="39"/>
      <c r="AOB143" s="39"/>
      <c r="AOC143" s="39"/>
      <c r="AOD143" s="39"/>
      <c r="AOE143" s="39"/>
      <c r="AOF143" s="39"/>
      <c r="AOG143" s="39"/>
      <c r="AOH143" s="39"/>
      <c r="AOI143" s="39"/>
      <c r="AOJ143" s="39"/>
      <c r="AOK143" s="39"/>
      <c r="AOL143" s="39"/>
      <c r="AOM143" s="39"/>
      <c r="AON143" s="39"/>
      <c r="AOO143" s="39"/>
      <c r="AOP143" s="39"/>
      <c r="AOQ143" s="39"/>
      <c r="AOR143" s="39"/>
      <c r="AOS143" s="39"/>
      <c r="AOT143" s="39"/>
      <c r="AOU143" s="39"/>
      <c r="AOV143" s="39"/>
      <c r="AOW143" s="39"/>
      <c r="AOX143" s="39"/>
      <c r="AOY143" s="39"/>
      <c r="AOZ143" s="39"/>
      <c r="APA143" s="39"/>
      <c r="APB143" s="39"/>
      <c r="APC143" s="39"/>
      <c r="APD143" s="39"/>
      <c r="APE143" s="39"/>
      <c r="APF143" s="39"/>
      <c r="APG143" s="39"/>
      <c r="APH143" s="39"/>
      <c r="API143" s="39"/>
      <c r="APJ143" s="39"/>
      <c r="APK143" s="39"/>
      <c r="APL143" s="39"/>
      <c r="APM143" s="39"/>
      <c r="APN143" s="39"/>
      <c r="APO143" s="39"/>
      <c r="APP143" s="39"/>
      <c r="APQ143" s="39"/>
      <c r="APR143" s="39"/>
      <c r="APS143" s="39"/>
      <c r="APT143" s="39"/>
      <c r="APU143" s="39"/>
      <c r="APV143" s="39"/>
      <c r="APW143" s="39"/>
      <c r="APX143" s="39"/>
      <c r="APY143" s="39"/>
      <c r="APZ143" s="39"/>
      <c r="AQA143" s="39"/>
      <c r="AQB143" s="39"/>
      <c r="AQC143" s="39"/>
      <c r="AQD143" s="39"/>
      <c r="AQE143" s="39"/>
      <c r="AQF143" s="39"/>
      <c r="AQG143" s="39"/>
      <c r="AQH143" s="39"/>
      <c r="AQI143" s="39"/>
      <c r="AQJ143" s="39"/>
      <c r="AQK143" s="39"/>
      <c r="AQL143" s="39"/>
      <c r="AQM143" s="39"/>
      <c r="AQN143" s="39"/>
      <c r="AQO143" s="39"/>
      <c r="AQP143" s="39"/>
      <c r="AQQ143" s="39"/>
      <c r="AQR143" s="39"/>
      <c r="AQS143" s="39"/>
      <c r="AQT143" s="39"/>
      <c r="AQU143" s="39"/>
      <c r="AQV143" s="39"/>
      <c r="AQW143" s="39"/>
      <c r="AQX143" s="39"/>
      <c r="AQY143" s="39"/>
      <c r="AQZ143" s="39"/>
      <c r="ARA143" s="39"/>
      <c r="ARB143" s="39"/>
      <c r="ARC143" s="39"/>
      <c r="ARD143" s="39"/>
      <c r="ARE143" s="39"/>
      <c r="ARF143" s="39"/>
      <c r="ARG143" s="39"/>
      <c r="ARH143" s="39"/>
      <c r="ARI143" s="39"/>
      <c r="ARJ143" s="39"/>
      <c r="ARK143" s="39"/>
      <c r="ARL143" s="39"/>
      <c r="ARM143" s="39"/>
      <c r="ARN143" s="39"/>
      <c r="ARO143" s="39"/>
      <c r="ARP143" s="39"/>
      <c r="ARQ143" s="39"/>
      <c r="ARR143" s="39"/>
      <c r="ARS143" s="39"/>
      <c r="ART143" s="39"/>
      <c r="ARU143" s="39"/>
      <c r="ARV143" s="39"/>
      <c r="ARW143" s="39"/>
      <c r="ARX143" s="39"/>
      <c r="ARY143" s="39"/>
      <c r="ARZ143" s="39"/>
      <c r="ASA143" s="39"/>
      <c r="ASB143" s="39"/>
      <c r="ASC143" s="39"/>
      <c r="ASD143" s="39"/>
      <c r="ASE143" s="39"/>
      <c r="ASF143" s="39"/>
      <c r="ASG143" s="39"/>
      <c r="ASH143" s="39"/>
      <c r="ASI143" s="39"/>
      <c r="ASJ143" s="39"/>
      <c r="ASK143" s="39"/>
      <c r="ASL143" s="39"/>
      <c r="ASM143" s="39"/>
      <c r="ASN143" s="39"/>
      <c r="ASO143" s="39"/>
      <c r="ASP143" s="39"/>
      <c r="ASQ143" s="39"/>
      <c r="ASR143" s="39"/>
      <c r="ASS143" s="39"/>
      <c r="AST143" s="39"/>
      <c r="ASU143" s="39"/>
      <c r="ASV143" s="39"/>
      <c r="ASW143" s="39"/>
      <c r="ASX143" s="39"/>
      <c r="ASY143" s="39"/>
      <c r="ASZ143" s="39"/>
      <c r="ATA143" s="39"/>
      <c r="ATB143" s="39"/>
      <c r="ATC143" s="39"/>
      <c r="ATD143" s="39"/>
      <c r="ATE143" s="39"/>
      <c r="ATF143" s="39"/>
      <c r="ATG143" s="39"/>
      <c r="ATH143" s="39"/>
      <c r="ATI143" s="39"/>
      <c r="ATJ143" s="39"/>
      <c r="ATK143" s="39"/>
      <c r="ATL143" s="39"/>
      <c r="ATM143" s="39"/>
      <c r="ATN143" s="39"/>
      <c r="ATO143" s="39"/>
      <c r="ATP143" s="39"/>
      <c r="ATQ143" s="39"/>
      <c r="ATR143" s="39"/>
      <c r="ATS143" s="39"/>
      <c r="ATT143" s="39"/>
      <c r="ATU143" s="39"/>
      <c r="ATV143" s="39"/>
      <c r="ATW143" s="39"/>
      <c r="ATX143" s="39"/>
      <c r="ATY143" s="39"/>
      <c r="ATZ143" s="39"/>
      <c r="AUA143" s="39"/>
      <c r="AUB143" s="39"/>
      <c r="AUC143" s="39"/>
      <c r="AUD143" s="39"/>
      <c r="AUE143" s="39"/>
      <c r="AUF143" s="39"/>
      <c r="AUG143" s="39"/>
      <c r="AUH143" s="39"/>
      <c r="AUI143" s="39"/>
      <c r="AUJ143" s="39"/>
      <c r="AUK143" s="39"/>
      <c r="AUL143" s="39"/>
      <c r="AUM143" s="39"/>
      <c r="AUN143" s="39"/>
      <c r="AUO143" s="39"/>
      <c r="AUP143" s="39"/>
      <c r="AUQ143" s="39"/>
      <c r="AUR143" s="39"/>
      <c r="AUS143" s="39"/>
      <c r="AUT143" s="39"/>
      <c r="AUU143" s="39"/>
      <c r="AUV143" s="39"/>
      <c r="AUW143" s="39"/>
      <c r="AUX143" s="39"/>
      <c r="AUY143" s="39"/>
      <c r="AUZ143" s="39"/>
      <c r="AVA143" s="39"/>
      <c r="AVB143" s="39"/>
      <c r="AVC143" s="39"/>
      <c r="AVD143" s="39"/>
      <c r="AVE143" s="39"/>
      <c r="AVF143" s="39"/>
      <c r="AVG143" s="39"/>
      <c r="AVH143" s="39"/>
      <c r="AVI143" s="39"/>
      <c r="AVJ143" s="39"/>
      <c r="AVK143" s="39"/>
      <c r="AVL143" s="39"/>
      <c r="AVM143" s="39"/>
      <c r="AVN143" s="39"/>
      <c r="AVO143" s="39"/>
      <c r="AVP143" s="39"/>
      <c r="AVQ143" s="39"/>
      <c r="AVR143" s="39"/>
      <c r="AVS143" s="39"/>
      <c r="AVT143" s="39"/>
      <c r="AVU143" s="39"/>
      <c r="AVV143" s="39"/>
      <c r="AVW143" s="39"/>
      <c r="AVX143" s="39"/>
      <c r="AVY143" s="39"/>
      <c r="AVZ143" s="39"/>
      <c r="AWA143" s="39"/>
      <c r="AWB143" s="39"/>
      <c r="AWC143" s="39"/>
      <c r="AWD143" s="39"/>
      <c r="AWE143" s="39"/>
      <c r="AWF143" s="39"/>
      <c r="AWG143" s="39"/>
      <c r="AWH143" s="39"/>
      <c r="AWI143" s="39"/>
      <c r="AWJ143" s="39"/>
      <c r="AWK143" s="39"/>
      <c r="AWL143" s="39"/>
      <c r="AWM143" s="39"/>
      <c r="AWN143" s="39"/>
      <c r="AWO143" s="39"/>
      <c r="AWP143" s="39"/>
      <c r="AWQ143" s="39"/>
      <c r="AWR143" s="39"/>
      <c r="AWS143" s="39"/>
      <c r="AWT143" s="39"/>
      <c r="AWU143" s="39"/>
      <c r="AWV143" s="39"/>
      <c r="AWW143" s="39"/>
      <c r="AWX143" s="39"/>
      <c r="AWY143" s="39"/>
      <c r="AWZ143" s="39"/>
      <c r="AXA143" s="39"/>
      <c r="AXB143" s="39"/>
      <c r="AXC143" s="39"/>
      <c r="AXD143" s="39"/>
      <c r="AXE143" s="39"/>
      <c r="AXF143" s="39"/>
      <c r="AXG143" s="39"/>
      <c r="AXH143" s="39"/>
      <c r="AXI143" s="39"/>
      <c r="AXJ143" s="39"/>
      <c r="AXK143" s="39"/>
      <c r="AXL143" s="39"/>
      <c r="AXM143" s="39"/>
      <c r="AXN143" s="39"/>
      <c r="AXO143" s="39"/>
      <c r="AXP143" s="39"/>
      <c r="AXQ143" s="39"/>
      <c r="AXR143" s="39"/>
      <c r="AXS143" s="39"/>
      <c r="AXT143" s="39"/>
      <c r="AXU143" s="39"/>
      <c r="AXV143" s="39"/>
      <c r="AXW143" s="39"/>
      <c r="AXX143" s="39"/>
      <c r="AXY143" s="39"/>
      <c r="AXZ143" s="39"/>
      <c r="AYA143" s="39"/>
      <c r="AYB143" s="39"/>
      <c r="AYC143" s="39"/>
      <c r="AYD143" s="39"/>
      <c r="AYE143" s="39"/>
      <c r="AYF143" s="39"/>
      <c r="AYG143" s="39"/>
      <c r="AYH143" s="39"/>
      <c r="AYI143" s="39"/>
      <c r="AYJ143" s="39"/>
      <c r="AYK143" s="39"/>
      <c r="AYL143" s="39"/>
      <c r="AYM143" s="39"/>
      <c r="AYN143" s="39"/>
      <c r="AYO143" s="39"/>
      <c r="AYP143" s="39"/>
      <c r="AYQ143" s="39"/>
      <c r="AYR143" s="39"/>
      <c r="AYS143" s="39"/>
      <c r="AYT143" s="39"/>
      <c r="AYU143" s="39"/>
      <c r="AYV143" s="39"/>
      <c r="AYW143" s="39"/>
      <c r="AYX143" s="39"/>
      <c r="AYY143" s="39"/>
      <c r="AYZ143" s="39"/>
      <c r="AZA143" s="39"/>
      <c r="AZB143" s="39"/>
      <c r="AZC143" s="39"/>
      <c r="AZD143" s="39"/>
      <c r="AZE143" s="39"/>
      <c r="AZF143" s="39"/>
      <c r="AZG143" s="39"/>
      <c r="AZH143" s="39"/>
      <c r="AZI143" s="39"/>
      <c r="AZJ143" s="39"/>
      <c r="AZK143" s="39"/>
      <c r="AZL143" s="39"/>
      <c r="AZM143" s="39"/>
      <c r="AZN143" s="39"/>
      <c r="AZO143" s="39"/>
      <c r="AZP143" s="39"/>
      <c r="AZQ143" s="39"/>
      <c r="AZR143" s="39"/>
      <c r="AZS143" s="39"/>
      <c r="AZT143" s="39"/>
      <c r="AZU143" s="39"/>
      <c r="AZV143" s="39"/>
      <c r="AZW143" s="39"/>
      <c r="AZX143" s="39"/>
      <c r="AZY143" s="39"/>
      <c r="AZZ143" s="39"/>
      <c r="BAA143" s="39"/>
      <c r="BAB143" s="39"/>
      <c r="BAC143" s="39"/>
      <c r="BAD143" s="39"/>
      <c r="BAE143" s="39"/>
      <c r="BAF143" s="39"/>
      <c r="BAG143" s="39"/>
      <c r="BAH143" s="39"/>
      <c r="BAI143" s="39"/>
      <c r="BAJ143" s="39"/>
      <c r="BAK143" s="39"/>
      <c r="BAL143" s="39"/>
      <c r="BAM143" s="39"/>
      <c r="BAN143" s="39"/>
      <c r="BAO143" s="39"/>
      <c r="BAP143" s="39"/>
      <c r="BAQ143" s="39"/>
      <c r="BAR143" s="39"/>
      <c r="BAS143" s="39"/>
      <c r="BAT143" s="39"/>
      <c r="BAU143" s="39"/>
      <c r="BAV143" s="39"/>
      <c r="BAW143" s="39"/>
      <c r="BAX143" s="39"/>
      <c r="BAY143" s="39"/>
      <c r="BAZ143" s="39"/>
      <c r="BBA143" s="39"/>
      <c r="BBB143" s="39"/>
      <c r="BBC143" s="39"/>
      <c r="BBD143" s="39"/>
      <c r="BBE143" s="39"/>
      <c r="BBF143" s="39"/>
      <c r="BBG143" s="39"/>
      <c r="BBH143" s="39"/>
      <c r="BBI143" s="39"/>
      <c r="BBJ143" s="39"/>
      <c r="BBK143" s="39"/>
      <c r="BBL143" s="39"/>
      <c r="BBM143" s="39"/>
      <c r="BBN143" s="39"/>
      <c r="BBO143" s="39"/>
      <c r="BBP143" s="39"/>
      <c r="BBQ143" s="39"/>
      <c r="BBR143" s="39"/>
      <c r="BBS143" s="39"/>
      <c r="BBT143" s="39"/>
      <c r="BBU143" s="39"/>
      <c r="BBV143" s="39"/>
      <c r="BBW143" s="39"/>
      <c r="BBX143" s="39"/>
      <c r="BBY143" s="39"/>
      <c r="BBZ143" s="39"/>
      <c r="BCA143" s="39"/>
      <c r="BCB143" s="39"/>
      <c r="BCC143" s="39"/>
      <c r="BCD143" s="39"/>
      <c r="BCE143" s="39"/>
      <c r="BCF143" s="39"/>
      <c r="BCG143" s="39"/>
      <c r="BCH143" s="39"/>
      <c r="BCI143" s="39"/>
      <c r="BCJ143" s="39"/>
      <c r="BCK143" s="39"/>
      <c r="BCL143" s="39"/>
      <c r="BCM143" s="39"/>
      <c r="BCN143" s="39"/>
      <c r="BCO143" s="39"/>
      <c r="BCP143" s="39"/>
      <c r="BCQ143" s="39"/>
      <c r="BCR143" s="39"/>
      <c r="BCS143" s="39"/>
      <c r="BCT143" s="39"/>
      <c r="BCU143" s="39"/>
      <c r="BCV143" s="39"/>
      <c r="BCW143" s="39"/>
      <c r="BCX143" s="39"/>
      <c r="BCY143" s="39"/>
      <c r="BCZ143" s="39"/>
      <c r="BDA143" s="39"/>
      <c r="BDB143" s="39"/>
      <c r="BDC143" s="39"/>
      <c r="BDD143" s="39"/>
      <c r="BDE143" s="39"/>
      <c r="BDF143" s="39"/>
      <c r="BDG143" s="39"/>
      <c r="BDH143" s="39"/>
      <c r="BDI143" s="39"/>
      <c r="BDJ143" s="39"/>
      <c r="BDK143" s="39"/>
      <c r="BDL143" s="39"/>
      <c r="BDM143" s="39"/>
      <c r="BDN143" s="39"/>
      <c r="BDO143" s="39"/>
      <c r="BDP143" s="39"/>
      <c r="BDQ143" s="39"/>
      <c r="BDR143" s="39"/>
      <c r="BDS143" s="39"/>
      <c r="BDT143" s="39"/>
      <c r="BDU143" s="39"/>
      <c r="BDV143" s="39"/>
      <c r="BDW143" s="39"/>
      <c r="BDX143" s="39"/>
      <c r="BDY143" s="39"/>
      <c r="BDZ143" s="39"/>
      <c r="BEA143" s="39"/>
      <c r="BEB143" s="39"/>
      <c r="BEC143" s="39"/>
      <c r="BED143" s="39"/>
      <c r="BEE143" s="39"/>
      <c r="BEF143" s="39"/>
      <c r="BEG143" s="39"/>
      <c r="BEH143" s="39"/>
      <c r="BEI143" s="39"/>
      <c r="BEJ143" s="39"/>
      <c r="BEK143" s="39"/>
      <c r="BEL143" s="39"/>
      <c r="BEM143" s="39"/>
      <c r="BEN143" s="39"/>
      <c r="BEO143" s="39"/>
      <c r="BEP143" s="39"/>
      <c r="BEQ143" s="39"/>
      <c r="BER143" s="39"/>
      <c r="BES143" s="39"/>
      <c r="BET143" s="39"/>
      <c r="BEU143" s="39"/>
      <c r="BEV143" s="39"/>
      <c r="BEW143" s="39"/>
      <c r="BEX143" s="39"/>
      <c r="BEY143" s="39"/>
      <c r="BEZ143" s="39"/>
      <c r="BFA143" s="39"/>
      <c r="BFB143" s="39"/>
      <c r="BFC143" s="39"/>
      <c r="BFD143" s="39"/>
      <c r="BFE143" s="39"/>
      <c r="BFF143" s="39"/>
      <c r="BFG143" s="39"/>
      <c r="BFH143" s="39"/>
      <c r="BFI143" s="39"/>
      <c r="BFJ143" s="39"/>
      <c r="BFK143" s="39"/>
      <c r="BFL143" s="39"/>
      <c r="BFM143" s="39"/>
      <c r="BFN143" s="39"/>
      <c r="BFO143" s="39"/>
      <c r="BFP143" s="39"/>
      <c r="BFQ143" s="39"/>
      <c r="BFR143" s="39"/>
      <c r="BFS143" s="39"/>
      <c r="BFT143" s="39"/>
      <c r="BFU143" s="39"/>
      <c r="BFV143" s="39"/>
      <c r="BFW143" s="39"/>
      <c r="BFX143" s="39"/>
      <c r="BFY143" s="39"/>
      <c r="BFZ143" s="39"/>
      <c r="BGA143" s="39"/>
      <c r="BGB143" s="39"/>
      <c r="BGC143" s="39"/>
      <c r="BGD143" s="39"/>
      <c r="BGE143" s="39"/>
      <c r="BGF143" s="39"/>
      <c r="BGG143" s="39"/>
      <c r="BGH143" s="39"/>
      <c r="BGI143" s="39"/>
      <c r="BGJ143" s="39"/>
      <c r="BGK143" s="39"/>
      <c r="BGL143" s="39"/>
      <c r="BGM143" s="39"/>
      <c r="BGN143" s="39"/>
      <c r="BGO143" s="39"/>
      <c r="BGP143" s="39"/>
      <c r="BGQ143" s="39"/>
      <c r="BGR143" s="39"/>
      <c r="BGS143" s="39"/>
      <c r="BGT143" s="39"/>
      <c r="BGU143" s="39"/>
      <c r="BGV143" s="39"/>
      <c r="BGW143" s="39"/>
      <c r="BGX143" s="39"/>
      <c r="BGY143" s="39"/>
      <c r="BGZ143" s="39"/>
      <c r="BHA143" s="39"/>
      <c r="BHB143" s="39"/>
      <c r="BHC143" s="39"/>
      <c r="BHD143" s="39"/>
      <c r="BHE143" s="39"/>
      <c r="BHF143" s="39"/>
      <c r="BHG143" s="39"/>
      <c r="BHH143" s="39"/>
      <c r="BHI143" s="39"/>
      <c r="BHJ143" s="39"/>
      <c r="BHK143" s="39"/>
      <c r="BHL143" s="39"/>
      <c r="BHM143" s="39"/>
      <c r="BHN143" s="39"/>
      <c r="BHO143" s="39"/>
      <c r="BHP143" s="39"/>
      <c r="BHQ143" s="39"/>
      <c r="BHR143" s="39"/>
      <c r="BHS143" s="39"/>
      <c r="BHT143" s="39"/>
      <c r="BHU143" s="39"/>
      <c r="BHV143" s="39"/>
      <c r="BHW143" s="39"/>
      <c r="BHX143" s="39"/>
      <c r="BHY143" s="39"/>
      <c r="BHZ143" s="39"/>
      <c r="BIA143" s="39"/>
      <c r="BIB143" s="39"/>
      <c r="BIC143" s="39"/>
      <c r="BID143" s="39"/>
      <c r="BIE143" s="39"/>
      <c r="BIF143" s="39"/>
      <c r="BIG143" s="39"/>
      <c r="BIH143" s="39"/>
      <c r="BII143" s="39"/>
      <c r="BIJ143" s="39"/>
      <c r="BIK143" s="39"/>
      <c r="BIL143" s="39"/>
      <c r="BIM143" s="39"/>
      <c r="BIN143" s="39"/>
      <c r="BIO143" s="39"/>
      <c r="BIP143" s="39"/>
      <c r="BIQ143" s="39"/>
      <c r="BIR143" s="39"/>
      <c r="BIS143" s="39"/>
      <c r="BIT143" s="39"/>
      <c r="BIU143" s="39"/>
      <c r="BIV143" s="39"/>
      <c r="BIW143" s="39"/>
      <c r="BIX143" s="39"/>
      <c r="BIY143" s="39"/>
      <c r="BIZ143" s="39"/>
      <c r="BJA143" s="39"/>
      <c r="BJB143" s="39"/>
      <c r="BJC143" s="39"/>
      <c r="BJD143" s="39"/>
      <c r="BJE143" s="39"/>
      <c r="BJF143" s="39"/>
      <c r="BJG143" s="39"/>
      <c r="BJH143" s="39"/>
      <c r="BJI143" s="39"/>
      <c r="BJJ143" s="39"/>
      <c r="BJK143" s="39"/>
      <c r="BJL143" s="39"/>
      <c r="BJM143" s="39"/>
      <c r="BJN143" s="39"/>
      <c r="BJO143" s="39"/>
      <c r="BJP143" s="39"/>
      <c r="BJQ143" s="39"/>
      <c r="BJR143" s="39"/>
      <c r="BJS143" s="39"/>
      <c r="BJT143" s="39"/>
      <c r="BJU143" s="39"/>
      <c r="BJV143" s="39"/>
      <c r="BJW143" s="39"/>
      <c r="BJX143" s="39"/>
      <c r="BJY143" s="39"/>
      <c r="BJZ143" s="39"/>
      <c r="BKA143" s="39"/>
      <c r="BKB143" s="39"/>
      <c r="BKC143" s="39"/>
      <c r="BKD143" s="39"/>
      <c r="BKE143" s="39"/>
      <c r="BKF143" s="39"/>
      <c r="BKG143" s="39"/>
      <c r="BKH143" s="39"/>
      <c r="BKI143" s="39"/>
      <c r="BKJ143" s="39"/>
      <c r="BKK143" s="39"/>
      <c r="BKL143" s="39"/>
      <c r="BKM143" s="39"/>
      <c r="BKN143" s="39"/>
      <c r="BKO143" s="39"/>
      <c r="BKP143" s="39"/>
      <c r="BKQ143" s="39"/>
      <c r="BKR143" s="39"/>
      <c r="BKS143" s="39"/>
      <c r="BKT143" s="39"/>
      <c r="BKU143" s="39"/>
      <c r="BKV143" s="39"/>
      <c r="BKW143" s="39"/>
      <c r="BKX143" s="39"/>
      <c r="BKY143" s="39"/>
      <c r="BKZ143" s="39"/>
      <c r="BLA143" s="39"/>
      <c r="BLB143" s="39"/>
      <c r="BLC143" s="39"/>
      <c r="BLD143" s="39"/>
      <c r="BLE143" s="39"/>
      <c r="BLF143" s="39"/>
      <c r="BLG143" s="39"/>
      <c r="BLH143" s="39"/>
      <c r="BLI143" s="39"/>
      <c r="BLJ143" s="39"/>
      <c r="BLK143" s="39"/>
      <c r="BLL143" s="39"/>
      <c r="BLM143" s="39"/>
      <c r="BLN143" s="39"/>
      <c r="BLO143" s="39"/>
      <c r="BLP143" s="39"/>
      <c r="BLQ143" s="39"/>
      <c r="BLR143" s="39"/>
      <c r="BLS143" s="39"/>
      <c r="BLT143" s="39"/>
      <c r="BLU143" s="39"/>
      <c r="BLV143" s="39"/>
      <c r="BLW143" s="39"/>
      <c r="BLX143" s="39"/>
      <c r="BLY143" s="39"/>
      <c r="BLZ143" s="39"/>
      <c r="BMA143" s="39"/>
      <c r="BMB143" s="39"/>
      <c r="BMC143" s="39"/>
      <c r="BMD143" s="39"/>
      <c r="BME143" s="39"/>
      <c r="BMF143" s="39"/>
      <c r="BMG143" s="39"/>
      <c r="BMH143" s="39"/>
      <c r="BMI143" s="39"/>
      <c r="BMJ143" s="39"/>
      <c r="BMK143" s="39"/>
      <c r="BML143" s="39"/>
      <c r="BMM143" s="39"/>
      <c r="BMN143" s="39"/>
      <c r="BMO143" s="39"/>
      <c r="BMP143" s="39"/>
      <c r="BMQ143" s="39"/>
      <c r="BMR143" s="39"/>
      <c r="BMS143" s="39"/>
      <c r="BMT143" s="39"/>
      <c r="BMU143" s="39"/>
      <c r="BMV143" s="39"/>
      <c r="BMW143" s="39"/>
      <c r="BMX143" s="39"/>
      <c r="BMY143" s="39"/>
      <c r="BMZ143" s="39"/>
      <c r="BNA143" s="39"/>
      <c r="BNB143" s="39"/>
      <c r="BNC143" s="39"/>
      <c r="BND143" s="39"/>
      <c r="BNE143" s="39"/>
      <c r="BNF143" s="39"/>
      <c r="BNG143" s="39"/>
      <c r="BNH143" s="39"/>
      <c r="BNI143" s="39"/>
      <c r="BNJ143" s="39"/>
      <c r="BNK143" s="39"/>
      <c r="BNL143" s="39"/>
      <c r="BNM143" s="39"/>
    </row>
    <row r="144" spans="1:1729" ht="21" customHeight="1" x14ac:dyDescent="0.35">
      <c r="L144" s="5"/>
      <c r="M144" s="5"/>
    </row>
    <row r="145" spans="11:14" ht="27" customHeight="1" x14ac:dyDescent="0.35">
      <c r="L145" s="5"/>
      <c r="M145" s="5"/>
    </row>
    <row r="146" spans="11:14" x14ac:dyDescent="0.35">
      <c r="L146" s="5"/>
      <c r="M146" s="5"/>
    </row>
    <row r="147" spans="11:14" x14ac:dyDescent="0.35">
      <c r="L147" s="5"/>
      <c r="M147" s="5"/>
    </row>
    <row r="148" spans="11:14" x14ac:dyDescent="0.35">
      <c r="L148" s="5"/>
      <c r="M148" s="5"/>
    </row>
    <row r="149" spans="11:14" x14ac:dyDescent="0.35">
      <c r="L149" s="5"/>
      <c r="M149" s="5"/>
    </row>
    <row r="150" spans="11:14" x14ac:dyDescent="0.35">
      <c r="L150" s="7"/>
      <c r="M150" s="5"/>
    </row>
    <row r="151" spans="11:14" x14ac:dyDescent="0.35">
      <c r="L151" s="5"/>
      <c r="M151" s="5"/>
    </row>
    <row r="152" spans="11:14" x14ac:dyDescent="0.35">
      <c r="L152" s="5"/>
      <c r="M152" s="5"/>
    </row>
    <row r="153" spans="11:14" x14ac:dyDescent="0.35">
      <c r="L153" s="5"/>
      <c r="M153" s="5"/>
    </row>
    <row r="154" spans="11:14" x14ac:dyDescent="0.35">
      <c r="L154" s="5"/>
      <c r="M154" s="5"/>
    </row>
    <row r="155" spans="11:14" x14ac:dyDescent="0.35">
      <c r="L155" s="5"/>
      <c r="M155" s="5"/>
    </row>
    <row r="156" spans="11:14" x14ac:dyDescent="0.35">
      <c r="L156" s="5"/>
      <c r="M156" s="5"/>
    </row>
    <row r="157" spans="11:14" x14ac:dyDescent="0.35">
      <c r="L157" s="5"/>
      <c r="M157" s="5"/>
    </row>
    <row r="158" spans="11:14" x14ac:dyDescent="0.35">
      <c r="K158" s="42"/>
      <c r="L158" s="42"/>
      <c r="M158" s="42"/>
      <c r="N158" s="42"/>
    </row>
    <row r="159" spans="11:14" x14ac:dyDescent="0.35">
      <c r="K159" s="42"/>
      <c r="L159" s="42"/>
      <c r="M159" s="42"/>
      <c r="N159" s="42"/>
    </row>
    <row r="160" spans="11:14" x14ac:dyDescent="0.35">
      <c r="K160" s="42"/>
      <c r="L160" s="42"/>
      <c r="M160" s="42"/>
      <c r="N160" s="42"/>
    </row>
    <row r="161" spans="11:14" x14ac:dyDescent="0.35">
      <c r="K161" s="42"/>
      <c r="L161" s="42"/>
      <c r="M161" s="42"/>
      <c r="N161" s="42"/>
    </row>
    <row r="162" spans="11:14" x14ac:dyDescent="0.35">
      <c r="K162" s="42"/>
      <c r="L162" s="42"/>
      <c r="M162" s="42"/>
      <c r="N162" s="42"/>
    </row>
    <row r="163" spans="11:14" x14ac:dyDescent="0.35">
      <c r="K163" s="42"/>
      <c r="L163" s="42"/>
      <c r="M163" s="42"/>
      <c r="N163" s="42"/>
    </row>
    <row r="164" spans="11:14" x14ac:dyDescent="0.35">
      <c r="K164" s="42"/>
      <c r="L164" s="42"/>
      <c r="M164" s="42"/>
      <c r="N164" s="42"/>
    </row>
    <row r="165" spans="11:14" x14ac:dyDescent="0.35">
      <c r="K165" s="42"/>
      <c r="L165" s="42"/>
      <c r="M165" s="42"/>
      <c r="N165" s="42"/>
    </row>
    <row r="166" spans="11:14" x14ac:dyDescent="0.35">
      <c r="K166" s="42"/>
      <c r="L166" s="42"/>
      <c r="M166" s="42"/>
      <c r="N166" s="42"/>
    </row>
    <row r="167" spans="11:14" x14ac:dyDescent="0.35">
      <c r="K167" s="42"/>
      <c r="L167" s="42"/>
      <c r="M167" s="42"/>
      <c r="N167" s="42"/>
    </row>
    <row r="168" spans="11:14" x14ac:dyDescent="0.35">
      <c r="K168" s="42"/>
      <c r="L168" s="42"/>
      <c r="M168" s="42"/>
      <c r="N168" s="42"/>
    </row>
    <row r="169" spans="11:14" x14ac:dyDescent="0.35">
      <c r="K169" s="42"/>
      <c r="L169" s="42"/>
      <c r="M169" s="42"/>
      <c r="N169" s="42"/>
    </row>
    <row r="170" spans="11:14" x14ac:dyDescent="0.35">
      <c r="K170" s="42"/>
      <c r="L170" s="42"/>
      <c r="M170" s="42"/>
      <c r="N170" s="42"/>
    </row>
    <row r="171" spans="11:14" x14ac:dyDescent="0.35">
      <c r="K171" s="42"/>
      <c r="L171" s="42"/>
      <c r="M171" s="42"/>
      <c r="N171" s="42"/>
    </row>
    <row r="172" spans="11:14" x14ac:dyDescent="0.35">
      <c r="K172" s="42"/>
      <c r="L172" s="42"/>
      <c r="M172" s="42"/>
      <c r="N172" s="42"/>
    </row>
    <row r="173" spans="11:14" x14ac:dyDescent="0.35">
      <c r="K173" s="42"/>
      <c r="L173" s="42"/>
      <c r="M173" s="42"/>
      <c r="N173" s="42"/>
    </row>
    <row r="174" spans="11:14" x14ac:dyDescent="0.35">
      <c r="K174" s="42"/>
      <c r="L174" s="42"/>
      <c r="M174" s="42"/>
      <c r="N174" s="42"/>
    </row>
    <row r="175" spans="11:14" x14ac:dyDescent="0.35">
      <c r="K175" s="42"/>
      <c r="L175" s="42"/>
      <c r="M175" s="42"/>
      <c r="N175" s="42"/>
    </row>
    <row r="176" spans="11:14" x14ac:dyDescent="0.35">
      <c r="K176" s="42"/>
      <c r="L176" s="42"/>
      <c r="M176" s="42"/>
      <c r="N176" s="42"/>
    </row>
    <row r="177" spans="11:14" x14ac:dyDescent="0.35">
      <c r="K177" s="42"/>
      <c r="L177" s="42"/>
      <c r="M177" s="42"/>
      <c r="N177" s="42"/>
    </row>
    <row r="178" spans="11:14" x14ac:dyDescent="0.35">
      <c r="K178" s="42"/>
      <c r="L178" s="42"/>
      <c r="M178" s="42"/>
      <c r="N178" s="42"/>
    </row>
    <row r="179" spans="11:14" x14ac:dyDescent="0.35">
      <c r="K179" s="42"/>
      <c r="L179" s="42"/>
      <c r="M179" s="42"/>
      <c r="N179" s="42"/>
    </row>
    <row r="180" spans="11:14" x14ac:dyDescent="0.35">
      <c r="K180" s="42"/>
      <c r="L180" s="42"/>
      <c r="M180" s="42"/>
      <c r="N180" s="42"/>
    </row>
    <row r="181" spans="11:14" x14ac:dyDescent="0.35">
      <c r="K181" s="42"/>
      <c r="L181" s="42"/>
      <c r="M181" s="42"/>
      <c r="N181" s="42"/>
    </row>
    <row r="182" spans="11:14" x14ac:dyDescent="0.35">
      <c r="K182" s="42"/>
      <c r="L182" s="42"/>
      <c r="M182" s="42"/>
      <c r="N182" s="42"/>
    </row>
    <row r="183" spans="11:14" x14ac:dyDescent="0.35">
      <c r="K183" s="42"/>
      <c r="L183" s="42"/>
      <c r="M183" s="42"/>
      <c r="N183" s="42"/>
    </row>
    <row r="184" spans="11:14" x14ac:dyDescent="0.35">
      <c r="K184" s="42"/>
      <c r="L184" s="42"/>
      <c r="M184" s="42"/>
      <c r="N184" s="42"/>
    </row>
    <row r="185" spans="11:14" x14ac:dyDescent="0.35">
      <c r="K185" s="42"/>
      <c r="L185" s="42"/>
      <c r="M185" s="42"/>
      <c r="N185" s="42"/>
    </row>
    <row r="186" spans="11:14" x14ac:dyDescent="0.35">
      <c r="K186" s="42"/>
      <c r="L186" s="42"/>
      <c r="M186" s="42"/>
      <c r="N186" s="42"/>
    </row>
    <row r="187" spans="11:14" x14ac:dyDescent="0.35">
      <c r="K187" s="42"/>
      <c r="L187" s="42"/>
      <c r="M187" s="42"/>
      <c r="N187" s="42"/>
    </row>
    <row r="188" spans="11:14" x14ac:dyDescent="0.35">
      <c r="K188" s="42"/>
      <c r="L188" s="42"/>
      <c r="M188" s="42"/>
      <c r="N188" s="42"/>
    </row>
    <row r="189" spans="11:14" x14ac:dyDescent="0.35">
      <c r="K189" s="42"/>
      <c r="L189" s="42"/>
      <c r="M189" s="42"/>
      <c r="N189" s="42"/>
    </row>
    <row r="190" spans="11:14" x14ac:dyDescent="0.35">
      <c r="K190" s="42"/>
      <c r="L190" s="42"/>
      <c r="M190" s="42"/>
      <c r="N190" s="42"/>
    </row>
    <row r="191" spans="11:14" x14ac:dyDescent="0.35">
      <c r="K191" s="42"/>
      <c r="L191" s="42"/>
      <c r="M191" s="42"/>
      <c r="N191" s="42"/>
    </row>
    <row r="192" spans="11:14" x14ac:dyDescent="0.35">
      <c r="K192" s="42"/>
      <c r="L192" s="42"/>
      <c r="M192" s="42"/>
      <c r="N192" s="42"/>
    </row>
    <row r="193" spans="11:14" x14ac:dyDescent="0.35">
      <c r="K193" s="42"/>
      <c r="L193" s="42"/>
      <c r="M193" s="42"/>
      <c r="N193" s="42"/>
    </row>
    <row r="194" spans="11:14" x14ac:dyDescent="0.35">
      <c r="K194" s="42"/>
      <c r="L194" s="42"/>
      <c r="M194" s="42"/>
      <c r="N194" s="42"/>
    </row>
    <row r="195" spans="11:14" x14ac:dyDescent="0.35">
      <c r="K195" s="42"/>
      <c r="L195" s="42"/>
      <c r="M195" s="42"/>
      <c r="N195" s="42"/>
    </row>
    <row r="196" spans="11:14" x14ac:dyDescent="0.35">
      <c r="K196" s="42"/>
      <c r="L196" s="42"/>
      <c r="M196" s="42"/>
      <c r="N196" s="42"/>
    </row>
    <row r="197" spans="11:14" x14ac:dyDescent="0.35">
      <c r="K197" s="42"/>
      <c r="L197" s="42"/>
      <c r="M197" s="42"/>
      <c r="N197" s="42"/>
    </row>
    <row r="198" spans="11:14" x14ac:dyDescent="0.35">
      <c r="K198" s="42"/>
      <c r="L198" s="42"/>
      <c r="M198" s="42"/>
      <c r="N198" s="42"/>
    </row>
    <row r="199" spans="11:14" x14ac:dyDescent="0.35">
      <c r="K199" s="42"/>
      <c r="L199" s="42"/>
      <c r="M199" s="42"/>
      <c r="N199" s="42"/>
    </row>
    <row r="200" spans="11:14" x14ac:dyDescent="0.35">
      <c r="K200" s="42"/>
      <c r="L200" s="42"/>
      <c r="M200" s="42"/>
      <c r="N200" s="42"/>
    </row>
    <row r="201" spans="11:14" x14ac:dyDescent="0.35">
      <c r="K201" s="42"/>
      <c r="L201" s="42"/>
      <c r="M201" s="42"/>
      <c r="N201" s="42"/>
    </row>
    <row r="202" spans="11:14" x14ac:dyDescent="0.35">
      <c r="K202" s="42"/>
      <c r="L202" s="42"/>
      <c r="M202" s="42"/>
      <c r="N202" s="42"/>
    </row>
    <row r="203" spans="11:14" x14ac:dyDescent="0.35">
      <c r="K203" s="42"/>
      <c r="L203" s="42"/>
      <c r="M203" s="42"/>
      <c r="N203" s="42"/>
    </row>
    <row r="204" spans="11:14" x14ac:dyDescent="0.35">
      <c r="K204" s="42"/>
      <c r="L204" s="42"/>
      <c r="M204" s="42"/>
      <c r="N204" s="42"/>
    </row>
    <row r="205" spans="11:14" x14ac:dyDescent="0.35">
      <c r="K205" s="42"/>
      <c r="L205" s="42"/>
      <c r="M205" s="42"/>
      <c r="N205" s="42"/>
    </row>
    <row r="206" spans="11:14" x14ac:dyDescent="0.35">
      <c r="K206" s="42"/>
      <c r="L206" s="42"/>
      <c r="M206" s="42"/>
      <c r="N206" s="42"/>
    </row>
    <row r="207" spans="11:14" x14ac:dyDescent="0.35">
      <c r="K207" s="42"/>
      <c r="L207" s="42"/>
      <c r="M207" s="42"/>
      <c r="N207" s="42"/>
    </row>
    <row r="208" spans="11:14" x14ac:dyDescent="0.35">
      <c r="K208" s="42"/>
      <c r="L208" s="42"/>
      <c r="M208" s="42"/>
      <c r="N208" s="42"/>
    </row>
    <row r="209" spans="11:14" x14ac:dyDescent="0.35">
      <c r="K209" s="42"/>
      <c r="L209" s="42"/>
      <c r="M209" s="42"/>
      <c r="N209" s="42"/>
    </row>
    <row r="210" spans="11:14" x14ac:dyDescent="0.35">
      <c r="K210" s="42"/>
      <c r="L210" s="42"/>
      <c r="M210" s="42"/>
      <c r="N210" s="42"/>
    </row>
    <row r="211" spans="11:14" x14ac:dyDescent="0.35">
      <c r="K211" s="42"/>
      <c r="L211" s="42"/>
      <c r="M211" s="42"/>
      <c r="N211" s="42"/>
    </row>
    <row r="212" spans="11:14" x14ac:dyDescent="0.35">
      <c r="K212" s="42"/>
      <c r="L212" s="42"/>
      <c r="M212" s="42"/>
      <c r="N212" s="42"/>
    </row>
    <row r="213" spans="11:14" x14ac:dyDescent="0.35">
      <c r="K213" s="42"/>
      <c r="L213" s="42"/>
      <c r="M213" s="42"/>
      <c r="N213" s="42"/>
    </row>
    <row r="214" spans="11:14" x14ac:dyDescent="0.35">
      <c r="K214" s="42"/>
      <c r="L214" s="42"/>
      <c r="M214" s="42"/>
      <c r="N214" s="42"/>
    </row>
    <row r="215" spans="11:14" x14ac:dyDescent="0.35">
      <c r="K215" s="42"/>
      <c r="L215" s="42"/>
      <c r="M215" s="42"/>
      <c r="N215" s="42"/>
    </row>
    <row r="216" spans="11:14" x14ac:dyDescent="0.35">
      <c r="K216" s="42"/>
      <c r="L216" s="42"/>
      <c r="M216" s="42"/>
      <c r="N216" s="42"/>
    </row>
    <row r="217" spans="11:14" x14ac:dyDescent="0.35">
      <c r="K217" s="42"/>
      <c r="L217" s="42"/>
      <c r="M217" s="42"/>
      <c r="N217" s="42"/>
    </row>
    <row r="218" spans="11:14" x14ac:dyDescent="0.35">
      <c r="K218" s="42"/>
      <c r="L218" s="42"/>
      <c r="M218" s="42"/>
      <c r="N218" s="42"/>
    </row>
    <row r="219" spans="11:14" x14ac:dyDescent="0.35">
      <c r="K219" s="42"/>
      <c r="L219" s="42"/>
      <c r="M219" s="42"/>
      <c r="N219" s="42"/>
    </row>
    <row r="220" spans="11:14" x14ac:dyDescent="0.35">
      <c r="K220" s="42"/>
      <c r="L220" s="42"/>
      <c r="M220" s="42"/>
      <c r="N220" s="42"/>
    </row>
    <row r="221" spans="11:14" x14ac:dyDescent="0.35">
      <c r="K221" s="42"/>
      <c r="L221" s="42"/>
      <c r="M221" s="42"/>
      <c r="N221" s="42"/>
    </row>
    <row r="222" spans="11:14" x14ac:dyDescent="0.35">
      <c r="K222" s="42"/>
      <c r="L222" s="42"/>
      <c r="M222" s="42"/>
      <c r="N222" s="42"/>
    </row>
    <row r="223" spans="11:14" x14ac:dyDescent="0.35">
      <c r="K223" s="42"/>
      <c r="L223" s="42"/>
      <c r="M223" s="42"/>
      <c r="N223" s="42"/>
    </row>
    <row r="224" spans="11:14" x14ac:dyDescent="0.35">
      <c r="K224" s="42"/>
      <c r="L224" s="42"/>
      <c r="M224" s="42"/>
      <c r="N224" s="42"/>
    </row>
    <row r="225" spans="11:14" x14ac:dyDescent="0.35">
      <c r="K225" s="42"/>
      <c r="L225" s="42"/>
      <c r="M225" s="42"/>
      <c r="N225" s="42"/>
    </row>
    <row r="226" spans="11:14" x14ac:dyDescent="0.35">
      <c r="K226" s="42"/>
      <c r="L226" s="42"/>
      <c r="M226" s="42"/>
      <c r="N226" s="42"/>
    </row>
    <row r="227" spans="11:14" x14ac:dyDescent="0.35">
      <c r="K227" s="42"/>
      <c r="L227" s="42"/>
      <c r="M227" s="42"/>
      <c r="N227" s="42"/>
    </row>
    <row r="228" spans="11:14" x14ac:dyDescent="0.35">
      <c r="K228" s="42"/>
      <c r="L228" s="42"/>
      <c r="M228" s="42"/>
      <c r="N228" s="42"/>
    </row>
    <row r="229" spans="11:14" x14ac:dyDescent="0.35">
      <c r="K229" s="42"/>
      <c r="L229" s="42"/>
      <c r="M229" s="42"/>
      <c r="N229" s="42"/>
    </row>
    <row r="230" spans="11:14" x14ac:dyDescent="0.35">
      <c r="K230" s="42"/>
      <c r="L230" s="42"/>
      <c r="M230" s="42"/>
      <c r="N230" s="42"/>
    </row>
    <row r="231" spans="11:14" x14ac:dyDescent="0.35">
      <c r="K231" s="42"/>
      <c r="L231" s="42"/>
      <c r="M231" s="42"/>
      <c r="N231" s="42"/>
    </row>
    <row r="232" spans="11:14" x14ac:dyDescent="0.35">
      <c r="K232" s="42"/>
      <c r="L232" s="42"/>
      <c r="M232" s="42"/>
      <c r="N232" s="42"/>
    </row>
    <row r="233" spans="11:14" x14ac:dyDescent="0.35">
      <c r="K233" s="42"/>
      <c r="L233" s="42"/>
      <c r="M233" s="42"/>
      <c r="N233" s="42"/>
    </row>
    <row r="234" spans="11:14" x14ac:dyDescent="0.35">
      <c r="K234" s="42"/>
      <c r="L234" s="42"/>
      <c r="M234" s="42"/>
      <c r="N234" s="42"/>
    </row>
    <row r="235" spans="11:14" x14ac:dyDescent="0.35">
      <c r="K235" s="42"/>
      <c r="L235" s="42"/>
      <c r="M235" s="42"/>
      <c r="N235" s="42"/>
    </row>
    <row r="236" spans="11:14" x14ac:dyDescent="0.35">
      <c r="K236" s="42"/>
      <c r="L236" s="42"/>
      <c r="M236" s="42"/>
      <c r="N236" s="42"/>
    </row>
    <row r="237" spans="11:14" x14ac:dyDescent="0.35">
      <c r="K237" s="42"/>
      <c r="L237" s="42"/>
      <c r="M237" s="42"/>
      <c r="N237" s="42"/>
    </row>
    <row r="238" spans="11:14" x14ac:dyDescent="0.35">
      <c r="K238" s="42"/>
      <c r="L238" s="42"/>
      <c r="M238" s="42"/>
      <c r="N238" s="42"/>
    </row>
    <row r="239" spans="11:14" x14ac:dyDescent="0.35">
      <c r="K239" s="42"/>
      <c r="L239" s="42"/>
      <c r="M239" s="42"/>
      <c r="N239" s="42"/>
    </row>
    <row r="240" spans="11:14" x14ac:dyDescent="0.35">
      <c r="K240" s="42"/>
      <c r="L240" s="42"/>
      <c r="M240" s="42"/>
      <c r="N240" s="42"/>
    </row>
    <row r="241" spans="11:14" x14ac:dyDescent="0.35">
      <c r="K241" s="42"/>
      <c r="L241" s="42"/>
      <c r="M241" s="42"/>
      <c r="N241" s="42"/>
    </row>
    <row r="242" spans="11:14" x14ac:dyDescent="0.35">
      <c r="K242" s="42"/>
      <c r="L242" s="42"/>
      <c r="M242" s="42"/>
      <c r="N242" s="42"/>
    </row>
    <row r="243" spans="11:14" x14ac:dyDescent="0.35">
      <c r="K243" s="42"/>
      <c r="L243" s="42"/>
      <c r="M243" s="42"/>
      <c r="N243" s="42"/>
    </row>
    <row r="244" spans="11:14" x14ac:dyDescent="0.35">
      <c r="K244" s="42"/>
      <c r="L244" s="42"/>
      <c r="M244" s="42"/>
      <c r="N244" s="42"/>
    </row>
    <row r="245" spans="11:14" x14ac:dyDescent="0.35">
      <c r="K245" s="42"/>
      <c r="L245" s="42"/>
      <c r="M245" s="42"/>
      <c r="N245" s="42"/>
    </row>
    <row r="246" spans="11:14" x14ac:dyDescent="0.35">
      <c r="K246" s="42"/>
      <c r="L246" s="42"/>
      <c r="M246" s="42"/>
      <c r="N246" s="42"/>
    </row>
    <row r="247" spans="11:14" x14ac:dyDescent="0.35">
      <c r="K247" s="42"/>
      <c r="L247" s="42"/>
      <c r="M247" s="42"/>
      <c r="N247" s="42"/>
    </row>
    <row r="248" spans="11:14" x14ac:dyDescent="0.35">
      <c r="K248" s="42"/>
      <c r="L248" s="42"/>
      <c r="M248" s="42"/>
      <c r="N248" s="42"/>
    </row>
    <row r="249" spans="11:14" x14ac:dyDescent="0.35">
      <c r="K249" s="42"/>
      <c r="L249" s="42"/>
      <c r="M249" s="42"/>
      <c r="N249" s="42"/>
    </row>
    <row r="250" spans="11:14" x14ac:dyDescent="0.35">
      <c r="K250" s="42"/>
      <c r="L250" s="42"/>
      <c r="M250" s="42"/>
      <c r="N250" s="42"/>
    </row>
    <row r="251" spans="11:14" x14ac:dyDescent="0.35">
      <c r="K251" s="42"/>
      <c r="L251" s="42"/>
      <c r="M251" s="42"/>
      <c r="N251" s="42"/>
    </row>
    <row r="252" spans="11:14" x14ac:dyDescent="0.35">
      <c r="K252" s="42"/>
      <c r="L252" s="42"/>
      <c r="M252" s="42"/>
      <c r="N252" s="42"/>
    </row>
    <row r="253" spans="11:14" x14ac:dyDescent="0.35">
      <c r="K253" s="42"/>
      <c r="L253" s="42"/>
      <c r="M253" s="42"/>
      <c r="N253" s="42"/>
    </row>
    <row r="254" spans="11:14" x14ac:dyDescent="0.35">
      <c r="K254" s="42"/>
      <c r="L254" s="42"/>
      <c r="M254" s="42"/>
      <c r="N254" s="42"/>
    </row>
    <row r="255" spans="11:14" x14ac:dyDescent="0.35">
      <c r="K255" s="42"/>
      <c r="L255" s="42"/>
      <c r="M255" s="42"/>
      <c r="N255" s="42"/>
    </row>
    <row r="256" spans="11:14" x14ac:dyDescent="0.35">
      <c r="K256" s="42"/>
      <c r="L256" s="42"/>
      <c r="M256" s="42"/>
      <c r="N256" s="42"/>
    </row>
    <row r="257" spans="11:14" x14ac:dyDescent="0.35">
      <c r="K257" s="42"/>
      <c r="L257" s="42"/>
      <c r="M257" s="42"/>
      <c r="N257" s="42"/>
    </row>
    <row r="258" spans="11:14" x14ac:dyDescent="0.35">
      <c r="K258" s="42"/>
      <c r="L258" s="42"/>
      <c r="M258" s="42"/>
      <c r="N258" s="42"/>
    </row>
    <row r="259" spans="11:14" x14ac:dyDescent="0.35">
      <c r="K259" s="42"/>
      <c r="L259" s="42"/>
      <c r="M259" s="42"/>
      <c r="N259" s="42"/>
    </row>
    <row r="260" spans="11:14" x14ac:dyDescent="0.35">
      <c r="K260" s="42"/>
      <c r="L260" s="42"/>
      <c r="M260" s="42"/>
      <c r="N260" s="42"/>
    </row>
    <row r="261" spans="11:14" x14ac:dyDescent="0.35">
      <c r="K261" s="42"/>
      <c r="L261" s="42"/>
      <c r="M261" s="42"/>
      <c r="N261" s="42"/>
    </row>
    <row r="262" spans="11:14" x14ac:dyDescent="0.35">
      <c r="K262" s="42"/>
      <c r="L262" s="42"/>
      <c r="M262" s="42"/>
      <c r="N262" s="42"/>
    </row>
    <row r="263" spans="11:14" x14ac:dyDescent="0.35">
      <c r="K263" s="42"/>
      <c r="L263" s="42"/>
      <c r="M263" s="42"/>
      <c r="N263" s="42"/>
    </row>
    <row r="264" spans="11:14" x14ac:dyDescent="0.35">
      <c r="K264" s="42"/>
      <c r="L264" s="42"/>
      <c r="M264" s="42"/>
      <c r="N264" s="42"/>
    </row>
    <row r="265" spans="11:14" x14ac:dyDescent="0.35">
      <c r="K265" s="42"/>
      <c r="L265" s="42"/>
      <c r="M265" s="42"/>
      <c r="N265" s="42"/>
    </row>
    <row r="266" spans="11:14" x14ac:dyDescent="0.35">
      <c r="K266" s="42"/>
      <c r="L266" s="42"/>
      <c r="M266" s="42"/>
      <c r="N266" s="42"/>
    </row>
    <row r="267" spans="11:14" x14ac:dyDescent="0.35">
      <c r="K267" s="42"/>
      <c r="L267" s="42"/>
      <c r="M267" s="42"/>
      <c r="N267" s="42"/>
    </row>
    <row r="268" spans="11:14" x14ac:dyDescent="0.35">
      <c r="K268" s="42"/>
      <c r="L268" s="42"/>
      <c r="M268" s="42"/>
      <c r="N268" s="42"/>
    </row>
    <row r="269" spans="11:14" x14ac:dyDescent="0.35">
      <c r="K269" s="42"/>
      <c r="L269" s="42"/>
      <c r="M269" s="42"/>
      <c r="N269" s="42"/>
    </row>
    <row r="270" spans="11:14" x14ac:dyDescent="0.35">
      <c r="K270" s="42"/>
      <c r="L270" s="42"/>
      <c r="M270" s="42"/>
      <c r="N270" s="42"/>
    </row>
    <row r="271" spans="11:14" x14ac:dyDescent="0.35">
      <c r="K271" s="42"/>
      <c r="L271" s="42"/>
      <c r="M271" s="42"/>
      <c r="N271" s="42"/>
    </row>
    <row r="272" spans="11:14" x14ac:dyDescent="0.35">
      <c r="K272" s="42"/>
      <c r="L272" s="42"/>
      <c r="M272" s="42"/>
      <c r="N272" s="42"/>
    </row>
    <row r="273" spans="11:14" x14ac:dyDescent="0.35">
      <c r="K273" s="42"/>
      <c r="L273" s="42"/>
      <c r="M273" s="42"/>
      <c r="N273" s="42"/>
    </row>
    <row r="274" spans="11:14" x14ac:dyDescent="0.35">
      <c r="K274" s="42"/>
      <c r="L274" s="42"/>
      <c r="M274" s="42"/>
      <c r="N274" s="42"/>
    </row>
    <row r="275" spans="11:14" x14ac:dyDescent="0.35">
      <c r="K275" s="42"/>
      <c r="L275" s="42"/>
      <c r="M275" s="42"/>
      <c r="N275" s="42"/>
    </row>
    <row r="276" spans="11:14" x14ac:dyDescent="0.35">
      <c r="K276" s="42"/>
      <c r="L276" s="42"/>
      <c r="M276" s="42"/>
      <c r="N276" s="42"/>
    </row>
    <row r="277" spans="11:14" x14ac:dyDescent="0.35">
      <c r="K277" s="42"/>
      <c r="L277" s="42"/>
      <c r="M277" s="42"/>
      <c r="N277" s="42"/>
    </row>
    <row r="278" spans="11:14" x14ac:dyDescent="0.35">
      <c r="K278" s="42"/>
      <c r="L278" s="42"/>
      <c r="M278" s="42"/>
      <c r="N278" s="42"/>
    </row>
    <row r="279" spans="11:14" x14ac:dyDescent="0.35">
      <c r="K279" s="42"/>
      <c r="L279" s="42"/>
      <c r="M279" s="42"/>
      <c r="N279" s="42"/>
    </row>
    <row r="280" spans="11:14" x14ac:dyDescent="0.35">
      <c r="K280" s="42"/>
      <c r="L280" s="42"/>
      <c r="M280" s="42"/>
      <c r="N280" s="42"/>
    </row>
    <row r="281" spans="11:14" x14ac:dyDescent="0.35">
      <c r="K281" s="42"/>
      <c r="L281" s="42"/>
      <c r="M281" s="42"/>
      <c r="N281" s="42"/>
    </row>
    <row r="282" spans="11:14" x14ac:dyDescent="0.35">
      <c r="K282" s="42"/>
      <c r="L282" s="42"/>
      <c r="M282" s="42"/>
      <c r="N282" s="42"/>
    </row>
    <row r="283" spans="11:14" x14ac:dyDescent="0.35">
      <c r="K283" s="42"/>
      <c r="L283" s="42"/>
      <c r="M283" s="42"/>
      <c r="N283" s="42"/>
    </row>
    <row r="284" spans="11:14" x14ac:dyDescent="0.35">
      <c r="K284" s="42"/>
      <c r="L284" s="42"/>
      <c r="M284" s="42"/>
      <c r="N284" s="42"/>
    </row>
    <row r="285" spans="11:14" x14ac:dyDescent="0.35">
      <c r="K285" s="42"/>
      <c r="L285" s="42"/>
      <c r="M285" s="42"/>
      <c r="N285" s="42"/>
    </row>
    <row r="286" spans="11:14" x14ac:dyDescent="0.35">
      <c r="K286" s="42"/>
      <c r="L286" s="42"/>
      <c r="M286" s="42"/>
      <c r="N286" s="42"/>
    </row>
    <row r="287" spans="11:14" x14ac:dyDescent="0.35">
      <c r="K287" s="42"/>
      <c r="L287" s="42"/>
      <c r="M287" s="42"/>
      <c r="N287" s="42"/>
    </row>
    <row r="288" spans="11:14" x14ac:dyDescent="0.35">
      <c r="K288" s="42"/>
      <c r="L288" s="42"/>
      <c r="M288" s="42"/>
      <c r="N288" s="42"/>
    </row>
    <row r="289" spans="11:14" x14ac:dyDescent="0.35">
      <c r="K289" s="42"/>
      <c r="L289" s="42"/>
      <c r="M289" s="42"/>
      <c r="N289" s="42"/>
    </row>
    <row r="290" spans="11:14" x14ac:dyDescent="0.35">
      <c r="K290" s="42"/>
      <c r="L290" s="42"/>
      <c r="M290" s="42"/>
      <c r="N290" s="42"/>
    </row>
    <row r="291" spans="11:14" x14ac:dyDescent="0.35">
      <c r="K291" s="42"/>
      <c r="L291" s="42"/>
      <c r="M291" s="42"/>
      <c r="N291" s="42"/>
    </row>
    <row r="292" spans="11:14" x14ac:dyDescent="0.35">
      <c r="K292" s="42"/>
      <c r="L292" s="42"/>
      <c r="M292" s="42"/>
      <c r="N292" s="42"/>
    </row>
    <row r="293" spans="11:14" x14ac:dyDescent="0.35">
      <c r="K293" s="42"/>
      <c r="L293" s="42"/>
      <c r="M293" s="42"/>
      <c r="N293" s="42"/>
    </row>
    <row r="294" spans="11:14" x14ac:dyDescent="0.35">
      <c r="K294" s="42"/>
      <c r="L294" s="42"/>
      <c r="M294" s="42"/>
      <c r="N294" s="42"/>
    </row>
    <row r="295" spans="11:14" x14ac:dyDescent="0.35">
      <c r="K295" s="42"/>
      <c r="L295" s="42"/>
      <c r="M295" s="42"/>
      <c r="N295" s="42"/>
    </row>
    <row r="296" spans="11:14" x14ac:dyDescent="0.35">
      <c r="K296" s="42"/>
      <c r="L296" s="42"/>
      <c r="M296" s="42"/>
      <c r="N296" s="42"/>
    </row>
    <row r="297" spans="11:14" x14ac:dyDescent="0.35">
      <c r="K297" s="42"/>
      <c r="L297" s="42"/>
      <c r="M297" s="42"/>
      <c r="N297" s="42"/>
    </row>
    <row r="298" spans="11:14" x14ac:dyDescent="0.35">
      <c r="K298" s="42"/>
      <c r="L298" s="42"/>
      <c r="M298" s="42"/>
      <c r="N298" s="42"/>
    </row>
    <row r="299" spans="11:14" x14ac:dyDescent="0.35">
      <c r="K299" s="42"/>
      <c r="L299" s="42"/>
      <c r="M299" s="42"/>
      <c r="N299" s="42"/>
    </row>
    <row r="300" spans="11:14" x14ac:dyDescent="0.35">
      <c r="K300" s="42"/>
      <c r="L300" s="42"/>
      <c r="M300" s="42"/>
      <c r="N300" s="42"/>
    </row>
    <row r="301" spans="11:14" x14ac:dyDescent="0.35">
      <c r="K301" s="42"/>
      <c r="L301" s="42"/>
      <c r="M301" s="42"/>
      <c r="N301" s="42"/>
    </row>
    <row r="302" spans="11:14" x14ac:dyDescent="0.35">
      <c r="K302" s="42"/>
      <c r="L302" s="42"/>
      <c r="M302" s="42"/>
      <c r="N302" s="42"/>
    </row>
    <row r="303" spans="11:14" x14ac:dyDescent="0.35">
      <c r="K303" s="42"/>
      <c r="L303" s="42"/>
      <c r="M303" s="42"/>
      <c r="N303" s="42"/>
    </row>
    <row r="304" spans="11:14" x14ac:dyDescent="0.35">
      <c r="K304" s="42"/>
      <c r="L304" s="42"/>
      <c r="M304" s="42"/>
      <c r="N304" s="42"/>
    </row>
    <row r="305" spans="11:14" x14ac:dyDescent="0.35">
      <c r="K305" s="42"/>
      <c r="L305" s="42"/>
      <c r="M305" s="42"/>
      <c r="N305" s="42"/>
    </row>
    <row r="306" spans="11:14" x14ac:dyDescent="0.35">
      <c r="K306" s="42"/>
      <c r="L306" s="42"/>
      <c r="M306" s="42"/>
      <c r="N306" s="42"/>
    </row>
    <row r="307" spans="11:14" x14ac:dyDescent="0.35">
      <c r="K307" s="42"/>
      <c r="L307" s="42"/>
      <c r="M307" s="42"/>
      <c r="N307" s="42"/>
    </row>
    <row r="308" spans="11:14" x14ac:dyDescent="0.35">
      <c r="K308" s="42"/>
      <c r="L308" s="42"/>
      <c r="M308" s="42"/>
      <c r="N308" s="42"/>
    </row>
    <row r="309" spans="11:14" x14ac:dyDescent="0.35">
      <c r="K309" s="42"/>
      <c r="L309" s="42"/>
      <c r="M309" s="42"/>
      <c r="N309" s="42"/>
    </row>
    <row r="310" spans="11:14" x14ac:dyDescent="0.35">
      <c r="K310" s="42"/>
      <c r="L310" s="42"/>
      <c r="M310" s="42"/>
      <c r="N310" s="42"/>
    </row>
    <row r="311" spans="11:14" x14ac:dyDescent="0.35">
      <c r="K311" s="42"/>
      <c r="L311" s="42"/>
      <c r="M311" s="42"/>
      <c r="N311" s="42"/>
    </row>
    <row r="312" spans="11:14" x14ac:dyDescent="0.35">
      <c r="K312" s="42"/>
      <c r="L312" s="42"/>
      <c r="M312" s="42"/>
      <c r="N312" s="42"/>
    </row>
    <row r="313" spans="11:14" x14ac:dyDescent="0.35">
      <c r="K313" s="42"/>
      <c r="L313" s="42"/>
      <c r="M313" s="42"/>
      <c r="N313" s="42"/>
    </row>
    <row r="314" spans="11:14" x14ac:dyDescent="0.35">
      <c r="K314" s="42"/>
      <c r="L314" s="42"/>
      <c r="M314" s="42"/>
      <c r="N314" s="42"/>
    </row>
    <row r="315" spans="11:14" x14ac:dyDescent="0.35">
      <c r="K315" s="42"/>
      <c r="L315" s="42"/>
      <c r="M315" s="42"/>
      <c r="N315" s="42"/>
    </row>
    <row r="316" spans="11:14" x14ac:dyDescent="0.35">
      <c r="K316" s="42"/>
      <c r="L316" s="42"/>
      <c r="M316" s="42"/>
      <c r="N316" s="42"/>
    </row>
    <row r="317" spans="11:14" x14ac:dyDescent="0.35">
      <c r="K317" s="42"/>
      <c r="L317" s="42"/>
      <c r="M317" s="42"/>
      <c r="N317" s="42"/>
    </row>
    <row r="318" spans="11:14" x14ac:dyDescent="0.35">
      <c r="K318" s="42"/>
      <c r="L318" s="42"/>
      <c r="M318" s="42"/>
      <c r="N318" s="42"/>
    </row>
    <row r="319" spans="11:14" x14ac:dyDescent="0.35">
      <c r="K319" s="42"/>
      <c r="L319" s="42"/>
      <c r="M319" s="42"/>
      <c r="N319" s="42"/>
    </row>
    <row r="320" spans="11:14" x14ac:dyDescent="0.35">
      <c r="K320" s="42"/>
      <c r="L320" s="42"/>
      <c r="M320" s="42"/>
      <c r="N320" s="42"/>
    </row>
    <row r="321" spans="11:14" x14ac:dyDescent="0.35">
      <c r="K321" s="42"/>
      <c r="L321" s="42"/>
      <c r="M321" s="42"/>
      <c r="N321" s="42"/>
    </row>
    <row r="322" spans="11:14" x14ac:dyDescent="0.35">
      <c r="K322" s="42"/>
      <c r="L322" s="42"/>
      <c r="M322" s="42"/>
      <c r="N322" s="42"/>
    </row>
    <row r="323" spans="11:14" x14ac:dyDescent="0.35">
      <c r="K323" s="42"/>
      <c r="L323" s="42"/>
      <c r="M323" s="42"/>
      <c r="N323" s="42"/>
    </row>
    <row r="324" spans="11:14" x14ac:dyDescent="0.35">
      <c r="K324" s="42"/>
      <c r="L324" s="42"/>
      <c r="M324" s="42"/>
      <c r="N324" s="42"/>
    </row>
    <row r="325" spans="11:14" x14ac:dyDescent="0.35">
      <c r="K325" s="42"/>
      <c r="L325" s="42"/>
      <c r="M325" s="42"/>
      <c r="N325" s="42"/>
    </row>
    <row r="326" spans="11:14" x14ac:dyDescent="0.35">
      <c r="K326" s="42"/>
      <c r="L326" s="42"/>
      <c r="M326" s="42"/>
      <c r="N326" s="42"/>
    </row>
    <row r="327" spans="11:14" x14ac:dyDescent="0.35">
      <c r="K327" s="42"/>
      <c r="L327" s="42"/>
      <c r="M327" s="42"/>
      <c r="N327" s="42"/>
    </row>
    <row r="328" spans="11:14" x14ac:dyDescent="0.35">
      <c r="K328" s="42"/>
      <c r="L328" s="42"/>
      <c r="M328" s="42"/>
      <c r="N328" s="42"/>
    </row>
    <row r="329" spans="11:14" x14ac:dyDescent="0.35">
      <c r="K329" s="42"/>
      <c r="L329" s="42"/>
      <c r="M329" s="42"/>
      <c r="N329" s="42"/>
    </row>
    <row r="330" spans="11:14" x14ac:dyDescent="0.35">
      <c r="K330" s="42"/>
      <c r="L330" s="42"/>
      <c r="M330" s="42"/>
      <c r="N330" s="42"/>
    </row>
    <row r="331" spans="11:14" x14ac:dyDescent="0.35">
      <c r="K331" s="42"/>
      <c r="L331" s="42"/>
      <c r="M331" s="42"/>
      <c r="N331" s="42"/>
    </row>
    <row r="332" spans="11:14" x14ac:dyDescent="0.35">
      <c r="K332" s="42"/>
      <c r="L332" s="42"/>
      <c r="M332" s="42"/>
      <c r="N332" s="42"/>
    </row>
    <row r="333" spans="11:14" x14ac:dyDescent="0.35">
      <c r="K333" s="42"/>
      <c r="L333" s="42"/>
      <c r="M333" s="42"/>
      <c r="N333" s="42"/>
    </row>
    <row r="334" spans="11:14" x14ac:dyDescent="0.35">
      <c r="K334" s="42"/>
      <c r="L334" s="42"/>
      <c r="M334" s="42"/>
      <c r="N334" s="42"/>
    </row>
    <row r="335" spans="11:14" x14ac:dyDescent="0.35">
      <c r="K335" s="42"/>
      <c r="L335" s="42"/>
      <c r="M335" s="42"/>
      <c r="N335" s="42"/>
    </row>
    <row r="336" spans="11:14" x14ac:dyDescent="0.35">
      <c r="K336" s="42"/>
      <c r="L336" s="42"/>
      <c r="M336" s="42"/>
      <c r="N336" s="42"/>
    </row>
    <row r="337" spans="11:14" x14ac:dyDescent="0.35">
      <c r="K337" s="42"/>
      <c r="L337" s="42"/>
      <c r="M337" s="42"/>
      <c r="N337" s="42"/>
    </row>
    <row r="338" spans="11:14" x14ac:dyDescent="0.35">
      <c r="K338" s="42"/>
      <c r="L338" s="42"/>
      <c r="M338" s="42"/>
      <c r="N338" s="42"/>
    </row>
    <row r="339" spans="11:14" x14ac:dyDescent="0.35">
      <c r="K339" s="42"/>
      <c r="L339" s="42"/>
      <c r="M339" s="42"/>
      <c r="N339" s="42"/>
    </row>
    <row r="340" spans="11:14" x14ac:dyDescent="0.35">
      <c r="K340" s="42"/>
      <c r="L340" s="42"/>
      <c r="M340" s="42"/>
      <c r="N340" s="42"/>
    </row>
    <row r="341" spans="11:14" x14ac:dyDescent="0.35">
      <c r="K341" s="42"/>
      <c r="L341" s="42"/>
      <c r="M341" s="42"/>
      <c r="N341" s="42"/>
    </row>
    <row r="342" spans="11:14" x14ac:dyDescent="0.35">
      <c r="K342" s="42"/>
      <c r="L342" s="42"/>
      <c r="M342" s="42"/>
      <c r="N342" s="42"/>
    </row>
    <row r="343" spans="11:14" x14ac:dyDescent="0.35">
      <c r="K343" s="42"/>
      <c r="L343" s="42"/>
      <c r="M343" s="42"/>
      <c r="N343" s="42"/>
    </row>
    <row r="344" spans="11:14" x14ac:dyDescent="0.35">
      <c r="K344" s="42"/>
      <c r="L344" s="42"/>
      <c r="M344" s="42"/>
      <c r="N344" s="42"/>
    </row>
    <row r="345" spans="11:14" x14ac:dyDescent="0.35">
      <c r="K345" s="42"/>
      <c r="L345" s="42"/>
      <c r="M345" s="42"/>
      <c r="N345" s="42"/>
    </row>
    <row r="346" spans="11:14" x14ac:dyDescent="0.35">
      <c r="K346" s="42"/>
      <c r="L346" s="42"/>
      <c r="M346" s="42"/>
      <c r="N346" s="42"/>
    </row>
    <row r="347" spans="11:14" x14ac:dyDescent="0.35">
      <c r="K347" s="42"/>
      <c r="L347" s="42"/>
      <c r="M347" s="42"/>
      <c r="N347" s="42"/>
    </row>
    <row r="348" spans="11:14" x14ac:dyDescent="0.35">
      <c r="K348" s="42"/>
      <c r="L348" s="42"/>
      <c r="M348" s="42"/>
      <c r="N348" s="42"/>
    </row>
    <row r="349" spans="11:14" x14ac:dyDescent="0.35">
      <c r="K349" s="42"/>
      <c r="L349" s="42"/>
      <c r="M349" s="42"/>
      <c r="N349" s="42"/>
    </row>
    <row r="350" spans="11:14" x14ac:dyDescent="0.35">
      <c r="K350" s="42"/>
      <c r="L350" s="42"/>
      <c r="M350" s="42"/>
      <c r="N350" s="42"/>
    </row>
    <row r="351" spans="11:14" x14ac:dyDescent="0.35">
      <c r="K351" s="42"/>
      <c r="L351" s="42"/>
      <c r="M351" s="42"/>
      <c r="N351" s="42"/>
    </row>
    <row r="352" spans="11:14" x14ac:dyDescent="0.35">
      <c r="K352" s="42"/>
      <c r="L352" s="42"/>
      <c r="M352" s="42"/>
      <c r="N352" s="42"/>
    </row>
    <row r="353" spans="11:14" x14ac:dyDescent="0.35">
      <c r="K353" s="42"/>
      <c r="L353" s="42"/>
      <c r="M353" s="42"/>
      <c r="N353" s="42"/>
    </row>
    <row r="354" spans="11:14" x14ac:dyDescent="0.35">
      <c r="K354" s="42"/>
      <c r="L354" s="42"/>
      <c r="M354" s="42"/>
      <c r="N354" s="42"/>
    </row>
    <row r="355" spans="11:14" x14ac:dyDescent="0.35">
      <c r="K355" s="42"/>
      <c r="L355" s="42"/>
      <c r="M355" s="42"/>
      <c r="N355" s="42"/>
    </row>
    <row r="356" spans="11:14" x14ac:dyDescent="0.35">
      <c r="K356" s="42"/>
      <c r="L356" s="42"/>
      <c r="M356" s="42"/>
      <c r="N356" s="42"/>
    </row>
    <row r="357" spans="11:14" x14ac:dyDescent="0.35">
      <c r="K357" s="42"/>
      <c r="L357" s="42"/>
      <c r="M357" s="42"/>
      <c r="N357" s="42"/>
    </row>
    <row r="358" spans="11:14" x14ac:dyDescent="0.35">
      <c r="K358" s="42"/>
      <c r="L358" s="42"/>
      <c r="M358" s="42"/>
      <c r="N358" s="42"/>
    </row>
    <row r="359" spans="11:14" x14ac:dyDescent="0.35">
      <c r="K359" s="42"/>
      <c r="L359" s="42"/>
      <c r="M359" s="42"/>
      <c r="N359" s="42"/>
    </row>
    <row r="360" spans="11:14" x14ac:dyDescent="0.35">
      <c r="K360" s="42"/>
      <c r="L360" s="42"/>
      <c r="M360" s="42"/>
      <c r="N360" s="42"/>
    </row>
    <row r="361" spans="11:14" x14ac:dyDescent="0.35">
      <c r="K361" s="42"/>
      <c r="L361" s="42"/>
      <c r="M361" s="42"/>
      <c r="N361" s="42"/>
    </row>
    <row r="362" spans="11:14" x14ac:dyDescent="0.35">
      <c r="K362" s="42"/>
      <c r="L362" s="42"/>
      <c r="M362" s="42"/>
      <c r="N362" s="42"/>
    </row>
    <row r="363" spans="11:14" x14ac:dyDescent="0.35">
      <c r="K363" s="42"/>
      <c r="L363" s="42"/>
      <c r="M363" s="42"/>
      <c r="N363" s="42"/>
    </row>
    <row r="364" spans="11:14" x14ac:dyDescent="0.35">
      <c r="K364" s="42"/>
      <c r="L364" s="42"/>
      <c r="M364" s="42"/>
      <c r="N364" s="42"/>
    </row>
    <row r="365" spans="11:14" x14ac:dyDescent="0.35">
      <c r="K365" s="42"/>
      <c r="L365" s="42"/>
      <c r="M365" s="42"/>
      <c r="N365" s="42"/>
    </row>
    <row r="366" spans="11:14" x14ac:dyDescent="0.35">
      <c r="K366" s="42"/>
      <c r="L366" s="42"/>
      <c r="M366" s="42"/>
      <c r="N366" s="42"/>
    </row>
    <row r="367" spans="11:14" x14ac:dyDescent="0.35">
      <c r="K367" s="42"/>
      <c r="L367" s="42"/>
      <c r="M367" s="42"/>
      <c r="N367" s="42"/>
    </row>
    <row r="368" spans="11:14" x14ac:dyDescent="0.35">
      <c r="K368" s="42"/>
      <c r="L368" s="42"/>
      <c r="M368" s="42"/>
      <c r="N368" s="42"/>
    </row>
    <row r="369" spans="11:14" x14ac:dyDescent="0.35">
      <c r="K369" s="42"/>
      <c r="L369" s="42"/>
      <c r="M369" s="42"/>
      <c r="N369" s="42"/>
    </row>
    <row r="370" spans="11:14" x14ac:dyDescent="0.35">
      <c r="K370" s="42"/>
      <c r="L370" s="42"/>
      <c r="M370" s="42"/>
      <c r="N370" s="42"/>
    </row>
    <row r="371" spans="11:14" x14ac:dyDescent="0.35">
      <c r="K371" s="42"/>
      <c r="L371" s="42"/>
      <c r="M371" s="42"/>
      <c r="N371" s="42"/>
    </row>
    <row r="372" spans="11:14" x14ac:dyDescent="0.35">
      <c r="K372" s="42"/>
      <c r="L372" s="42"/>
      <c r="M372" s="42"/>
      <c r="N372" s="42"/>
    </row>
    <row r="373" spans="11:14" x14ac:dyDescent="0.35">
      <c r="K373" s="42"/>
      <c r="L373" s="42"/>
      <c r="M373" s="42"/>
      <c r="N373" s="42"/>
    </row>
    <row r="374" spans="11:14" x14ac:dyDescent="0.35">
      <c r="K374" s="42"/>
      <c r="L374" s="42"/>
      <c r="M374" s="42"/>
      <c r="N374" s="42"/>
    </row>
    <row r="375" spans="11:14" x14ac:dyDescent="0.35">
      <c r="K375" s="42"/>
      <c r="L375" s="42"/>
      <c r="M375" s="42"/>
      <c r="N375" s="42"/>
    </row>
    <row r="376" spans="11:14" x14ac:dyDescent="0.35">
      <c r="K376" s="42"/>
      <c r="L376" s="42"/>
      <c r="M376" s="42"/>
      <c r="N376" s="42"/>
    </row>
    <row r="377" spans="11:14" x14ac:dyDescent="0.35">
      <c r="K377" s="42"/>
      <c r="L377" s="42"/>
      <c r="M377" s="42"/>
      <c r="N377" s="42"/>
    </row>
    <row r="378" spans="11:14" x14ac:dyDescent="0.35">
      <c r="K378" s="42"/>
      <c r="L378" s="42"/>
      <c r="M378" s="42"/>
      <c r="N378" s="42"/>
    </row>
    <row r="379" spans="11:14" x14ac:dyDescent="0.35">
      <c r="K379" s="42"/>
      <c r="L379" s="42"/>
      <c r="M379" s="42"/>
      <c r="N379" s="42"/>
    </row>
    <row r="380" spans="11:14" x14ac:dyDescent="0.35">
      <c r="K380" s="42"/>
      <c r="L380" s="42"/>
      <c r="M380" s="42"/>
      <c r="N380" s="42"/>
    </row>
    <row r="381" spans="11:14" x14ac:dyDescent="0.35">
      <c r="K381" s="42"/>
      <c r="L381" s="42"/>
      <c r="M381" s="42"/>
      <c r="N381" s="42"/>
    </row>
    <row r="382" spans="11:14" x14ac:dyDescent="0.35">
      <c r="K382" s="42"/>
      <c r="L382" s="42"/>
      <c r="M382" s="42"/>
      <c r="N382" s="42"/>
    </row>
    <row r="383" spans="11:14" x14ac:dyDescent="0.35">
      <c r="K383" s="42"/>
      <c r="L383" s="42"/>
      <c r="M383" s="42"/>
      <c r="N383" s="42"/>
    </row>
    <row r="384" spans="11:14" x14ac:dyDescent="0.35">
      <c r="K384" s="42"/>
      <c r="L384" s="42"/>
      <c r="M384" s="42"/>
      <c r="N384" s="42"/>
    </row>
    <row r="385" spans="11:14" x14ac:dyDescent="0.35">
      <c r="K385" s="42"/>
      <c r="L385" s="42"/>
      <c r="M385" s="42"/>
      <c r="N385" s="42"/>
    </row>
    <row r="386" spans="11:14" x14ac:dyDescent="0.35">
      <c r="K386" s="42"/>
      <c r="L386" s="42"/>
      <c r="M386" s="42"/>
      <c r="N386" s="42"/>
    </row>
    <row r="387" spans="11:14" x14ac:dyDescent="0.35">
      <c r="K387" s="42"/>
      <c r="L387" s="42"/>
      <c r="M387" s="42"/>
      <c r="N387" s="42"/>
    </row>
    <row r="388" spans="11:14" x14ac:dyDescent="0.35">
      <c r="K388" s="42"/>
      <c r="L388" s="42"/>
      <c r="M388" s="42"/>
      <c r="N388" s="42"/>
    </row>
    <row r="389" spans="11:14" x14ac:dyDescent="0.35">
      <c r="K389" s="42"/>
      <c r="L389" s="42"/>
      <c r="M389" s="42"/>
      <c r="N389" s="42"/>
    </row>
    <row r="390" spans="11:14" x14ac:dyDescent="0.35">
      <c r="K390" s="42"/>
      <c r="L390" s="42"/>
      <c r="M390" s="42"/>
      <c r="N390" s="42"/>
    </row>
    <row r="391" spans="11:14" x14ac:dyDescent="0.35">
      <c r="K391" s="42"/>
      <c r="L391" s="42"/>
      <c r="M391" s="42"/>
      <c r="N391" s="42"/>
    </row>
    <row r="392" spans="11:14" x14ac:dyDescent="0.35">
      <c r="K392" s="42"/>
      <c r="L392" s="42"/>
      <c r="M392" s="42"/>
      <c r="N392" s="42"/>
    </row>
    <row r="393" spans="11:14" x14ac:dyDescent="0.35">
      <c r="K393" s="42"/>
      <c r="L393" s="42"/>
      <c r="M393" s="42"/>
      <c r="N393" s="42"/>
    </row>
    <row r="394" spans="11:14" x14ac:dyDescent="0.35">
      <c r="K394" s="42"/>
      <c r="L394" s="42"/>
      <c r="M394" s="42"/>
      <c r="N394" s="42"/>
    </row>
    <row r="395" spans="11:14" x14ac:dyDescent="0.35">
      <c r="K395" s="42"/>
      <c r="L395" s="42"/>
      <c r="M395" s="42"/>
      <c r="N395" s="42"/>
    </row>
    <row r="396" spans="11:14" x14ac:dyDescent="0.35">
      <c r="K396" s="42"/>
      <c r="L396" s="42"/>
      <c r="M396" s="42"/>
      <c r="N396" s="42"/>
    </row>
    <row r="397" spans="11:14" x14ac:dyDescent="0.35">
      <c r="K397" s="42"/>
      <c r="L397" s="42"/>
      <c r="M397" s="42"/>
      <c r="N397" s="42"/>
    </row>
    <row r="398" spans="11:14" x14ac:dyDescent="0.35">
      <c r="K398" s="42"/>
      <c r="L398" s="42"/>
      <c r="M398" s="42"/>
      <c r="N398" s="42"/>
    </row>
    <row r="399" spans="11:14" x14ac:dyDescent="0.35">
      <c r="K399" s="42"/>
      <c r="L399" s="42"/>
      <c r="M399" s="42"/>
      <c r="N399" s="42"/>
    </row>
    <row r="400" spans="11:14" x14ac:dyDescent="0.35">
      <c r="K400" s="42"/>
      <c r="L400" s="42"/>
      <c r="M400" s="42"/>
      <c r="N400" s="42"/>
    </row>
    <row r="401" spans="11:14" x14ac:dyDescent="0.35">
      <c r="K401" s="42"/>
      <c r="L401" s="42"/>
      <c r="M401" s="42"/>
      <c r="N401" s="42"/>
    </row>
    <row r="402" spans="11:14" x14ac:dyDescent="0.35">
      <c r="K402" s="42"/>
      <c r="L402" s="42"/>
      <c r="M402" s="42"/>
      <c r="N402" s="42"/>
    </row>
    <row r="403" spans="11:14" x14ac:dyDescent="0.35">
      <c r="K403" s="42"/>
      <c r="L403" s="42"/>
      <c r="M403" s="42"/>
      <c r="N403" s="42"/>
    </row>
    <row r="404" spans="11:14" x14ac:dyDescent="0.35">
      <c r="K404" s="42"/>
      <c r="L404" s="42"/>
      <c r="M404" s="42"/>
      <c r="N404" s="42"/>
    </row>
    <row r="405" spans="11:14" x14ac:dyDescent="0.35">
      <c r="K405" s="42"/>
      <c r="L405" s="42"/>
      <c r="M405" s="42"/>
      <c r="N405" s="42"/>
    </row>
    <row r="406" spans="11:14" x14ac:dyDescent="0.35">
      <c r="K406" s="42"/>
      <c r="L406" s="42"/>
      <c r="M406" s="42"/>
      <c r="N406" s="42"/>
    </row>
    <row r="407" spans="11:14" x14ac:dyDescent="0.35">
      <c r="K407" s="42"/>
      <c r="L407" s="42"/>
      <c r="M407" s="42"/>
      <c r="N407" s="42"/>
    </row>
    <row r="408" spans="11:14" x14ac:dyDescent="0.35">
      <c r="K408" s="42"/>
      <c r="L408" s="42"/>
      <c r="M408" s="42"/>
      <c r="N408" s="42"/>
    </row>
    <row r="409" spans="11:14" x14ac:dyDescent="0.35">
      <c r="K409" s="42"/>
      <c r="L409" s="42"/>
      <c r="M409" s="42"/>
      <c r="N409" s="42"/>
    </row>
    <row r="410" spans="11:14" x14ac:dyDescent="0.35">
      <c r="K410" s="42"/>
      <c r="L410" s="42"/>
      <c r="M410" s="42"/>
      <c r="N410" s="42"/>
    </row>
    <row r="411" spans="11:14" x14ac:dyDescent="0.35">
      <c r="K411" s="42"/>
      <c r="L411" s="42"/>
      <c r="M411" s="42"/>
      <c r="N411" s="42"/>
    </row>
    <row r="412" spans="11:14" x14ac:dyDescent="0.35">
      <c r="K412" s="42"/>
      <c r="L412" s="42"/>
      <c r="M412" s="42"/>
      <c r="N412" s="42"/>
    </row>
    <row r="413" spans="11:14" x14ac:dyDescent="0.35">
      <c r="K413" s="42"/>
      <c r="L413" s="42"/>
      <c r="M413" s="42"/>
      <c r="N413" s="42"/>
    </row>
    <row r="414" spans="11:14" x14ac:dyDescent="0.35">
      <c r="K414" s="42"/>
      <c r="L414" s="42"/>
      <c r="M414" s="42"/>
      <c r="N414" s="42"/>
    </row>
    <row r="415" spans="11:14" x14ac:dyDescent="0.35">
      <c r="K415" s="42"/>
      <c r="L415" s="42"/>
      <c r="M415" s="42"/>
      <c r="N415" s="42"/>
    </row>
    <row r="416" spans="11:14" x14ac:dyDescent="0.35">
      <c r="K416" s="42"/>
      <c r="L416" s="42"/>
      <c r="M416" s="42"/>
      <c r="N416" s="42"/>
    </row>
    <row r="417" spans="11:14" x14ac:dyDescent="0.35">
      <c r="K417" s="42"/>
      <c r="L417" s="42"/>
      <c r="M417" s="42"/>
      <c r="N417" s="42"/>
    </row>
    <row r="418" spans="11:14" x14ac:dyDescent="0.35">
      <c r="K418" s="42"/>
      <c r="L418" s="42"/>
      <c r="M418" s="42"/>
      <c r="N418" s="42"/>
    </row>
    <row r="419" spans="11:14" x14ac:dyDescent="0.35">
      <c r="K419" s="42"/>
      <c r="L419" s="42"/>
      <c r="M419" s="42"/>
      <c r="N419" s="42"/>
    </row>
    <row r="420" spans="11:14" x14ac:dyDescent="0.35">
      <c r="K420" s="42"/>
      <c r="L420" s="42"/>
      <c r="M420" s="42"/>
      <c r="N420" s="42"/>
    </row>
    <row r="421" spans="11:14" x14ac:dyDescent="0.35">
      <c r="K421" s="42"/>
      <c r="L421" s="42"/>
      <c r="M421" s="42"/>
      <c r="N421" s="42"/>
    </row>
    <row r="422" spans="11:14" x14ac:dyDescent="0.35">
      <c r="K422" s="42"/>
      <c r="L422" s="42"/>
      <c r="M422" s="42"/>
      <c r="N422" s="42"/>
    </row>
    <row r="423" spans="11:14" x14ac:dyDescent="0.35">
      <c r="K423" s="42"/>
      <c r="L423" s="42"/>
      <c r="M423" s="42"/>
      <c r="N423" s="42"/>
    </row>
    <row r="424" spans="11:14" x14ac:dyDescent="0.35">
      <c r="K424" s="42"/>
      <c r="L424" s="42"/>
      <c r="M424" s="42"/>
      <c r="N424" s="42"/>
    </row>
    <row r="425" spans="11:14" x14ac:dyDescent="0.35">
      <c r="K425" s="42"/>
      <c r="L425" s="42"/>
      <c r="M425" s="42"/>
      <c r="N425" s="42"/>
    </row>
    <row r="426" spans="11:14" x14ac:dyDescent="0.35">
      <c r="K426" s="42"/>
      <c r="L426" s="42"/>
      <c r="M426" s="42"/>
      <c r="N426" s="42"/>
    </row>
    <row r="427" spans="11:14" x14ac:dyDescent="0.35">
      <c r="K427" s="42"/>
      <c r="L427" s="42"/>
      <c r="M427" s="42"/>
      <c r="N427" s="42"/>
    </row>
    <row r="428" spans="11:14" x14ac:dyDescent="0.35">
      <c r="K428" s="42"/>
      <c r="L428" s="42"/>
      <c r="M428" s="42"/>
      <c r="N428" s="42"/>
    </row>
    <row r="429" spans="11:14" x14ac:dyDescent="0.35">
      <c r="K429" s="42"/>
      <c r="L429" s="42"/>
      <c r="M429" s="42"/>
      <c r="N429" s="42"/>
    </row>
    <row r="430" spans="11:14" x14ac:dyDescent="0.35">
      <c r="K430" s="42"/>
      <c r="L430" s="42"/>
      <c r="M430" s="42"/>
      <c r="N430" s="42"/>
    </row>
    <row r="431" spans="11:14" x14ac:dyDescent="0.35">
      <c r="K431" s="42"/>
      <c r="L431" s="42"/>
      <c r="M431" s="42"/>
      <c r="N431" s="42"/>
    </row>
    <row r="432" spans="11:14" x14ac:dyDescent="0.35">
      <c r="K432" s="42"/>
      <c r="L432" s="42"/>
      <c r="M432" s="42"/>
      <c r="N432" s="42"/>
    </row>
    <row r="433" spans="11:14" x14ac:dyDescent="0.35">
      <c r="K433" s="42"/>
      <c r="L433" s="42"/>
      <c r="M433" s="42"/>
      <c r="N433" s="42"/>
    </row>
    <row r="434" spans="11:14" x14ac:dyDescent="0.35">
      <c r="K434" s="42"/>
      <c r="L434" s="42"/>
      <c r="M434" s="42"/>
      <c r="N434" s="42"/>
    </row>
    <row r="435" spans="11:14" x14ac:dyDescent="0.35">
      <c r="K435" s="42"/>
      <c r="L435" s="42"/>
      <c r="M435" s="42"/>
      <c r="N435" s="42"/>
    </row>
    <row r="436" spans="11:14" x14ac:dyDescent="0.35">
      <c r="K436" s="42"/>
      <c r="L436" s="42"/>
      <c r="M436" s="42"/>
      <c r="N436" s="42"/>
    </row>
    <row r="437" spans="11:14" x14ac:dyDescent="0.35">
      <c r="K437" s="42"/>
      <c r="L437" s="42"/>
      <c r="M437" s="42"/>
      <c r="N437" s="42"/>
    </row>
    <row r="438" spans="11:14" x14ac:dyDescent="0.35">
      <c r="K438" s="42"/>
      <c r="L438" s="42"/>
      <c r="M438" s="42"/>
      <c r="N438" s="42"/>
    </row>
    <row r="439" spans="11:14" x14ac:dyDescent="0.35">
      <c r="K439" s="42"/>
      <c r="L439" s="42"/>
      <c r="M439" s="42"/>
      <c r="N439" s="42"/>
    </row>
    <row r="440" spans="11:14" x14ac:dyDescent="0.35">
      <c r="K440" s="42"/>
      <c r="L440" s="42"/>
      <c r="M440" s="42"/>
      <c r="N440" s="42"/>
    </row>
    <row r="441" spans="11:14" x14ac:dyDescent="0.35">
      <c r="K441" s="42"/>
      <c r="L441" s="42"/>
      <c r="M441" s="42"/>
      <c r="N441" s="42"/>
    </row>
    <row r="442" spans="11:14" x14ac:dyDescent="0.35">
      <c r="K442" s="42"/>
      <c r="L442" s="42"/>
      <c r="M442" s="42"/>
      <c r="N442" s="42"/>
    </row>
    <row r="443" spans="11:14" x14ac:dyDescent="0.35">
      <c r="K443" s="42"/>
      <c r="L443" s="42"/>
      <c r="M443" s="42"/>
      <c r="N443" s="42"/>
    </row>
    <row r="444" spans="11:14" x14ac:dyDescent="0.35">
      <c r="K444" s="42"/>
      <c r="L444" s="42"/>
      <c r="M444" s="42"/>
      <c r="N444" s="42"/>
    </row>
    <row r="445" spans="11:14" x14ac:dyDescent="0.35">
      <c r="K445" s="42"/>
      <c r="L445" s="42"/>
      <c r="M445" s="42"/>
      <c r="N445" s="42"/>
    </row>
    <row r="446" spans="11:14" x14ac:dyDescent="0.35">
      <c r="K446" s="42"/>
      <c r="L446" s="42"/>
      <c r="M446" s="42"/>
      <c r="N446" s="42"/>
    </row>
    <row r="447" spans="11:14" x14ac:dyDescent="0.35">
      <c r="K447" s="42"/>
      <c r="L447" s="42"/>
      <c r="M447" s="42"/>
      <c r="N447" s="42"/>
    </row>
    <row r="448" spans="11:14" x14ac:dyDescent="0.35">
      <c r="K448" s="42"/>
      <c r="L448" s="42"/>
      <c r="M448" s="42"/>
      <c r="N448" s="42"/>
    </row>
    <row r="449" spans="11:14" x14ac:dyDescent="0.35">
      <c r="K449" s="42"/>
      <c r="L449" s="42"/>
      <c r="M449" s="42"/>
      <c r="N449" s="42"/>
    </row>
    <row r="450" spans="11:14" x14ac:dyDescent="0.35">
      <c r="K450" s="42"/>
      <c r="L450" s="42"/>
      <c r="M450" s="42"/>
      <c r="N450" s="42"/>
    </row>
    <row r="451" spans="11:14" x14ac:dyDescent="0.35">
      <c r="K451" s="42"/>
      <c r="L451" s="42"/>
      <c r="M451" s="42"/>
      <c r="N451" s="42"/>
    </row>
    <row r="452" spans="11:14" x14ac:dyDescent="0.35">
      <c r="K452" s="42"/>
      <c r="L452" s="42"/>
      <c r="M452" s="42"/>
      <c r="N452" s="42"/>
    </row>
    <row r="453" spans="11:14" x14ac:dyDescent="0.35">
      <c r="K453" s="42"/>
      <c r="L453" s="42"/>
      <c r="M453" s="42"/>
      <c r="N453" s="42"/>
    </row>
    <row r="454" spans="11:14" x14ac:dyDescent="0.35">
      <c r="K454" s="42"/>
      <c r="L454" s="42"/>
      <c r="M454" s="42"/>
      <c r="N454" s="42"/>
    </row>
    <row r="455" spans="11:14" x14ac:dyDescent="0.35">
      <c r="K455" s="42"/>
      <c r="L455" s="42"/>
      <c r="M455" s="42"/>
      <c r="N455" s="42"/>
    </row>
    <row r="456" spans="11:14" x14ac:dyDescent="0.35">
      <c r="K456" s="42"/>
      <c r="L456" s="42"/>
      <c r="M456" s="42"/>
      <c r="N456" s="42"/>
    </row>
    <row r="457" spans="11:14" x14ac:dyDescent="0.35">
      <c r="K457" s="42"/>
      <c r="L457" s="42"/>
      <c r="M457" s="42"/>
      <c r="N457" s="42"/>
    </row>
    <row r="458" spans="11:14" x14ac:dyDescent="0.35">
      <c r="K458" s="42"/>
      <c r="L458" s="42"/>
      <c r="M458" s="42"/>
      <c r="N458" s="42"/>
    </row>
    <row r="459" spans="11:14" x14ac:dyDescent="0.35">
      <c r="K459" s="42"/>
      <c r="L459" s="42"/>
      <c r="M459" s="42"/>
      <c r="N459" s="42"/>
    </row>
    <row r="460" spans="11:14" x14ac:dyDescent="0.35">
      <c r="K460" s="42"/>
      <c r="L460" s="42"/>
      <c r="M460" s="42"/>
      <c r="N460" s="42"/>
    </row>
    <row r="461" spans="11:14" x14ac:dyDescent="0.35">
      <c r="K461" s="42"/>
      <c r="L461" s="42"/>
      <c r="M461" s="42"/>
      <c r="N461" s="42"/>
    </row>
    <row r="462" spans="11:14" x14ac:dyDescent="0.35">
      <c r="K462" s="42"/>
      <c r="L462" s="42"/>
      <c r="M462" s="42"/>
      <c r="N462" s="42"/>
    </row>
    <row r="463" spans="11:14" x14ac:dyDescent="0.35">
      <c r="K463" s="42"/>
      <c r="L463" s="42"/>
      <c r="M463" s="42"/>
      <c r="N463" s="42"/>
    </row>
    <row r="464" spans="11:14" x14ac:dyDescent="0.35">
      <c r="K464" s="42"/>
      <c r="L464" s="42"/>
      <c r="M464" s="42"/>
      <c r="N464" s="42"/>
    </row>
    <row r="465" spans="11:14" x14ac:dyDescent="0.35">
      <c r="K465" s="42"/>
      <c r="L465" s="42"/>
      <c r="M465" s="42"/>
      <c r="N465" s="42"/>
    </row>
    <row r="466" spans="11:14" x14ac:dyDescent="0.35">
      <c r="K466" s="42"/>
      <c r="L466" s="42"/>
      <c r="M466" s="42"/>
      <c r="N466" s="42"/>
    </row>
    <row r="467" spans="11:14" x14ac:dyDescent="0.35">
      <c r="K467" s="42"/>
      <c r="L467" s="42"/>
      <c r="M467" s="42"/>
      <c r="N467" s="42"/>
    </row>
    <row r="468" spans="11:14" x14ac:dyDescent="0.35">
      <c r="K468" s="42"/>
      <c r="L468" s="42"/>
      <c r="M468" s="42"/>
      <c r="N468" s="42"/>
    </row>
    <row r="469" spans="11:14" x14ac:dyDescent="0.35">
      <c r="K469" s="42"/>
      <c r="L469" s="42"/>
      <c r="M469" s="42"/>
      <c r="N469" s="42"/>
    </row>
    <row r="470" spans="11:14" x14ac:dyDescent="0.35">
      <c r="K470" s="42"/>
      <c r="L470" s="42"/>
      <c r="M470" s="42"/>
      <c r="N470" s="42"/>
    </row>
    <row r="471" spans="11:14" x14ac:dyDescent="0.35">
      <c r="K471" s="42"/>
      <c r="L471" s="42"/>
      <c r="M471" s="42"/>
      <c r="N471" s="42"/>
    </row>
    <row r="472" spans="11:14" x14ac:dyDescent="0.35">
      <c r="K472" s="42"/>
      <c r="L472" s="42"/>
      <c r="M472" s="42"/>
      <c r="N472" s="42"/>
    </row>
    <row r="473" spans="11:14" x14ac:dyDescent="0.35">
      <c r="K473" s="42"/>
      <c r="L473" s="42"/>
      <c r="M473" s="42"/>
      <c r="N473" s="42"/>
    </row>
    <row r="474" spans="11:14" x14ac:dyDescent="0.35">
      <c r="K474" s="42"/>
      <c r="L474" s="42"/>
      <c r="M474" s="42"/>
      <c r="N474" s="42"/>
    </row>
    <row r="475" spans="11:14" x14ac:dyDescent="0.35">
      <c r="K475" s="42"/>
      <c r="L475" s="42"/>
      <c r="M475" s="42"/>
      <c r="N475" s="42"/>
    </row>
    <row r="476" spans="11:14" x14ac:dyDescent="0.35">
      <c r="K476" s="42"/>
      <c r="L476" s="42"/>
      <c r="M476" s="42"/>
      <c r="N476" s="42"/>
    </row>
    <row r="477" spans="11:14" x14ac:dyDescent="0.35">
      <c r="K477" s="42"/>
      <c r="L477" s="42"/>
      <c r="M477" s="42"/>
      <c r="N477" s="42"/>
    </row>
    <row r="478" spans="11:14" x14ac:dyDescent="0.35">
      <c r="K478" s="42"/>
      <c r="L478" s="42"/>
      <c r="M478" s="42"/>
      <c r="N478" s="42"/>
    </row>
    <row r="479" spans="11:14" x14ac:dyDescent="0.35">
      <c r="K479" s="42"/>
      <c r="L479" s="42"/>
      <c r="M479" s="42"/>
      <c r="N479" s="42"/>
    </row>
    <row r="480" spans="11:14" x14ac:dyDescent="0.35">
      <c r="K480" s="42"/>
      <c r="L480" s="42"/>
      <c r="M480" s="42"/>
      <c r="N480" s="42"/>
    </row>
    <row r="481" spans="11:14" x14ac:dyDescent="0.35">
      <c r="K481" s="42"/>
      <c r="L481" s="42"/>
      <c r="M481" s="42"/>
      <c r="N481" s="42"/>
    </row>
    <row r="482" spans="11:14" x14ac:dyDescent="0.35">
      <c r="K482" s="42"/>
      <c r="L482" s="42"/>
      <c r="M482" s="42"/>
      <c r="N482" s="42"/>
    </row>
    <row r="483" spans="11:14" x14ac:dyDescent="0.35">
      <c r="K483" s="42"/>
      <c r="L483" s="42"/>
      <c r="M483" s="42"/>
      <c r="N483" s="42"/>
    </row>
    <row r="484" spans="11:14" x14ac:dyDescent="0.35">
      <c r="K484" s="42"/>
      <c r="L484" s="42"/>
      <c r="M484" s="42"/>
      <c r="N484" s="42"/>
    </row>
    <row r="485" spans="11:14" x14ac:dyDescent="0.35">
      <c r="K485" s="42"/>
      <c r="L485" s="42"/>
      <c r="M485" s="42"/>
      <c r="N485" s="42"/>
    </row>
    <row r="486" spans="11:14" x14ac:dyDescent="0.35">
      <c r="K486" s="42"/>
      <c r="L486" s="42"/>
      <c r="M486" s="42"/>
      <c r="N486" s="42"/>
    </row>
    <row r="487" spans="11:14" x14ac:dyDescent="0.35">
      <c r="K487" s="42"/>
      <c r="L487" s="42"/>
      <c r="M487" s="42"/>
      <c r="N487" s="42"/>
    </row>
    <row r="488" spans="11:14" x14ac:dyDescent="0.35">
      <c r="K488" s="42"/>
      <c r="L488" s="42"/>
      <c r="M488" s="42"/>
      <c r="N488" s="42"/>
    </row>
    <row r="489" spans="11:14" x14ac:dyDescent="0.35">
      <c r="K489" s="42"/>
      <c r="L489" s="42"/>
      <c r="M489" s="42"/>
      <c r="N489" s="42"/>
    </row>
    <row r="490" spans="11:14" x14ac:dyDescent="0.35">
      <c r="K490" s="42"/>
      <c r="L490" s="42"/>
      <c r="M490" s="42"/>
      <c r="N490" s="42"/>
    </row>
    <row r="491" spans="11:14" x14ac:dyDescent="0.35">
      <c r="K491" s="42"/>
      <c r="L491" s="42"/>
      <c r="M491" s="42"/>
      <c r="N491" s="42"/>
    </row>
    <row r="492" spans="11:14" x14ac:dyDescent="0.35">
      <c r="K492" s="42"/>
      <c r="L492" s="42"/>
      <c r="M492" s="42"/>
      <c r="N492" s="42"/>
    </row>
    <row r="493" spans="11:14" x14ac:dyDescent="0.35">
      <c r="K493" s="42"/>
      <c r="L493" s="42"/>
      <c r="M493" s="42"/>
      <c r="N493" s="42"/>
    </row>
    <row r="494" spans="11:14" x14ac:dyDescent="0.35">
      <c r="K494" s="42"/>
      <c r="L494" s="42"/>
      <c r="M494" s="42"/>
      <c r="N494" s="42"/>
    </row>
    <row r="495" spans="11:14" x14ac:dyDescent="0.35">
      <c r="K495" s="42"/>
      <c r="L495" s="42"/>
      <c r="M495" s="42"/>
      <c r="N495" s="42"/>
    </row>
    <row r="496" spans="11:14" x14ac:dyDescent="0.35">
      <c r="K496" s="42"/>
      <c r="L496" s="42"/>
      <c r="M496" s="42"/>
      <c r="N496" s="42"/>
    </row>
    <row r="497" spans="11:14" x14ac:dyDescent="0.35">
      <c r="K497" s="42"/>
      <c r="L497" s="42"/>
      <c r="M497" s="42"/>
      <c r="N497" s="42"/>
    </row>
    <row r="498" spans="11:14" x14ac:dyDescent="0.35">
      <c r="K498" s="42"/>
      <c r="L498" s="42"/>
      <c r="M498" s="42"/>
      <c r="N498" s="42"/>
    </row>
    <row r="499" spans="11:14" x14ac:dyDescent="0.35">
      <c r="K499" s="42"/>
      <c r="L499" s="42"/>
      <c r="M499" s="42"/>
      <c r="N499" s="42"/>
    </row>
    <row r="500" spans="11:14" x14ac:dyDescent="0.35">
      <c r="K500" s="42"/>
      <c r="L500" s="42"/>
      <c r="M500" s="42"/>
      <c r="N500" s="42"/>
    </row>
    <row r="501" spans="11:14" x14ac:dyDescent="0.35">
      <c r="K501" s="42"/>
      <c r="L501" s="42"/>
      <c r="M501" s="42"/>
      <c r="N501" s="42"/>
    </row>
    <row r="502" spans="11:14" x14ac:dyDescent="0.35">
      <c r="K502" s="42"/>
      <c r="L502" s="42"/>
      <c r="M502" s="42"/>
      <c r="N502" s="42"/>
    </row>
    <row r="503" spans="11:14" x14ac:dyDescent="0.35">
      <c r="K503" s="42"/>
      <c r="L503" s="42"/>
      <c r="M503" s="42"/>
      <c r="N503" s="42"/>
    </row>
    <row r="504" spans="11:14" x14ac:dyDescent="0.35">
      <c r="K504" s="42"/>
      <c r="L504" s="42"/>
      <c r="M504" s="42"/>
      <c r="N504" s="42"/>
    </row>
    <row r="505" spans="11:14" x14ac:dyDescent="0.35">
      <c r="K505" s="42"/>
      <c r="L505" s="42"/>
      <c r="M505" s="42"/>
      <c r="N505" s="42"/>
    </row>
    <row r="506" spans="11:14" x14ac:dyDescent="0.35">
      <c r="K506" s="42"/>
      <c r="L506" s="42"/>
      <c r="M506" s="42"/>
      <c r="N506" s="42"/>
    </row>
    <row r="507" spans="11:14" x14ac:dyDescent="0.35">
      <c r="K507" s="42"/>
      <c r="L507" s="42"/>
      <c r="M507" s="42"/>
      <c r="N507" s="42"/>
    </row>
    <row r="508" spans="11:14" x14ac:dyDescent="0.35">
      <c r="K508" s="42"/>
      <c r="L508" s="42"/>
      <c r="M508" s="42"/>
      <c r="N508" s="42"/>
    </row>
    <row r="509" spans="11:14" x14ac:dyDescent="0.35">
      <c r="K509" s="42"/>
      <c r="L509" s="42"/>
      <c r="M509" s="42"/>
      <c r="N509" s="42"/>
    </row>
    <row r="510" spans="11:14" x14ac:dyDescent="0.35">
      <c r="K510" s="42"/>
      <c r="L510" s="42"/>
      <c r="M510" s="42"/>
      <c r="N510" s="42"/>
    </row>
    <row r="511" spans="11:14" x14ac:dyDescent="0.35">
      <c r="K511" s="42"/>
      <c r="L511" s="42"/>
      <c r="M511" s="42"/>
      <c r="N511" s="42"/>
    </row>
    <row r="512" spans="11:14" x14ac:dyDescent="0.35">
      <c r="K512" s="42"/>
      <c r="L512" s="42"/>
      <c r="M512" s="42"/>
      <c r="N512" s="42"/>
    </row>
    <row r="513" spans="11:14" x14ac:dyDescent="0.35">
      <c r="K513" s="42"/>
      <c r="L513" s="42"/>
      <c r="M513" s="42"/>
      <c r="N513" s="42"/>
    </row>
    <row r="514" spans="11:14" x14ac:dyDescent="0.35">
      <c r="K514" s="42"/>
      <c r="L514" s="42"/>
      <c r="M514" s="42"/>
      <c r="N514" s="42"/>
    </row>
    <row r="515" spans="11:14" x14ac:dyDescent="0.35">
      <c r="K515" s="42"/>
      <c r="L515" s="42"/>
      <c r="M515" s="42"/>
      <c r="N515" s="42"/>
    </row>
    <row r="516" spans="11:14" x14ac:dyDescent="0.35">
      <c r="K516" s="42"/>
      <c r="L516" s="42"/>
      <c r="M516" s="42"/>
      <c r="N516" s="42"/>
    </row>
    <row r="517" spans="11:14" x14ac:dyDescent="0.35">
      <c r="K517" s="42"/>
      <c r="L517" s="42"/>
      <c r="M517" s="42"/>
      <c r="N517" s="42"/>
    </row>
    <row r="518" spans="11:14" x14ac:dyDescent="0.35">
      <c r="K518" s="42"/>
      <c r="L518" s="42"/>
      <c r="M518" s="42"/>
      <c r="N518" s="42"/>
    </row>
    <row r="519" spans="11:14" x14ac:dyDescent="0.35">
      <c r="K519" s="42"/>
      <c r="L519" s="42"/>
      <c r="M519" s="42"/>
      <c r="N519" s="42"/>
    </row>
    <row r="520" spans="11:14" x14ac:dyDescent="0.35">
      <c r="K520" s="42"/>
      <c r="L520" s="42"/>
      <c r="M520" s="42"/>
      <c r="N520" s="42"/>
    </row>
    <row r="521" spans="11:14" x14ac:dyDescent="0.35">
      <c r="K521" s="42"/>
      <c r="L521" s="42"/>
      <c r="M521" s="42"/>
      <c r="N521" s="42"/>
    </row>
    <row r="522" spans="11:14" x14ac:dyDescent="0.35">
      <c r="K522" s="42"/>
      <c r="L522" s="42"/>
      <c r="M522" s="42"/>
      <c r="N522" s="42"/>
    </row>
    <row r="523" spans="11:14" x14ac:dyDescent="0.35">
      <c r="K523" s="42"/>
      <c r="L523" s="42"/>
      <c r="M523" s="42"/>
      <c r="N523" s="42"/>
    </row>
    <row r="524" spans="11:14" x14ac:dyDescent="0.35">
      <c r="K524" s="42"/>
      <c r="L524" s="42"/>
      <c r="M524" s="42"/>
      <c r="N524" s="42"/>
    </row>
    <row r="525" spans="11:14" x14ac:dyDescent="0.35">
      <c r="K525" s="42"/>
      <c r="L525" s="42"/>
      <c r="M525" s="42"/>
      <c r="N525" s="42"/>
    </row>
    <row r="526" spans="11:14" x14ac:dyDescent="0.35">
      <c r="K526" s="42"/>
      <c r="L526" s="42"/>
      <c r="M526" s="42"/>
      <c r="N526" s="42"/>
    </row>
    <row r="527" spans="11:14" x14ac:dyDescent="0.35">
      <c r="K527" s="42"/>
      <c r="L527" s="42"/>
      <c r="M527" s="42"/>
      <c r="N527" s="42"/>
    </row>
    <row r="528" spans="11:14" x14ac:dyDescent="0.35">
      <c r="K528" s="42"/>
      <c r="L528" s="42"/>
      <c r="M528" s="42"/>
      <c r="N528" s="42"/>
    </row>
    <row r="529" spans="11:14" x14ac:dyDescent="0.35">
      <c r="K529" s="42"/>
      <c r="L529" s="42"/>
      <c r="M529" s="42"/>
      <c r="N529" s="42"/>
    </row>
    <row r="530" spans="11:14" x14ac:dyDescent="0.35">
      <c r="K530" s="42"/>
      <c r="L530" s="42"/>
      <c r="M530" s="42"/>
      <c r="N530" s="42"/>
    </row>
    <row r="531" spans="11:14" x14ac:dyDescent="0.35">
      <c r="K531" s="42"/>
      <c r="L531" s="42"/>
      <c r="M531" s="42"/>
      <c r="N531" s="42"/>
    </row>
    <row r="532" spans="11:14" x14ac:dyDescent="0.35">
      <c r="K532" s="42"/>
      <c r="L532" s="42"/>
      <c r="M532" s="42"/>
      <c r="N532" s="42"/>
    </row>
    <row r="533" spans="11:14" x14ac:dyDescent="0.35">
      <c r="K533" s="42"/>
      <c r="L533" s="42"/>
      <c r="M533" s="42"/>
      <c r="N533" s="42"/>
    </row>
    <row r="534" spans="11:14" x14ac:dyDescent="0.35">
      <c r="K534" s="42"/>
      <c r="L534" s="42"/>
      <c r="M534" s="42"/>
      <c r="N534" s="42"/>
    </row>
    <row r="535" spans="11:14" x14ac:dyDescent="0.35">
      <c r="K535" s="42"/>
      <c r="L535" s="42"/>
      <c r="M535" s="42"/>
      <c r="N535" s="42"/>
    </row>
    <row r="536" spans="11:14" x14ac:dyDescent="0.35">
      <c r="K536" s="42"/>
      <c r="L536" s="42"/>
      <c r="M536" s="42"/>
      <c r="N536" s="42"/>
    </row>
    <row r="537" spans="11:14" x14ac:dyDescent="0.35">
      <c r="K537" s="42"/>
      <c r="L537" s="42"/>
      <c r="M537" s="42"/>
      <c r="N537" s="42"/>
    </row>
    <row r="538" spans="11:14" x14ac:dyDescent="0.35">
      <c r="K538" s="42"/>
      <c r="L538" s="42"/>
      <c r="M538" s="42"/>
      <c r="N538" s="42"/>
    </row>
    <row r="539" spans="11:14" x14ac:dyDescent="0.35">
      <c r="K539" s="42"/>
      <c r="L539" s="42"/>
      <c r="M539" s="42"/>
      <c r="N539" s="42"/>
    </row>
    <row r="540" spans="11:14" x14ac:dyDescent="0.35">
      <c r="K540" s="42"/>
      <c r="L540" s="42"/>
      <c r="M540" s="42"/>
      <c r="N540" s="42"/>
    </row>
    <row r="541" spans="11:14" x14ac:dyDescent="0.35">
      <c r="K541" s="42"/>
      <c r="L541" s="42"/>
      <c r="M541" s="42"/>
      <c r="N541" s="42"/>
    </row>
    <row r="542" spans="11:14" x14ac:dyDescent="0.35">
      <c r="K542" s="42"/>
      <c r="L542" s="42"/>
      <c r="M542" s="42"/>
      <c r="N542" s="42"/>
    </row>
    <row r="543" spans="11:14" x14ac:dyDescent="0.35">
      <c r="K543" s="42"/>
      <c r="L543" s="42"/>
      <c r="M543" s="42"/>
      <c r="N543" s="42"/>
    </row>
    <row r="544" spans="11:14" x14ac:dyDescent="0.35">
      <c r="K544" s="42"/>
      <c r="L544" s="42"/>
      <c r="M544" s="42"/>
      <c r="N544" s="42"/>
    </row>
    <row r="545" spans="11:14" x14ac:dyDescent="0.35">
      <c r="K545" s="42"/>
      <c r="L545" s="42"/>
      <c r="M545" s="42"/>
      <c r="N545" s="42"/>
    </row>
    <row r="546" spans="11:14" x14ac:dyDescent="0.35">
      <c r="K546" s="42"/>
      <c r="L546" s="42"/>
      <c r="M546" s="42"/>
      <c r="N546" s="42"/>
    </row>
    <row r="547" spans="11:14" x14ac:dyDescent="0.35">
      <c r="K547" s="42"/>
      <c r="L547" s="42"/>
      <c r="M547" s="42"/>
      <c r="N547" s="42"/>
    </row>
    <row r="548" spans="11:14" x14ac:dyDescent="0.35">
      <c r="K548" s="42"/>
      <c r="L548" s="42"/>
      <c r="M548" s="42"/>
      <c r="N548" s="42"/>
    </row>
    <row r="549" spans="11:14" x14ac:dyDescent="0.35">
      <c r="K549" s="42"/>
      <c r="L549" s="42"/>
      <c r="M549" s="42"/>
      <c r="N549" s="42"/>
    </row>
    <row r="550" spans="11:14" x14ac:dyDescent="0.35">
      <c r="K550" s="42"/>
      <c r="L550" s="42"/>
      <c r="M550" s="42"/>
      <c r="N550" s="42"/>
    </row>
    <row r="551" spans="11:14" x14ac:dyDescent="0.35">
      <c r="K551" s="42"/>
      <c r="L551" s="42"/>
      <c r="M551" s="42"/>
      <c r="N551" s="42"/>
    </row>
    <row r="552" spans="11:14" x14ac:dyDescent="0.35">
      <c r="K552" s="42"/>
      <c r="L552" s="42"/>
      <c r="M552" s="42"/>
      <c r="N552" s="42"/>
    </row>
    <row r="553" spans="11:14" x14ac:dyDescent="0.35">
      <c r="K553" s="42"/>
      <c r="L553" s="42"/>
      <c r="M553" s="42"/>
      <c r="N553" s="42"/>
    </row>
    <row r="554" spans="11:14" x14ac:dyDescent="0.35">
      <c r="K554" s="42"/>
      <c r="L554" s="42"/>
      <c r="M554" s="42"/>
      <c r="N554" s="42"/>
    </row>
    <row r="555" spans="11:14" x14ac:dyDescent="0.35">
      <c r="K555" s="42"/>
      <c r="L555" s="42"/>
      <c r="M555" s="42"/>
      <c r="N555" s="42"/>
    </row>
    <row r="556" spans="11:14" x14ac:dyDescent="0.35">
      <c r="K556" s="42"/>
      <c r="L556" s="42"/>
      <c r="M556" s="42"/>
      <c r="N556" s="42"/>
    </row>
    <row r="557" spans="11:14" x14ac:dyDescent="0.35">
      <c r="K557" s="42"/>
      <c r="L557" s="42"/>
      <c r="M557" s="42"/>
      <c r="N557" s="42"/>
    </row>
    <row r="558" spans="11:14" x14ac:dyDescent="0.35">
      <c r="K558" s="42"/>
      <c r="L558" s="42"/>
      <c r="M558" s="42"/>
      <c r="N558" s="42"/>
    </row>
    <row r="559" spans="11:14" x14ac:dyDescent="0.35">
      <c r="K559" s="42"/>
      <c r="L559" s="42"/>
      <c r="M559" s="42"/>
      <c r="N559" s="42"/>
    </row>
    <row r="560" spans="11:14" x14ac:dyDescent="0.35">
      <c r="K560" s="42"/>
      <c r="L560" s="42"/>
      <c r="M560" s="42"/>
      <c r="N560" s="42"/>
    </row>
    <row r="561" spans="11:14" x14ac:dyDescent="0.35">
      <c r="K561" s="42"/>
      <c r="L561" s="42"/>
      <c r="M561" s="42"/>
      <c r="N561" s="42"/>
    </row>
    <row r="562" spans="11:14" x14ac:dyDescent="0.35">
      <c r="K562" s="42"/>
      <c r="L562" s="42"/>
      <c r="M562" s="42"/>
      <c r="N562" s="42"/>
    </row>
    <row r="563" spans="11:14" x14ac:dyDescent="0.35">
      <c r="K563" s="42"/>
      <c r="L563" s="42"/>
      <c r="M563" s="42"/>
      <c r="N563" s="42"/>
    </row>
    <row r="564" spans="11:14" x14ac:dyDescent="0.35">
      <c r="K564" s="42"/>
      <c r="L564" s="42"/>
      <c r="M564" s="42"/>
      <c r="N564" s="42"/>
    </row>
    <row r="565" spans="11:14" x14ac:dyDescent="0.35">
      <c r="K565" s="42"/>
      <c r="L565" s="42"/>
      <c r="M565" s="42"/>
      <c r="N565" s="42"/>
    </row>
    <row r="566" spans="11:14" x14ac:dyDescent="0.35">
      <c r="K566" s="42"/>
      <c r="L566" s="42"/>
      <c r="M566" s="42"/>
      <c r="N566" s="42"/>
    </row>
    <row r="567" spans="11:14" x14ac:dyDescent="0.35">
      <c r="K567" s="42"/>
      <c r="L567" s="42"/>
      <c r="M567" s="42"/>
      <c r="N567" s="42"/>
    </row>
    <row r="568" spans="11:14" x14ac:dyDescent="0.35">
      <c r="K568" s="42"/>
      <c r="L568" s="42"/>
      <c r="M568" s="42"/>
      <c r="N568" s="42"/>
    </row>
    <row r="569" spans="11:14" x14ac:dyDescent="0.35">
      <c r="K569" s="42"/>
      <c r="L569" s="42"/>
      <c r="M569" s="42"/>
      <c r="N569" s="42"/>
    </row>
    <row r="570" spans="11:14" x14ac:dyDescent="0.35">
      <c r="K570" s="42"/>
      <c r="L570" s="42"/>
      <c r="M570" s="42"/>
      <c r="N570" s="42"/>
    </row>
    <row r="571" spans="11:14" x14ac:dyDescent="0.35">
      <c r="K571" s="42"/>
      <c r="L571" s="42"/>
      <c r="M571" s="42"/>
      <c r="N571" s="42"/>
    </row>
    <row r="572" spans="11:14" x14ac:dyDescent="0.35">
      <c r="K572" s="42"/>
      <c r="L572" s="42"/>
      <c r="M572" s="42"/>
      <c r="N572" s="42"/>
    </row>
    <row r="573" spans="11:14" x14ac:dyDescent="0.35">
      <c r="K573" s="42"/>
      <c r="L573" s="42"/>
      <c r="M573" s="42"/>
      <c r="N573" s="42"/>
    </row>
    <row r="574" spans="11:14" x14ac:dyDescent="0.35">
      <c r="K574" s="42"/>
      <c r="L574" s="42"/>
      <c r="M574" s="42"/>
      <c r="N574" s="42"/>
    </row>
    <row r="575" spans="11:14" x14ac:dyDescent="0.35">
      <c r="K575" s="42"/>
      <c r="L575" s="42"/>
      <c r="M575" s="42"/>
      <c r="N575" s="42"/>
    </row>
    <row r="576" spans="11:14" x14ac:dyDescent="0.35">
      <c r="K576" s="42"/>
      <c r="L576" s="42"/>
      <c r="M576" s="42"/>
      <c r="N576" s="42"/>
    </row>
    <row r="577" spans="11:14" x14ac:dyDescent="0.35">
      <c r="K577" s="42"/>
      <c r="L577" s="42"/>
      <c r="M577" s="42"/>
      <c r="N577" s="42"/>
    </row>
    <row r="578" spans="11:14" x14ac:dyDescent="0.35">
      <c r="K578" s="42"/>
      <c r="L578" s="42"/>
      <c r="M578" s="42"/>
      <c r="N578" s="42"/>
    </row>
    <row r="579" spans="11:14" x14ac:dyDescent="0.35">
      <c r="K579" s="42"/>
      <c r="L579" s="42"/>
      <c r="M579" s="42"/>
      <c r="N579" s="42"/>
    </row>
    <row r="580" spans="11:14" x14ac:dyDescent="0.35">
      <c r="K580" s="42"/>
      <c r="L580" s="42"/>
      <c r="M580" s="42"/>
      <c r="N580" s="42"/>
    </row>
    <row r="581" spans="11:14" x14ac:dyDescent="0.35">
      <c r="K581" s="42"/>
      <c r="L581" s="42"/>
      <c r="M581" s="42"/>
      <c r="N581" s="42"/>
    </row>
    <row r="582" spans="11:14" x14ac:dyDescent="0.35">
      <c r="K582" s="42"/>
      <c r="L582" s="42"/>
      <c r="M582" s="42"/>
      <c r="N582" s="42"/>
    </row>
    <row r="583" spans="11:14" x14ac:dyDescent="0.35">
      <c r="K583" s="42"/>
      <c r="L583" s="42"/>
      <c r="M583" s="42"/>
      <c r="N583" s="42"/>
    </row>
    <row r="584" spans="11:14" x14ac:dyDescent="0.35">
      <c r="K584" s="42"/>
      <c r="L584" s="42"/>
      <c r="M584" s="42"/>
      <c r="N584" s="42"/>
    </row>
    <row r="585" spans="11:14" x14ac:dyDescent="0.35">
      <c r="K585" s="42"/>
      <c r="L585" s="42"/>
      <c r="M585" s="42"/>
      <c r="N585" s="42"/>
    </row>
    <row r="586" spans="11:14" x14ac:dyDescent="0.35">
      <c r="K586" s="42"/>
      <c r="L586" s="42"/>
      <c r="M586" s="42"/>
      <c r="N586" s="42"/>
    </row>
    <row r="587" spans="11:14" x14ac:dyDescent="0.35">
      <c r="K587" s="42"/>
      <c r="L587" s="42"/>
      <c r="M587" s="42"/>
      <c r="N587" s="42"/>
    </row>
    <row r="588" spans="11:14" x14ac:dyDescent="0.35">
      <c r="K588" s="42"/>
      <c r="L588" s="42"/>
      <c r="M588" s="42"/>
      <c r="N588" s="42"/>
    </row>
    <row r="589" spans="11:14" x14ac:dyDescent="0.35">
      <c r="K589" s="42"/>
      <c r="L589" s="42"/>
      <c r="M589" s="42"/>
      <c r="N589" s="42"/>
    </row>
    <row r="590" spans="11:14" x14ac:dyDescent="0.35">
      <c r="K590" s="42"/>
      <c r="L590" s="42"/>
      <c r="M590" s="42"/>
      <c r="N590" s="42"/>
    </row>
    <row r="591" spans="11:14" x14ac:dyDescent="0.35">
      <c r="K591" s="42"/>
      <c r="L591" s="42"/>
      <c r="M591" s="42"/>
      <c r="N591" s="42"/>
    </row>
    <row r="592" spans="11:14" x14ac:dyDescent="0.35">
      <c r="K592" s="42"/>
      <c r="L592" s="42"/>
      <c r="M592" s="42"/>
      <c r="N592" s="42"/>
    </row>
    <row r="593" spans="11:14" x14ac:dyDescent="0.35">
      <c r="K593" s="42"/>
      <c r="L593" s="42"/>
      <c r="M593" s="42"/>
      <c r="N593" s="42"/>
    </row>
    <row r="594" spans="11:14" x14ac:dyDescent="0.35">
      <c r="K594" s="42"/>
      <c r="L594" s="42"/>
      <c r="M594" s="42"/>
      <c r="N594" s="42"/>
    </row>
    <row r="595" spans="11:14" x14ac:dyDescent="0.35">
      <c r="K595" s="42"/>
      <c r="L595" s="42"/>
      <c r="M595" s="42"/>
      <c r="N595" s="42"/>
    </row>
    <row r="596" spans="11:14" x14ac:dyDescent="0.35">
      <c r="K596" s="42"/>
      <c r="L596" s="42"/>
      <c r="M596" s="42"/>
      <c r="N596" s="42"/>
    </row>
    <row r="597" spans="11:14" x14ac:dyDescent="0.35">
      <c r="K597" s="42"/>
      <c r="L597" s="42"/>
      <c r="M597" s="42"/>
      <c r="N597" s="42"/>
    </row>
    <row r="598" spans="11:14" x14ac:dyDescent="0.35">
      <c r="K598" s="42"/>
      <c r="L598" s="42"/>
      <c r="M598" s="42"/>
      <c r="N598" s="42"/>
    </row>
    <row r="599" spans="11:14" x14ac:dyDescent="0.35">
      <c r="K599" s="42"/>
      <c r="L599" s="42"/>
      <c r="M599" s="42"/>
      <c r="N599" s="42"/>
    </row>
    <row r="600" spans="11:14" x14ac:dyDescent="0.35">
      <c r="K600" s="42"/>
      <c r="L600" s="42"/>
      <c r="M600" s="42"/>
      <c r="N600" s="42"/>
    </row>
    <row r="601" spans="11:14" x14ac:dyDescent="0.35">
      <c r="K601" s="42"/>
      <c r="L601" s="42"/>
      <c r="M601" s="42"/>
      <c r="N601" s="42"/>
    </row>
    <row r="602" spans="11:14" x14ac:dyDescent="0.35">
      <c r="K602" s="42"/>
      <c r="L602" s="42"/>
      <c r="M602" s="42"/>
      <c r="N602" s="42"/>
    </row>
    <row r="603" spans="11:14" x14ac:dyDescent="0.35">
      <c r="K603" s="42"/>
      <c r="L603" s="42"/>
      <c r="M603" s="42"/>
      <c r="N603" s="42"/>
    </row>
    <row r="604" spans="11:14" x14ac:dyDescent="0.35">
      <c r="K604" s="42"/>
      <c r="L604" s="42"/>
      <c r="M604" s="42"/>
      <c r="N604" s="42"/>
    </row>
    <row r="605" spans="11:14" x14ac:dyDescent="0.35">
      <c r="K605" s="42"/>
      <c r="L605" s="42"/>
      <c r="M605" s="42"/>
      <c r="N605" s="42"/>
    </row>
    <row r="606" spans="11:14" x14ac:dyDescent="0.35">
      <c r="K606" s="42"/>
      <c r="L606" s="42"/>
      <c r="M606" s="42"/>
      <c r="N606" s="42"/>
    </row>
    <row r="607" spans="11:14" x14ac:dyDescent="0.35">
      <c r="K607" s="42"/>
      <c r="L607" s="42"/>
      <c r="M607" s="42"/>
      <c r="N607" s="42"/>
    </row>
    <row r="608" spans="11:14" x14ac:dyDescent="0.35">
      <c r="K608" s="42"/>
      <c r="L608" s="42"/>
      <c r="M608" s="42"/>
      <c r="N608" s="42"/>
    </row>
    <row r="609" spans="11:14" x14ac:dyDescent="0.35">
      <c r="K609" s="42"/>
      <c r="L609" s="42"/>
      <c r="M609" s="42"/>
      <c r="N609" s="42"/>
    </row>
    <row r="610" spans="11:14" x14ac:dyDescent="0.35">
      <c r="K610" s="42"/>
      <c r="L610" s="42"/>
      <c r="M610" s="42"/>
      <c r="N610" s="42"/>
    </row>
    <row r="611" spans="11:14" x14ac:dyDescent="0.35">
      <c r="K611" s="42"/>
      <c r="L611" s="42"/>
      <c r="M611" s="42"/>
      <c r="N611" s="42"/>
    </row>
    <row r="612" spans="11:14" x14ac:dyDescent="0.35">
      <c r="K612" s="42"/>
      <c r="L612" s="42"/>
      <c r="M612" s="42"/>
      <c r="N612" s="42"/>
    </row>
    <row r="613" spans="11:14" x14ac:dyDescent="0.35">
      <c r="K613" s="42"/>
      <c r="L613" s="42"/>
      <c r="M613" s="42"/>
      <c r="N613" s="42"/>
    </row>
    <row r="614" spans="11:14" x14ac:dyDescent="0.35">
      <c r="K614" s="42"/>
      <c r="L614" s="42"/>
      <c r="M614" s="42"/>
      <c r="N614" s="42"/>
    </row>
    <row r="615" spans="11:14" x14ac:dyDescent="0.35">
      <c r="K615" s="42"/>
      <c r="L615" s="42"/>
      <c r="M615" s="42"/>
      <c r="N615" s="42"/>
    </row>
    <row r="616" spans="11:14" x14ac:dyDescent="0.35">
      <c r="K616" s="42"/>
      <c r="L616" s="42"/>
      <c r="M616" s="42"/>
      <c r="N616" s="42"/>
    </row>
    <row r="617" spans="11:14" x14ac:dyDescent="0.35">
      <c r="K617" s="42"/>
      <c r="L617" s="42"/>
      <c r="M617" s="42"/>
      <c r="N617" s="42"/>
    </row>
    <row r="618" spans="11:14" x14ac:dyDescent="0.35">
      <c r="K618" s="42"/>
      <c r="L618" s="42"/>
      <c r="M618" s="42"/>
      <c r="N618" s="42"/>
    </row>
    <row r="619" spans="11:14" x14ac:dyDescent="0.35">
      <c r="K619" s="42"/>
      <c r="L619" s="42"/>
      <c r="M619" s="42"/>
      <c r="N619" s="42"/>
    </row>
    <row r="620" spans="11:14" x14ac:dyDescent="0.35">
      <c r="K620" s="42"/>
      <c r="L620" s="42"/>
      <c r="M620" s="42"/>
      <c r="N620" s="42"/>
    </row>
    <row r="621" spans="11:14" x14ac:dyDescent="0.35">
      <c r="K621" s="42"/>
      <c r="L621" s="42"/>
      <c r="M621" s="42"/>
      <c r="N621" s="42"/>
    </row>
    <row r="622" spans="11:14" x14ac:dyDescent="0.35">
      <c r="K622" s="42"/>
      <c r="L622" s="42"/>
      <c r="M622" s="42"/>
      <c r="N622" s="42"/>
    </row>
    <row r="623" spans="11:14" x14ac:dyDescent="0.35">
      <c r="K623" s="42"/>
      <c r="L623" s="42"/>
      <c r="M623" s="42"/>
      <c r="N623" s="42"/>
    </row>
    <row r="624" spans="11:14" x14ac:dyDescent="0.35">
      <c r="K624" s="42"/>
      <c r="L624" s="42"/>
      <c r="M624" s="42"/>
      <c r="N624" s="42"/>
    </row>
    <row r="625" spans="11:14" x14ac:dyDescent="0.35">
      <c r="K625" s="42"/>
      <c r="L625" s="42"/>
      <c r="M625" s="42"/>
      <c r="N625" s="42"/>
    </row>
    <row r="626" spans="11:14" x14ac:dyDescent="0.35">
      <c r="K626" s="42"/>
      <c r="L626" s="42"/>
      <c r="M626" s="42"/>
      <c r="N626" s="42"/>
    </row>
    <row r="627" spans="11:14" x14ac:dyDescent="0.35">
      <c r="K627" s="42"/>
      <c r="L627" s="42"/>
      <c r="M627" s="42"/>
      <c r="N627" s="42"/>
    </row>
    <row r="628" spans="11:14" x14ac:dyDescent="0.35">
      <c r="K628" s="42"/>
      <c r="L628" s="42"/>
      <c r="M628" s="42"/>
      <c r="N628" s="42"/>
    </row>
    <row r="629" spans="11:14" x14ac:dyDescent="0.35">
      <c r="K629" s="42"/>
      <c r="L629" s="42"/>
      <c r="M629" s="42"/>
      <c r="N629" s="42"/>
    </row>
    <row r="630" spans="11:14" x14ac:dyDescent="0.35">
      <c r="K630" s="42"/>
      <c r="L630" s="42"/>
      <c r="M630" s="42"/>
      <c r="N630" s="42"/>
    </row>
    <row r="631" spans="11:14" x14ac:dyDescent="0.35">
      <c r="K631" s="42"/>
      <c r="L631" s="42"/>
      <c r="M631" s="42"/>
      <c r="N631" s="42"/>
    </row>
    <row r="632" spans="11:14" x14ac:dyDescent="0.35">
      <c r="K632" s="42"/>
      <c r="L632" s="42"/>
      <c r="M632" s="42"/>
      <c r="N632" s="42"/>
    </row>
    <row r="633" spans="11:14" x14ac:dyDescent="0.35">
      <c r="K633" s="42"/>
      <c r="L633" s="42"/>
      <c r="M633" s="42"/>
      <c r="N633" s="42"/>
    </row>
    <row r="634" spans="11:14" x14ac:dyDescent="0.35">
      <c r="K634" s="42"/>
      <c r="L634" s="42"/>
      <c r="M634" s="42"/>
      <c r="N634" s="42"/>
    </row>
    <row r="635" spans="11:14" x14ac:dyDescent="0.35">
      <c r="K635" s="42"/>
      <c r="L635" s="42"/>
      <c r="M635" s="42"/>
      <c r="N635" s="42"/>
    </row>
    <row r="636" spans="11:14" x14ac:dyDescent="0.35">
      <c r="K636" s="42"/>
      <c r="L636" s="42"/>
      <c r="M636" s="42"/>
      <c r="N636" s="42"/>
    </row>
    <row r="637" spans="11:14" x14ac:dyDescent="0.35">
      <c r="K637" s="42"/>
      <c r="L637" s="42"/>
      <c r="M637" s="42"/>
      <c r="N637" s="42"/>
    </row>
    <row r="638" spans="11:14" x14ac:dyDescent="0.35">
      <c r="K638" s="42"/>
      <c r="L638" s="42"/>
      <c r="M638" s="42"/>
      <c r="N638" s="42"/>
    </row>
    <row r="639" spans="11:14" x14ac:dyDescent="0.35">
      <c r="K639" s="42"/>
      <c r="L639" s="42"/>
      <c r="M639" s="42"/>
      <c r="N639" s="42"/>
    </row>
    <row r="640" spans="11:14" x14ac:dyDescent="0.35">
      <c r="K640" s="42"/>
      <c r="L640" s="42"/>
      <c r="M640" s="42"/>
      <c r="N640" s="42"/>
    </row>
    <row r="641" spans="11:14" x14ac:dyDescent="0.35">
      <c r="K641" s="42"/>
      <c r="L641" s="42"/>
      <c r="M641" s="42"/>
      <c r="N641" s="42"/>
    </row>
    <row r="642" spans="11:14" x14ac:dyDescent="0.35">
      <c r="K642" s="42"/>
      <c r="L642" s="42"/>
      <c r="M642" s="42"/>
      <c r="N642" s="42"/>
    </row>
    <row r="643" spans="11:14" x14ac:dyDescent="0.35">
      <c r="K643" s="42"/>
      <c r="L643" s="42"/>
      <c r="M643" s="42"/>
      <c r="N643" s="42"/>
    </row>
    <row r="644" spans="11:14" x14ac:dyDescent="0.35">
      <c r="K644" s="42"/>
      <c r="L644" s="42"/>
      <c r="M644" s="42"/>
      <c r="N644" s="42"/>
    </row>
    <row r="645" spans="11:14" x14ac:dyDescent="0.35">
      <c r="K645" s="42"/>
      <c r="L645" s="42"/>
      <c r="M645" s="42"/>
      <c r="N645" s="42"/>
    </row>
    <row r="646" spans="11:14" x14ac:dyDescent="0.35">
      <c r="K646" s="42"/>
      <c r="L646" s="42"/>
      <c r="M646" s="42"/>
      <c r="N646" s="42"/>
    </row>
    <row r="647" spans="11:14" x14ac:dyDescent="0.35">
      <c r="K647" s="42"/>
      <c r="L647" s="42"/>
      <c r="M647" s="42"/>
      <c r="N647" s="42"/>
    </row>
    <row r="648" spans="11:14" x14ac:dyDescent="0.35">
      <c r="K648" s="42"/>
      <c r="L648" s="42"/>
      <c r="M648" s="42"/>
      <c r="N648" s="42"/>
    </row>
    <row r="649" spans="11:14" x14ac:dyDescent="0.35">
      <c r="K649" s="42"/>
      <c r="L649" s="42"/>
      <c r="M649" s="42"/>
      <c r="N649" s="42"/>
    </row>
    <row r="650" spans="11:14" x14ac:dyDescent="0.35">
      <c r="K650" s="42"/>
      <c r="L650" s="42"/>
      <c r="M650" s="42"/>
      <c r="N650" s="42"/>
    </row>
    <row r="651" spans="11:14" x14ac:dyDescent="0.35">
      <c r="K651" s="42"/>
      <c r="L651" s="42"/>
      <c r="M651" s="42"/>
      <c r="N651" s="42"/>
    </row>
    <row r="652" spans="11:14" x14ac:dyDescent="0.35">
      <c r="K652" s="42"/>
      <c r="L652" s="42"/>
      <c r="M652" s="42"/>
      <c r="N652" s="42"/>
    </row>
    <row r="653" spans="11:14" x14ac:dyDescent="0.35">
      <c r="K653" s="42"/>
      <c r="L653" s="42"/>
      <c r="M653" s="42"/>
      <c r="N653" s="42"/>
    </row>
    <row r="654" spans="11:14" x14ac:dyDescent="0.35">
      <c r="K654" s="42"/>
      <c r="L654" s="42"/>
      <c r="M654" s="42"/>
      <c r="N654" s="42"/>
    </row>
    <row r="655" spans="11:14" x14ac:dyDescent="0.35">
      <c r="K655" s="42"/>
      <c r="L655" s="42"/>
      <c r="M655" s="42"/>
      <c r="N655" s="42"/>
    </row>
    <row r="656" spans="11:14" x14ac:dyDescent="0.35">
      <c r="K656" s="42"/>
      <c r="L656" s="42"/>
      <c r="M656" s="42"/>
      <c r="N656" s="42"/>
    </row>
    <row r="657" spans="11:14" x14ac:dyDescent="0.35">
      <c r="K657" s="42"/>
      <c r="L657" s="42"/>
      <c r="M657" s="42"/>
      <c r="N657" s="42"/>
    </row>
    <row r="658" spans="11:14" x14ac:dyDescent="0.35">
      <c r="K658" s="42"/>
      <c r="L658" s="42"/>
      <c r="M658" s="42"/>
      <c r="N658" s="42"/>
    </row>
    <row r="659" spans="11:14" x14ac:dyDescent="0.35">
      <c r="K659" s="42"/>
      <c r="L659" s="42"/>
      <c r="M659" s="42"/>
      <c r="N659" s="42"/>
    </row>
    <row r="660" spans="11:14" x14ac:dyDescent="0.35">
      <c r="K660" s="42"/>
      <c r="L660" s="42"/>
      <c r="M660" s="42"/>
      <c r="N660" s="42"/>
    </row>
    <row r="661" spans="11:14" x14ac:dyDescent="0.35">
      <c r="K661" s="42"/>
      <c r="L661" s="42"/>
      <c r="M661" s="42"/>
      <c r="N661" s="42"/>
    </row>
    <row r="662" spans="11:14" x14ac:dyDescent="0.35">
      <c r="K662" s="42"/>
      <c r="L662" s="42"/>
      <c r="M662" s="42"/>
      <c r="N662" s="42"/>
    </row>
    <row r="663" spans="11:14" x14ac:dyDescent="0.35">
      <c r="K663" s="42"/>
      <c r="L663" s="42"/>
      <c r="M663" s="42"/>
      <c r="N663" s="42"/>
    </row>
    <row r="664" spans="11:14" x14ac:dyDescent="0.35">
      <c r="K664" s="42"/>
      <c r="L664" s="42"/>
      <c r="M664" s="42"/>
      <c r="N664" s="42"/>
    </row>
    <row r="665" spans="11:14" x14ac:dyDescent="0.35">
      <c r="K665" s="42"/>
      <c r="L665" s="42"/>
      <c r="M665" s="42"/>
      <c r="N665" s="42"/>
    </row>
    <row r="666" spans="11:14" x14ac:dyDescent="0.35">
      <c r="K666" s="42"/>
      <c r="L666" s="42"/>
      <c r="M666" s="42"/>
      <c r="N666" s="42"/>
    </row>
    <row r="667" spans="11:14" x14ac:dyDescent="0.35">
      <c r="K667" s="42"/>
      <c r="L667" s="42"/>
      <c r="M667" s="42"/>
      <c r="N667" s="42"/>
    </row>
    <row r="668" spans="11:14" x14ac:dyDescent="0.35">
      <c r="K668" s="42"/>
      <c r="L668" s="42"/>
      <c r="M668" s="42"/>
      <c r="N668" s="42"/>
    </row>
    <row r="669" spans="11:14" x14ac:dyDescent="0.35">
      <c r="K669" s="42"/>
      <c r="L669" s="42"/>
      <c r="M669" s="42"/>
      <c r="N669" s="42"/>
    </row>
    <row r="670" spans="11:14" x14ac:dyDescent="0.35">
      <c r="K670" s="42"/>
      <c r="L670" s="42"/>
      <c r="M670" s="42"/>
      <c r="N670" s="42"/>
    </row>
    <row r="671" spans="11:14" x14ac:dyDescent="0.35">
      <c r="K671" s="42"/>
      <c r="L671" s="42"/>
      <c r="M671" s="42"/>
      <c r="N671" s="42"/>
    </row>
    <row r="672" spans="11:14" x14ac:dyDescent="0.35">
      <c r="K672" s="42"/>
      <c r="L672" s="42"/>
      <c r="M672" s="42"/>
      <c r="N672" s="42"/>
    </row>
    <row r="673" spans="11:14" x14ac:dyDescent="0.35">
      <c r="K673" s="42"/>
      <c r="L673" s="42"/>
      <c r="M673" s="42"/>
      <c r="N673" s="42"/>
    </row>
    <row r="674" spans="11:14" x14ac:dyDescent="0.35">
      <c r="K674" s="42"/>
      <c r="L674" s="42"/>
      <c r="M674" s="42"/>
      <c r="N674" s="42"/>
    </row>
    <row r="675" spans="11:14" x14ac:dyDescent="0.35">
      <c r="K675" s="42"/>
      <c r="L675" s="42"/>
      <c r="M675" s="42"/>
      <c r="N675" s="42"/>
    </row>
    <row r="676" spans="11:14" x14ac:dyDescent="0.35">
      <c r="K676" s="42"/>
      <c r="L676" s="42"/>
      <c r="M676" s="42"/>
      <c r="N676" s="42"/>
    </row>
    <row r="677" spans="11:14" x14ac:dyDescent="0.35">
      <c r="K677" s="42"/>
      <c r="L677" s="42"/>
      <c r="M677" s="42"/>
      <c r="N677" s="42"/>
    </row>
    <row r="678" spans="11:14" x14ac:dyDescent="0.35">
      <c r="K678" s="42"/>
      <c r="L678" s="42"/>
      <c r="M678" s="42"/>
      <c r="N678" s="42"/>
    </row>
    <row r="679" spans="11:14" x14ac:dyDescent="0.35">
      <c r="K679" s="42"/>
      <c r="L679" s="42"/>
      <c r="M679" s="42"/>
      <c r="N679" s="42"/>
    </row>
    <row r="680" spans="11:14" x14ac:dyDescent="0.35">
      <c r="K680" s="42"/>
      <c r="L680" s="42"/>
      <c r="M680" s="42"/>
      <c r="N680" s="42"/>
    </row>
    <row r="681" spans="11:14" x14ac:dyDescent="0.35">
      <c r="K681" s="42"/>
      <c r="L681" s="42"/>
      <c r="M681" s="42"/>
      <c r="N681" s="42"/>
    </row>
    <row r="682" spans="11:14" x14ac:dyDescent="0.35">
      <c r="K682" s="42"/>
      <c r="L682" s="42"/>
      <c r="M682" s="42"/>
      <c r="N682" s="42"/>
    </row>
    <row r="683" spans="11:14" x14ac:dyDescent="0.35">
      <c r="K683" s="42"/>
      <c r="L683" s="42"/>
      <c r="M683" s="42"/>
      <c r="N683" s="42"/>
    </row>
    <row r="684" spans="11:14" x14ac:dyDescent="0.35">
      <c r="K684" s="42"/>
      <c r="L684" s="42"/>
      <c r="M684" s="42"/>
      <c r="N684" s="42"/>
    </row>
    <row r="685" spans="11:14" x14ac:dyDescent="0.35">
      <c r="K685" s="42"/>
      <c r="L685" s="42"/>
      <c r="M685" s="42"/>
      <c r="N685" s="42"/>
    </row>
    <row r="686" spans="11:14" x14ac:dyDescent="0.35">
      <c r="K686" s="42"/>
      <c r="L686" s="42"/>
      <c r="M686" s="42"/>
      <c r="N686" s="42"/>
    </row>
    <row r="687" spans="11:14" x14ac:dyDescent="0.35">
      <c r="K687" s="42"/>
      <c r="L687" s="42"/>
      <c r="M687" s="42"/>
      <c r="N687" s="42"/>
    </row>
    <row r="688" spans="11:14" x14ac:dyDescent="0.35">
      <c r="K688" s="42"/>
      <c r="L688" s="42"/>
      <c r="M688" s="42"/>
      <c r="N688" s="42"/>
    </row>
    <row r="689" spans="11:14" x14ac:dyDescent="0.35">
      <c r="K689" s="42"/>
      <c r="L689" s="42"/>
      <c r="M689" s="42"/>
      <c r="N689" s="42"/>
    </row>
    <row r="690" spans="11:14" x14ac:dyDescent="0.35">
      <c r="K690" s="42"/>
      <c r="L690" s="42"/>
      <c r="M690" s="42"/>
      <c r="N690" s="42"/>
    </row>
    <row r="691" spans="11:14" x14ac:dyDescent="0.35">
      <c r="K691" s="42"/>
      <c r="L691" s="42"/>
      <c r="M691" s="42"/>
      <c r="N691" s="42"/>
    </row>
    <row r="692" spans="11:14" x14ac:dyDescent="0.35">
      <c r="K692" s="42"/>
      <c r="L692" s="42"/>
      <c r="M692" s="42"/>
      <c r="N692" s="42"/>
    </row>
    <row r="693" spans="11:14" x14ac:dyDescent="0.35">
      <c r="K693" s="42"/>
      <c r="L693" s="42"/>
      <c r="M693" s="42"/>
      <c r="N693" s="42"/>
    </row>
    <row r="694" spans="11:14" x14ac:dyDescent="0.35">
      <c r="K694" s="42"/>
      <c r="L694" s="42"/>
      <c r="M694" s="42"/>
      <c r="N694" s="42"/>
    </row>
    <row r="695" spans="11:14" x14ac:dyDescent="0.35">
      <c r="K695" s="42"/>
      <c r="L695" s="42"/>
      <c r="M695" s="42"/>
      <c r="N695" s="42"/>
    </row>
    <row r="696" spans="11:14" x14ac:dyDescent="0.35">
      <c r="K696" s="42"/>
      <c r="L696" s="42"/>
      <c r="M696" s="42"/>
      <c r="N696" s="42"/>
    </row>
    <row r="697" spans="11:14" x14ac:dyDescent="0.35">
      <c r="K697" s="42"/>
      <c r="L697" s="42"/>
      <c r="M697" s="42"/>
      <c r="N697" s="42"/>
    </row>
    <row r="698" spans="11:14" x14ac:dyDescent="0.35">
      <c r="K698" s="42"/>
      <c r="L698" s="42"/>
      <c r="M698" s="42"/>
      <c r="N698" s="42"/>
    </row>
    <row r="699" spans="11:14" x14ac:dyDescent="0.35">
      <c r="K699" s="42"/>
      <c r="L699" s="42"/>
      <c r="M699" s="42"/>
      <c r="N699" s="42"/>
    </row>
    <row r="700" spans="11:14" x14ac:dyDescent="0.35">
      <c r="K700" s="42"/>
      <c r="L700" s="42"/>
      <c r="M700" s="42"/>
      <c r="N700" s="42"/>
    </row>
    <row r="701" spans="11:14" x14ac:dyDescent="0.35">
      <c r="K701" s="42"/>
      <c r="L701" s="42"/>
      <c r="M701" s="42"/>
      <c r="N701" s="42"/>
    </row>
    <row r="702" spans="11:14" x14ac:dyDescent="0.35">
      <c r="K702" s="42"/>
      <c r="L702" s="42"/>
      <c r="M702" s="42"/>
      <c r="N702" s="42"/>
    </row>
    <row r="703" spans="11:14" x14ac:dyDescent="0.35">
      <c r="K703" s="42"/>
      <c r="L703" s="42"/>
      <c r="M703" s="42"/>
      <c r="N703" s="42"/>
    </row>
    <row r="704" spans="11:14" x14ac:dyDescent="0.35">
      <c r="K704" s="42"/>
      <c r="L704" s="42"/>
      <c r="M704" s="42"/>
      <c r="N704" s="42"/>
    </row>
    <row r="705" spans="11:14" x14ac:dyDescent="0.35">
      <c r="K705" s="42"/>
      <c r="L705" s="42"/>
      <c r="M705" s="42"/>
      <c r="N705" s="42"/>
    </row>
    <row r="706" spans="11:14" x14ac:dyDescent="0.35">
      <c r="K706" s="42"/>
      <c r="L706" s="42"/>
      <c r="M706" s="42"/>
      <c r="N706" s="42"/>
    </row>
    <row r="707" spans="11:14" x14ac:dyDescent="0.35">
      <c r="K707" s="42"/>
      <c r="L707" s="42"/>
      <c r="M707" s="42"/>
      <c r="N707" s="42"/>
    </row>
    <row r="708" spans="11:14" x14ac:dyDescent="0.35">
      <c r="K708" s="42"/>
      <c r="L708" s="42"/>
      <c r="M708" s="42"/>
      <c r="N708" s="42"/>
    </row>
    <row r="709" spans="11:14" x14ac:dyDescent="0.35">
      <c r="K709" s="42"/>
      <c r="L709" s="42"/>
      <c r="M709" s="42"/>
      <c r="N709" s="42"/>
    </row>
    <row r="710" spans="11:14" x14ac:dyDescent="0.35">
      <c r="K710" s="42"/>
      <c r="L710" s="42"/>
      <c r="M710" s="42"/>
      <c r="N710" s="42"/>
    </row>
    <row r="711" spans="11:14" x14ac:dyDescent="0.35">
      <c r="K711" s="42"/>
      <c r="L711" s="42"/>
      <c r="M711" s="42"/>
      <c r="N711" s="42"/>
    </row>
    <row r="712" spans="11:14" x14ac:dyDescent="0.35">
      <c r="K712" s="42"/>
      <c r="L712" s="42"/>
      <c r="M712" s="42"/>
      <c r="N712" s="42"/>
    </row>
    <row r="713" spans="11:14" x14ac:dyDescent="0.35">
      <c r="K713" s="42"/>
      <c r="L713" s="42"/>
      <c r="M713" s="42"/>
      <c r="N713" s="42"/>
    </row>
    <row r="714" spans="11:14" x14ac:dyDescent="0.35">
      <c r="K714" s="42"/>
      <c r="L714" s="42"/>
      <c r="M714" s="42"/>
      <c r="N714" s="42"/>
    </row>
    <row r="715" spans="11:14" x14ac:dyDescent="0.35">
      <c r="K715" s="42"/>
      <c r="L715" s="42"/>
      <c r="M715" s="42"/>
      <c r="N715" s="42"/>
    </row>
    <row r="716" spans="11:14" x14ac:dyDescent="0.35">
      <c r="K716" s="42"/>
      <c r="L716" s="42"/>
      <c r="M716" s="42"/>
      <c r="N716" s="42"/>
    </row>
    <row r="717" spans="11:14" x14ac:dyDescent="0.35">
      <c r="K717" s="42"/>
      <c r="L717" s="42"/>
      <c r="M717" s="42"/>
      <c r="N717" s="42"/>
    </row>
    <row r="718" spans="11:14" x14ac:dyDescent="0.35">
      <c r="K718" s="42"/>
      <c r="L718" s="42"/>
      <c r="M718" s="42"/>
      <c r="N718" s="42"/>
    </row>
    <row r="719" spans="11:14" x14ac:dyDescent="0.35">
      <c r="K719" s="42"/>
      <c r="L719" s="42"/>
      <c r="M719" s="42"/>
      <c r="N719" s="42"/>
    </row>
    <row r="720" spans="11:14" x14ac:dyDescent="0.35">
      <c r="K720" s="42"/>
      <c r="L720" s="42"/>
      <c r="M720" s="42"/>
      <c r="N720" s="42"/>
    </row>
    <row r="721" spans="11:14" x14ac:dyDescent="0.35">
      <c r="K721" s="42"/>
      <c r="L721" s="42"/>
      <c r="M721" s="42"/>
      <c r="N721" s="42"/>
    </row>
    <row r="722" spans="11:14" x14ac:dyDescent="0.35">
      <c r="K722" s="42"/>
      <c r="L722" s="42"/>
      <c r="M722" s="42"/>
      <c r="N722" s="42"/>
    </row>
    <row r="723" spans="11:14" x14ac:dyDescent="0.35">
      <c r="K723" s="42"/>
      <c r="L723" s="42"/>
      <c r="M723" s="42"/>
      <c r="N723" s="42"/>
    </row>
    <row r="724" spans="11:14" x14ac:dyDescent="0.35">
      <c r="K724" s="42"/>
      <c r="L724" s="42"/>
      <c r="M724" s="42"/>
      <c r="N724" s="42"/>
    </row>
    <row r="725" spans="11:14" x14ac:dyDescent="0.35">
      <c r="K725" s="42"/>
      <c r="L725" s="42"/>
      <c r="M725" s="42"/>
      <c r="N725" s="42"/>
    </row>
    <row r="726" spans="11:14" x14ac:dyDescent="0.35">
      <c r="K726" s="42"/>
      <c r="L726" s="42"/>
      <c r="M726" s="42"/>
      <c r="N726" s="42"/>
    </row>
    <row r="727" spans="11:14" x14ac:dyDescent="0.35">
      <c r="K727" s="42"/>
      <c r="L727" s="42"/>
      <c r="M727" s="42"/>
      <c r="N727" s="42"/>
    </row>
    <row r="728" spans="11:14" x14ac:dyDescent="0.35">
      <c r="K728" s="42"/>
      <c r="L728" s="42"/>
      <c r="M728" s="42"/>
      <c r="N728" s="42"/>
    </row>
    <row r="729" spans="11:14" x14ac:dyDescent="0.35">
      <c r="K729" s="42"/>
      <c r="L729" s="42"/>
      <c r="M729" s="42"/>
      <c r="N729" s="42"/>
    </row>
    <row r="730" spans="11:14" x14ac:dyDescent="0.35">
      <c r="K730" s="42"/>
      <c r="L730" s="42"/>
      <c r="M730" s="42"/>
      <c r="N730" s="42"/>
    </row>
    <row r="731" spans="11:14" x14ac:dyDescent="0.35">
      <c r="K731" s="42"/>
      <c r="L731" s="42"/>
      <c r="M731" s="42"/>
      <c r="N731" s="42"/>
    </row>
    <row r="732" spans="11:14" x14ac:dyDescent="0.35">
      <c r="K732" s="42"/>
      <c r="L732" s="42"/>
      <c r="M732" s="42"/>
      <c r="N732" s="42"/>
    </row>
    <row r="733" spans="11:14" x14ac:dyDescent="0.35">
      <c r="K733" s="42"/>
      <c r="L733" s="42"/>
      <c r="M733" s="42"/>
      <c r="N733" s="42"/>
    </row>
    <row r="734" spans="11:14" x14ac:dyDescent="0.35">
      <c r="K734" s="42"/>
      <c r="L734" s="42"/>
      <c r="M734" s="42"/>
      <c r="N734" s="42"/>
    </row>
    <row r="735" spans="11:14" x14ac:dyDescent="0.35">
      <c r="K735" s="42"/>
      <c r="L735" s="42"/>
      <c r="M735" s="42"/>
      <c r="N735" s="42"/>
    </row>
    <row r="736" spans="11:14" x14ac:dyDescent="0.35">
      <c r="K736" s="42"/>
      <c r="L736" s="42"/>
      <c r="M736" s="42"/>
      <c r="N736" s="42"/>
    </row>
    <row r="737" spans="11:14" x14ac:dyDescent="0.35">
      <c r="K737" s="42"/>
      <c r="L737" s="42"/>
      <c r="M737" s="42"/>
      <c r="N737" s="42"/>
    </row>
    <row r="738" spans="11:14" x14ac:dyDescent="0.35">
      <c r="K738" s="42"/>
      <c r="L738" s="42"/>
      <c r="M738" s="42"/>
      <c r="N738" s="42"/>
    </row>
    <row r="739" spans="11:14" x14ac:dyDescent="0.35">
      <c r="K739" s="42"/>
      <c r="L739" s="42"/>
      <c r="M739" s="42"/>
      <c r="N739" s="42"/>
    </row>
    <row r="740" spans="11:14" x14ac:dyDescent="0.35">
      <c r="K740" s="42"/>
      <c r="L740" s="42"/>
      <c r="M740" s="42"/>
      <c r="N740" s="42"/>
    </row>
    <row r="741" spans="11:14" x14ac:dyDescent="0.35">
      <c r="K741" s="42"/>
      <c r="L741" s="42"/>
      <c r="M741" s="42"/>
      <c r="N741" s="42"/>
    </row>
    <row r="742" spans="11:14" x14ac:dyDescent="0.35">
      <c r="K742" s="42"/>
      <c r="L742" s="42"/>
      <c r="M742" s="42"/>
      <c r="N742" s="42"/>
    </row>
    <row r="743" spans="11:14" x14ac:dyDescent="0.35">
      <c r="K743" s="42"/>
      <c r="L743" s="42"/>
      <c r="M743" s="42"/>
      <c r="N743" s="42"/>
    </row>
    <row r="744" spans="11:14" x14ac:dyDescent="0.35">
      <c r="K744" s="42"/>
      <c r="L744" s="42"/>
      <c r="M744" s="42"/>
      <c r="N744" s="42"/>
    </row>
    <row r="745" spans="11:14" x14ac:dyDescent="0.35">
      <c r="K745" s="42"/>
      <c r="L745" s="42"/>
      <c r="M745" s="42"/>
      <c r="N745" s="42"/>
    </row>
    <row r="746" spans="11:14" x14ac:dyDescent="0.35">
      <c r="K746" s="42"/>
      <c r="L746" s="42"/>
      <c r="M746" s="42"/>
      <c r="N746" s="42"/>
    </row>
    <row r="747" spans="11:14" x14ac:dyDescent="0.35">
      <c r="K747" s="42"/>
      <c r="L747" s="42"/>
      <c r="M747" s="42"/>
      <c r="N747" s="42"/>
    </row>
    <row r="748" spans="11:14" x14ac:dyDescent="0.35">
      <c r="K748" s="42"/>
      <c r="L748" s="42"/>
      <c r="M748" s="42"/>
      <c r="N748" s="42"/>
    </row>
    <row r="749" spans="11:14" x14ac:dyDescent="0.35">
      <c r="K749" s="42"/>
      <c r="L749" s="42"/>
      <c r="M749" s="42"/>
      <c r="N749" s="42"/>
    </row>
    <row r="750" spans="11:14" x14ac:dyDescent="0.35">
      <c r="K750" s="42"/>
      <c r="L750" s="42"/>
      <c r="M750" s="42"/>
      <c r="N750" s="42"/>
    </row>
    <row r="751" spans="11:14" x14ac:dyDescent="0.35">
      <c r="K751" s="42"/>
      <c r="L751" s="42"/>
      <c r="M751" s="42"/>
      <c r="N751" s="42"/>
    </row>
    <row r="752" spans="11:14" x14ac:dyDescent="0.35">
      <c r="K752" s="42"/>
      <c r="L752" s="42"/>
      <c r="M752" s="42"/>
      <c r="N752" s="42"/>
    </row>
    <row r="753" spans="11:14" x14ac:dyDescent="0.35">
      <c r="K753" s="42"/>
      <c r="L753" s="42"/>
      <c r="M753" s="42"/>
      <c r="N753" s="42"/>
    </row>
    <row r="754" spans="11:14" x14ac:dyDescent="0.35">
      <c r="K754" s="42"/>
      <c r="L754" s="42"/>
      <c r="M754" s="42"/>
      <c r="N754" s="42"/>
    </row>
    <row r="755" spans="11:14" x14ac:dyDescent="0.35">
      <c r="K755" s="42"/>
      <c r="L755" s="42"/>
      <c r="M755" s="42"/>
      <c r="N755" s="42"/>
    </row>
    <row r="756" spans="11:14" x14ac:dyDescent="0.35">
      <c r="K756" s="42"/>
      <c r="L756" s="42"/>
      <c r="M756" s="42"/>
      <c r="N756" s="42"/>
    </row>
    <row r="757" spans="11:14" x14ac:dyDescent="0.35">
      <c r="K757" s="42"/>
      <c r="L757" s="42"/>
      <c r="M757" s="42"/>
      <c r="N757" s="42"/>
    </row>
    <row r="758" spans="11:14" x14ac:dyDescent="0.35">
      <c r="K758" s="42"/>
      <c r="L758" s="42"/>
      <c r="M758" s="42"/>
      <c r="N758" s="42"/>
    </row>
    <row r="759" spans="11:14" x14ac:dyDescent="0.35">
      <c r="K759" s="42"/>
      <c r="L759" s="42"/>
      <c r="M759" s="42"/>
      <c r="N759" s="42"/>
    </row>
    <row r="760" spans="11:14" x14ac:dyDescent="0.35">
      <c r="K760" s="42"/>
      <c r="L760" s="42"/>
      <c r="M760" s="42"/>
      <c r="N760" s="42"/>
    </row>
    <row r="761" spans="11:14" x14ac:dyDescent="0.35">
      <c r="K761" s="42"/>
      <c r="L761" s="42"/>
      <c r="M761" s="42"/>
      <c r="N761" s="42"/>
    </row>
    <row r="762" spans="11:14" x14ac:dyDescent="0.35">
      <c r="K762" s="42"/>
      <c r="L762" s="42"/>
      <c r="M762" s="42"/>
      <c r="N762" s="42"/>
    </row>
    <row r="763" spans="11:14" x14ac:dyDescent="0.35">
      <c r="K763" s="42"/>
      <c r="L763" s="42"/>
      <c r="M763" s="42"/>
      <c r="N763" s="42"/>
    </row>
    <row r="764" spans="11:14" x14ac:dyDescent="0.35">
      <c r="K764" s="42"/>
      <c r="L764" s="42"/>
      <c r="M764" s="42"/>
      <c r="N764" s="42"/>
    </row>
    <row r="765" spans="11:14" x14ac:dyDescent="0.35">
      <c r="K765" s="42"/>
      <c r="L765" s="42"/>
      <c r="M765" s="42"/>
      <c r="N765" s="42"/>
    </row>
    <row r="766" spans="11:14" x14ac:dyDescent="0.35">
      <c r="K766" s="42"/>
      <c r="L766" s="42"/>
      <c r="M766" s="42"/>
      <c r="N766" s="42"/>
    </row>
    <row r="767" spans="11:14" x14ac:dyDescent="0.35">
      <c r="K767" s="42"/>
      <c r="L767" s="42"/>
      <c r="M767" s="42"/>
      <c r="N767" s="42"/>
    </row>
    <row r="768" spans="11:14" x14ac:dyDescent="0.35">
      <c r="K768" s="42"/>
      <c r="L768" s="42"/>
      <c r="M768" s="42"/>
      <c r="N768" s="42"/>
    </row>
    <row r="769" spans="11:14" x14ac:dyDescent="0.35">
      <c r="K769" s="42"/>
      <c r="L769" s="42"/>
      <c r="M769" s="42"/>
      <c r="N769" s="42"/>
    </row>
    <row r="770" spans="11:14" x14ac:dyDescent="0.35">
      <c r="K770" s="42"/>
      <c r="L770" s="42"/>
      <c r="M770" s="42"/>
      <c r="N770" s="42"/>
    </row>
    <row r="771" spans="11:14" x14ac:dyDescent="0.35">
      <c r="K771" s="42"/>
      <c r="L771" s="42"/>
      <c r="M771" s="42"/>
      <c r="N771" s="42"/>
    </row>
    <row r="772" spans="11:14" x14ac:dyDescent="0.35">
      <c r="K772" s="42"/>
      <c r="L772" s="42"/>
      <c r="M772" s="42"/>
      <c r="N772" s="42"/>
    </row>
    <row r="773" spans="11:14" x14ac:dyDescent="0.35">
      <c r="K773" s="42"/>
      <c r="L773" s="42"/>
      <c r="M773" s="42"/>
      <c r="N773" s="42"/>
    </row>
    <row r="774" spans="11:14" x14ac:dyDescent="0.35">
      <c r="K774" s="42"/>
      <c r="L774" s="42"/>
      <c r="M774" s="42"/>
      <c r="N774" s="42"/>
    </row>
    <row r="775" spans="11:14" x14ac:dyDescent="0.35">
      <c r="K775" s="42"/>
      <c r="L775" s="42"/>
      <c r="M775" s="42"/>
      <c r="N775" s="42"/>
    </row>
    <row r="776" spans="11:14" x14ac:dyDescent="0.35">
      <c r="K776" s="42"/>
      <c r="L776" s="42"/>
      <c r="M776" s="42"/>
      <c r="N776" s="42"/>
    </row>
    <row r="777" spans="11:14" x14ac:dyDescent="0.35">
      <c r="K777" s="42"/>
      <c r="L777" s="42"/>
      <c r="M777" s="42"/>
      <c r="N777" s="42"/>
    </row>
    <row r="778" spans="11:14" x14ac:dyDescent="0.35">
      <c r="K778" s="42"/>
      <c r="L778" s="42"/>
      <c r="M778" s="42"/>
      <c r="N778" s="42"/>
    </row>
    <row r="779" spans="11:14" x14ac:dyDescent="0.35">
      <c r="K779" s="42"/>
      <c r="L779" s="42"/>
      <c r="M779" s="42"/>
      <c r="N779" s="42"/>
    </row>
    <row r="780" spans="11:14" x14ac:dyDescent="0.35">
      <c r="K780" s="42"/>
      <c r="L780" s="42"/>
      <c r="M780" s="42"/>
      <c r="N780" s="42"/>
    </row>
    <row r="781" spans="11:14" x14ac:dyDescent="0.35">
      <c r="K781" s="42"/>
      <c r="L781" s="42"/>
      <c r="M781" s="42"/>
      <c r="N781" s="42"/>
    </row>
    <row r="782" spans="11:14" x14ac:dyDescent="0.35">
      <c r="K782" s="42"/>
      <c r="L782" s="42"/>
      <c r="M782" s="42"/>
      <c r="N782" s="42"/>
    </row>
    <row r="783" spans="11:14" x14ac:dyDescent="0.35">
      <c r="K783" s="42"/>
      <c r="L783" s="42"/>
      <c r="M783" s="42"/>
      <c r="N783" s="42"/>
    </row>
    <row r="784" spans="11:14" x14ac:dyDescent="0.35">
      <c r="K784" s="42"/>
      <c r="L784" s="42"/>
      <c r="M784" s="42"/>
      <c r="N784" s="42"/>
    </row>
    <row r="785" spans="11:14" x14ac:dyDescent="0.35">
      <c r="K785" s="42"/>
      <c r="L785" s="42"/>
      <c r="M785" s="42"/>
      <c r="N785" s="42"/>
    </row>
    <row r="786" spans="11:14" x14ac:dyDescent="0.35">
      <c r="K786" s="42"/>
      <c r="L786" s="42"/>
      <c r="M786" s="42"/>
      <c r="N786" s="42"/>
    </row>
    <row r="787" spans="11:14" x14ac:dyDescent="0.35">
      <c r="K787" s="42"/>
      <c r="L787" s="42"/>
      <c r="M787" s="42"/>
      <c r="N787" s="42"/>
    </row>
    <row r="788" spans="11:14" x14ac:dyDescent="0.35">
      <c r="K788" s="42"/>
      <c r="L788" s="42"/>
      <c r="M788" s="42"/>
      <c r="N788" s="42"/>
    </row>
    <row r="789" spans="11:14" x14ac:dyDescent="0.35">
      <c r="K789" s="42"/>
      <c r="L789" s="42"/>
      <c r="M789" s="42"/>
      <c r="N789" s="42"/>
    </row>
    <row r="790" spans="11:14" x14ac:dyDescent="0.35">
      <c r="K790" s="42"/>
      <c r="L790" s="42"/>
      <c r="M790" s="42"/>
      <c r="N790" s="42"/>
    </row>
    <row r="791" spans="11:14" x14ac:dyDescent="0.35">
      <c r="K791" s="42"/>
      <c r="L791" s="42"/>
      <c r="M791" s="42"/>
      <c r="N791" s="42"/>
    </row>
    <row r="792" spans="11:14" x14ac:dyDescent="0.35">
      <c r="K792" s="42"/>
      <c r="L792" s="42"/>
      <c r="M792" s="42"/>
      <c r="N792" s="42"/>
    </row>
    <row r="793" spans="11:14" x14ac:dyDescent="0.35">
      <c r="K793" s="42"/>
      <c r="L793" s="42"/>
      <c r="M793" s="42"/>
      <c r="N793" s="42"/>
    </row>
    <row r="794" spans="11:14" x14ac:dyDescent="0.35">
      <c r="K794" s="42"/>
      <c r="L794" s="42"/>
      <c r="M794" s="42"/>
      <c r="N794" s="42"/>
    </row>
    <row r="795" spans="11:14" x14ac:dyDescent="0.35">
      <c r="K795" s="42"/>
      <c r="L795" s="42"/>
      <c r="M795" s="42"/>
      <c r="N795" s="42"/>
    </row>
    <row r="796" spans="11:14" x14ac:dyDescent="0.35">
      <c r="K796" s="42"/>
      <c r="L796" s="42"/>
      <c r="M796" s="42"/>
      <c r="N796" s="42"/>
    </row>
    <row r="797" spans="11:14" x14ac:dyDescent="0.35">
      <c r="K797" s="42"/>
      <c r="L797" s="42"/>
      <c r="M797" s="42"/>
      <c r="N797" s="42"/>
    </row>
    <row r="798" spans="11:14" x14ac:dyDescent="0.35">
      <c r="K798" s="42"/>
      <c r="L798" s="42"/>
      <c r="M798" s="42"/>
      <c r="N798" s="42"/>
    </row>
    <row r="799" spans="11:14" x14ac:dyDescent="0.35">
      <c r="K799" s="42"/>
      <c r="L799" s="42"/>
      <c r="M799" s="42"/>
      <c r="N799" s="42"/>
    </row>
    <row r="800" spans="11:14" x14ac:dyDescent="0.35">
      <c r="K800" s="42"/>
      <c r="L800" s="42"/>
      <c r="M800" s="42"/>
      <c r="N800" s="42"/>
    </row>
    <row r="801" spans="11:14" x14ac:dyDescent="0.35">
      <c r="K801" s="42"/>
      <c r="L801" s="42"/>
      <c r="M801" s="42"/>
      <c r="N801" s="42"/>
    </row>
    <row r="802" spans="11:14" x14ac:dyDescent="0.35">
      <c r="K802" s="42"/>
      <c r="L802" s="42"/>
      <c r="M802" s="42"/>
      <c r="N802" s="42"/>
    </row>
    <row r="803" spans="11:14" x14ac:dyDescent="0.35">
      <c r="K803" s="42"/>
      <c r="L803" s="42"/>
      <c r="M803" s="42"/>
      <c r="N803" s="42"/>
    </row>
    <row r="804" spans="11:14" x14ac:dyDescent="0.35">
      <c r="K804" s="42"/>
      <c r="L804" s="42"/>
      <c r="M804" s="42"/>
      <c r="N804" s="42"/>
    </row>
    <row r="805" spans="11:14" x14ac:dyDescent="0.35">
      <c r="K805" s="42"/>
      <c r="L805" s="42"/>
      <c r="M805" s="42"/>
      <c r="N805" s="42"/>
    </row>
    <row r="806" spans="11:14" x14ac:dyDescent="0.35">
      <c r="K806" s="42"/>
      <c r="L806" s="42"/>
      <c r="M806" s="42"/>
      <c r="N806" s="42"/>
    </row>
    <row r="807" spans="11:14" x14ac:dyDescent="0.35">
      <c r="K807" s="42"/>
      <c r="L807" s="42"/>
      <c r="M807" s="42"/>
      <c r="N807" s="42"/>
    </row>
    <row r="808" spans="11:14" x14ac:dyDescent="0.35">
      <c r="K808" s="42"/>
      <c r="L808" s="42"/>
      <c r="M808" s="42"/>
      <c r="N808" s="42"/>
    </row>
    <row r="809" spans="11:14" x14ac:dyDescent="0.35">
      <c r="K809" s="42"/>
      <c r="L809" s="42"/>
      <c r="M809" s="42"/>
      <c r="N809" s="42"/>
    </row>
    <row r="810" spans="11:14" x14ac:dyDescent="0.35">
      <c r="K810" s="42"/>
      <c r="L810" s="42"/>
      <c r="M810" s="42"/>
      <c r="N810" s="42"/>
    </row>
    <row r="811" spans="11:14" x14ac:dyDescent="0.35">
      <c r="K811" s="42"/>
      <c r="L811" s="42"/>
      <c r="M811" s="42"/>
      <c r="N811" s="42"/>
    </row>
    <row r="812" spans="11:14" x14ac:dyDescent="0.35">
      <c r="K812" s="42"/>
      <c r="L812" s="42"/>
      <c r="M812" s="42"/>
      <c r="N812" s="42"/>
    </row>
    <row r="813" spans="11:14" x14ac:dyDescent="0.35">
      <c r="K813" s="42"/>
      <c r="L813" s="42"/>
      <c r="M813" s="42"/>
      <c r="N813" s="42"/>
    </row>
    <row r="814" spans="11:14" x14ac:dyDescent="0.35">
      <c r="K814" s="42"/>
      <c r="L814" s="42"/>
      <c r="M814" s="42"/>
      <c r="N814" s="42"/>
    </row>
    <row r="815" spans="11:14" x14ac:dyDescent="0.35">
      <c r="K815" s="42"/>
      <c r="L815" s="42"/>
      <c r="M815" s="42"/>
      <c r="N815" s="42"/>
    </row>
    <row r="816" spans="11:14" x14ac:dyDescent="0.35">
      <c r="K816" s="42"/>
      <c r="L816" s="42"/>
      <c r="M816" s="42"/>
      <c r="N816" s="42"/>
    </row>
    <row r="817" spans="11:14" x14ac:dyDescent="0.35">
      <c r="K817" s="42"/>
      <c r="L817" s="42"/>
      <c r="M817" s="42"/>
      <c r="N817" s="42"/>
    </row>
    <row r="818" spans="11:14" x14ac:dyDescent="0.35">
      <c r="K818" s="42"/>
      <c r="L818" s="42"/>
      <c r="M818" s="42"/>
      <c r="N818" s="42"/>
    </row>
    <row r="819" spans="11:14" x14ac:dyDescent="0.35">
      <c r="K819" s="42"/>
      <c r="L819" s="42"/>
      <c r="M819" s="42"/>
      <c r="N819" s="42"/>
    </row>
    <row r="820" spans="11:14" x14ac:dyDescent="0.35">
      <c r="K820" s="42"/>
      <c r="L820" s="42"/>
      <c r="M820" s="42"/>
      <c r="N820" s="42"/>
    </row>
    <row r="821" spans="11:14" x14ac:dyDescent="0.35">
      <c r="K821" s="42"/>
      <c r="L821" s="42"/>
      <c r="M821" s="42"/>
      <c r="N821" s="42"/>
    </row>
    <row r="822" spans="11:14" x14ac:dyDescent="0.35">
      <c r="K822" s="42"/>
      <c r="L822" s="42"/>
      <c r="M822" s="42"/>
      <c r="N822" s="42"/>
    </row>
    <row r="823" spans="11:14" x14ac:dyDescent="0.35">
      <c r="K823" s="42"/>
      <c r="L823" s="42"/>
      <c r="M823" s="42"/>
      <c r="N823" s="42"/>
    </row>
    <row r="824" spans="11:14" x14ac:dyDescent="0.35">
      <c r="K824" s="42"/>
      <c r="L824" s="42"/>
      <c r="M824" s="42"/>
      <c r="N824" s="42"/>
    </row>
    <row r="825" spans="11:14" x14ac:dyDescent="0.35">
      <c r="K825" s="42"/>
      <c r="L825" s="42"/>
      <c r="M825" s="42"/>
      <c r="N825" s="42"/>
    </row>
    <row r="826" spans="11:14" x14ac:dyDescent="0.35">
      <c r="K826" s="42"/>
      <c r="L826" s="42"/>
      <c r="M826" s="42"/>
      <c r="N826" s="42"/>
    </row>
    <row r="827" spans="11:14" x14ac:dyDescent="0.35">
      <c r="K827" s="42"/>
      <c r="L827" s="42"/>
      <c r="M827" s="42"/>
      <c r="N827" s="42"/>
    </row>
    <row r="828" spans="11:14" x14ac:dyDescent="0.35">
      <c r="K828" s="42"/>
      <c r="L828" s="42"/>
      <c r="M828" s="42"/>
      <c r="N828" s="42"/>
    </row>
    <row r="829" spans="11:14" x14ac:dyDescent="0.35">
      <c r="K829" s="42"/>
      <c r="L829" s="42"/>
      <c r="M829" s="42"/>
      <c r="N829" s="42"/>
    </row>
    <row r="830" spans="11:14" x14ac:dyDescent="0.35">
      <c r="K830" s="42"/>
      <c r="L830" s="42"/>
      <c r="M830" s="42"/>
      <c r="N830" s="42"/>
    </row>
    <row r="831" spans="11:14" x14ac:dyDescent="0.35">
      <c r="K831" s="42"/>
      <c r="L831" s="42"/>
      <c r="M831" s="42"/>
      <c r="N831" s="42"/>
    </row>
    <row r="832" spans="11:14" x14ac:dyDescent="0.35">
      <c r="K832" s="42"/>
      <c r="L832" s="42"/>
      <c r="M832" s="42"/>
      <c r="N832" s="42"/>
    </row>
    <row r="833" spans="11:14" x14ac:dyDescent="0.35">
      <c r="K833" s="42"/>
      <c r="L833" s="42"/>
      <c r="M833" s="42"/>
      <c r="N833" s="42"/>
    </row>
    <row r="834" spans="11:14" x14ac:dyDescent="0.35">
      <c r="K834" s="42"/>
      <c r="L834" s="42"/>
      <c r="M834" s="42"/>
      <c r="N834" s="42"/>
    </row>
    <row r="835" spans="11:14" x14ac:dyDescent="0.35">
      <c r="K835" s="42"/>
      <c r="L835" s="42"/>
      <c r="M835" s="42"/>
      <c r="N835" s="42"/>
    </row>
    <row r="836" spans="11:14" x14ac:dyDescent="0.35">
      <c r="K836" s="42"/>
      <c r="L836" s="42"/>
      <c r="M836" s="42"/>
      <c r="N836" s="42"/>
    </row>
    <row r="837" spans="11:14" x14ac:dyDescent="0.35">
      <c r="K837" s="42"/>
      <c r="L837" s="42"/>
      <c r="M837" s="42"/>
      <c r="N837" s="42"/>
    </row>
    <row r="838" spans="11:14" x14ac:dyDescent="0.35">
      <c r="K838" s="42"/>
      <c r="L838" s="42"/>
      <c r="M838" s="42"/>
      <c r="N838" s="42"/>
    </row>
    <row r="839" spans="11:14" x14ac:dyDescent="0.35">
      <c r="K839" s="42"/>
      <c r="L839" s="42"/>
      <c r="M839" s="42"/>
      <c r="N839" s="42"/>
    </row>
    <row r="840" spans="11:14" x14ac:dyDescent="0.35">
      <c r="K840" s="42"/>
      <c r="L840" s="42"/>
      <c r="M840" s="42"/>
      <c r="N840" s="42"/>
    </row>
    <row r="841" spans="11:14" x14ac:dyDescent="0.35">
      <c r="K841" s="42"/>
      <c r="L841" s="42"/>
      <c r="M841" s="42"/>
      <c r="N841" s="42"/>
    </row>
    <row r="842" spans="11:14" x14ac:dyDescent="0.35">
      <c r="K842" s="42"/>
      <c r="L842" s="42"/>
      <c r="M842" s="42"/>
      <c r="N842" s="42"/>
    </row>
    <row r="843" spans="11:14" x14ac:dyDescent="0.35">
      <c r="K843" s="42"/>
      <c r="L843" s="42"/>
      <c r="M843" s="42"/>
      <c r="N843" s="42"/>
    </row>
    <row r="844" spans="11:14" x14ac:dyDescent="0.35">
      <c r="K844" s="42"/>
      <c r="L844" s="42"/>
      <c r="M844" s="42"/>
      <c r="N844" s="42"/>
    </row>
    <row r="845" spans="11:14" x14ac:dyDescent="0.35">
      <c r="K845" s="42"/>
      <c r="L845" s="42"/>
      <c r="M845" s="42"/>
      <c r="N845" s="42"/>
    </row>
    <row r="846" spans="11:14" x14ac:dyDescent="0.35">
      <c r="K846" s="42"/>
      <c r="L846" s="42"/>
      <c r="M846" s="42"/>
      <c r="N846" s="42"/>
    </row>
    <row r="847" spans="11:14" x14ac:dyDescent="0.35">
      <c r="K847" s="42"/>
      <c r="L847" s="42"/>
      <c r="M847" s="42"/>
      <c r="N847" s="42"/>
    </row>
    <row r="848" spans="11:14" x14ac:dyDescent="0.35">
      <c r="K848" s="42"/>
      <c r="L848" s="42"/>
      <c r="M848" s="42"/>
      <c r="N848" s="42"/>
    </row>
    <row r="849" spans="11:14" x14ac:dyDescent="0.35">
      <c r="K849" s="42"/>
      <c r="L849" s="42"/>
      <c r="M849" s="42"/>
      <c r="N849" s="42"/>
    </row>
    <row r="850" spans="11:14" x14ac:dyDescent="0.35">
      <c r="K850" s="42"/>
      <c r="L850" s="42"/>
      <c r="M850" s="42"/>
      <c r="N850" s="42"/>
    </row>
    <row r="851" spans="11:14" x14ac:dyDescent="0.35">
      <c r="K851" s="42"/>
      <c r="L851" s="42"/>
      <c r="M851" s="42"/>
      <c r="N851" s="42"/>
    </row>
    <row r="852" spans="11:14" x14ac:dyDescent="0.35">
      <c r="K852" s="42"/>
      <c r="L852" s="42"/>
      <c r="M852" s="42"/>
      <c r="N852" s="42"/>
    </row>
    <row r="853" spans="11:14" x14ac:dyDescent="0.35">
      <c r="K853" s="42"/>
      <c r="L853" s="42"/>
      <c r="M853" s="42"/>
      <c r="N853" s="42"/>
    </row>
    <row r="854" spans="11:14" x14ac:dyDescent="0.35">
      <c r="K854" s="42"/>
      <c r="L854" s="42"/>
      <c r="M854" s="42"/>
      <c r="N854" s="42"/>
    </row>
    <row r="855" spans="11:14" x14ac:dyDescent="0.35">
      <c r="K855" s="42"/>
      <c r="L855" s="42"/>
      <c r="M855" s="42"/>
      <c r="N855" s="42"/>
    </row>
    <row r="856" spans="11:14" x14ac:dyDescent="0.35">
      <c r="K856" s="42"/>
      <c r="L856" s="42"/>
      <c r="M856" s="42"/>
      <c r="N856" s="42"/>
    </row>
    <row r="857" spans="11:14" x14ac:dyDescent="0.35">
      <c r="K857" s="42"/>
      <c r="L857" s="42"/>
      <c r="M857" s="42"/>
      <c r="N857" s="42"/>
    </row>
    <row r="858" spans="11:14" x14ac:dyDescent="0.35">
      <c r="K858" s="42"/>
      <c r="L858" s="42"/>
      <c r="M858" s="42"/>
      <c r="N858" s="42"/>
    </row>
    <row r="859" spans="11:14" x14ac:dyDescent="0.35">
      <c r="K859" s="42"/>
      <c r="L859" s="42"/>
      <c r="M859" s="42"/>
      <c r="N859" s="42"/>
    </row>
    <row r="860" spans="11:14" x14ac:dyDescent="0.35">
      <c r="K860" s="42"/>
      <c r="L860" s="42"/>
      <c r="M860" s="42"/>
      <c r="N860" s="42"/>
    </row>
    <row r="861" spans="11:14" x14ac:dyDescent="0.35">
      <c r="K861" s="42"/>
      <c r="L861" s="42"/>
      <c r="M861" s="42"/>
      <c r="N861" s="42"/>
    </row>
    <row r="862" spans="11:14" x14ac:dyDescent="0.35">
      <c r="K862" s="42"/>
      <c r="L862" s="42"/>
      <c r="M862" s="42"/>
      <c r="N862" s="42"/>
    </row>
    <row r="863" spans="11:14" x14ac:dyDescent="0.35">
      <c r="K863" s="42"/>
      <c r="L863" s="42"/>
      <c r="M863" s="42"/>
      <c r="N863" s="42"/>
    </row>
    <row r="864" spans="11:14" x14ac:dyDescent="0.35">
      <c r="K864" s="42"/>
      <c r="L864" s="42"/>
      <c r="M864" s="42"/>
      <c r="N864" s="42"/>
    </row>
    <row r="865" spans="11:14" x14ac:dyDescent="0.35">
      <c r="K865" s="42"/>
      <c r="L865" s="42"/>
      <c r="M865" s="42"/>
      <c r="N865" s="42"/>
    </row>
    <row r="866" spans="11:14" x14ac:dyDescent="0.35">
      <c r="K866" s="42"/>
      <c r="L866" s="42"/>
      <c r="M866" s="42"/>
      <c r="N866" s="42"/>
    </row>
    <row r="867" spans="11:14" x14ac:dyDescent="0.35">
      <c r="K867" s="42"/>
      <c r="L867" s="42"/>
      <c r="M867" s="42"/>
      <c r="N867" s="42"/>
    </row>
    <row r="868" spans="11:14" x14ac:dyDescent="0.35">
      <c r="K868" s="42"/>
      <c r="L868" s="42"/>
      <c r="M868" s="42"/>
      <c r="N868" s="42"/>
    </row>
    <row r="869" spans="11:14" x14ac:dyDescent="0.35">
      <c r="K869" s="42"/>
      <c r="L869" s="42"/>
      <c r="M869" s="42"/>
      <c r="N869" s="42"/>
    </row>
    <row r="870" spans="11:14" x14ac:dyDescent="0.35">
      <c r="K870" s="42"/>
      <c r="L870" s="42"/>
      <c r="M870" s="42"/>
      <c r="N870" s="42"/>
    </row>
    <row r="871" spans="11:14" x14ac:dyDescent="0.35">
      <c r="K871" s="42"/>
      <c r="L871" s="42"/>
      <c r="M871" s="42"/>
      <c r="N871" s="42"/>
    </row>
    <row r="872" spans="11:14" x14ac:dyDescent="0.35">
      <c r="K872" s="42"/>
      <c r="L872" s="42"/>
      <c r="M872" s="42"/>
      <c r="N872" s="42"/>
    </row>
    <row r="873" spans="11:14" x14ac:dyDescent="0.35">
      <c r="K873" s="42"/>
      <c r="L873" s="42"/>
      <c r="M873" s="42"/>
      <c r="N873" s="42"/>
    </row>
    <row r="874" spans="11:14" x14ac:dyDescent="0.35">
      <c r="K874" s="42"/>
      <c r="L874" s="42"/>
      <c r="M874" s="42"/>
      <c r="N874" s="42"/>
    </row>
    <row r="875" spans="11:14" x14ac:dyDescent="0.35">
      <c r="K875" s="42"/>
      <c r="L875" s="42"/>
      <c r="M875" s="42"/>
      <c r="N875" s="42"/>
    </row>
    <row r="876" spans="11:14" x14ac:dyDescent="0.35">
      <c r="K876" s="42"/>
      <c r="L876" s="42"/>
      <c r="M876" s="42"/>
      <c r="N876" s="42"/>
    </row>
    <row r="877" spans="11:14" x14ac:dyDescent="0.35">
      <c r="K877" s="42"/>
      <c r="L877" s="42"/>
      <c r="M877" s="42"/>
      <c r="N877" s="42"/>
    </row>
    <row r="878" spans="11:14" x14ac:dyDescent="0.35">
      <c r="K878" s="42"/>
      <c r="L878" s="42"/>
      <c r="M878" s="42"/>
      <c r="N878" s="42"/>
    </row>
    <row r="879" spans="11:14" x14ac:dyDescent="0.35">
      <c r="K879" s="42"/>
      <c r="L879" s="42"/>
      <c r="M879" s="42"/>
      <c r="N879" s="42"/>
    </row>
    <row r="880" spans="11:14" x14ac:dyDescent="0.35">
      <c r="K880" s="42"/>
      <c r="L880" s="42"/>
      <c r="M880" s="42"/>
      <c r="N880" s="42"/>
    </row>
    <row r="881" spans="11:14" x14ac:dyDescent="0.35">
      <c r="K881" s="42"/>
      <c r="L881" s="42"/>
      <c r="M881" s="42"/>
      <c r="N881" s="42"/>
    </row>
    <row r="882" spans="11:14" x14ac:dyDescent="0.35">
      <c r="K882" s="42"/>
      <c r="L882" s="42"/>
      <c r="M882" s="42"/>
      <c r="N882" s="42"/>
    </row>
    <row r="883" spans="11:14" x14ac:dyDescent="0.35">
      <c r="K883" s="42"/>
      <c r="L883" s="42"/>
      <c r="M883" s="42"/>
      <c r="N883" s="42"/>
    </row>
    <row r="884" spans="11:14" x14ac:dyDescent="0.35">
      <c r="K884" s="42"/>
      <c r="L884" s="42"/>
      <c r="M884" s="42"/>
      <c r="N884" s="42"/>
    </row>
    <row r="885" spans="11:14" x14ac:dyDescent="0.35">
      <c r="K885" s="42"/>
      <c r="L885" s="42"/>
      <c r="M885" s="42"/>
      <c r="N885" s="42"/>
    </row>
    <row r="886" spans="11:14" x14ac:dyDescent="0.35">
      <c r="K886" s="42"/>
      <c r="L886" s="42"/>
      <c r="M886" s="42"/>
      <c r="N886" s="42"/>
    </row>
    <row r="887" spans="11:14" x14ac:dyDescent="0.35">
      <c r="K887" s="42"/>
      <c r="L887" s="42"/>
      <c r="M887" s="42"/>
      <c r="N887" s="42"/>
    </row>
    <row r="888" spans="11:14" x14ac:dyDescent="0.35">
      <c r="K888" s="42"/>
      <c r="L888" s="42"/>
      <c r="M888" s="42"/>
      <c r="N888" s="42"/>
    </row>
    <row r="889" spans="11:14" x14ac:dyDescent="0.35">
      <c r="K889" s="42"/>
      <c r="L889" s="42"/>
      <c r="M889" s="42"/>
      <c r="N889" s="42"/>
    </row>
    <row r="890" spans="11:14" x14ac:dyDescent="0.35">
      <c r="K890" s="42"/>
      <c r="L890" s="42"/>
      <c r="M890" s="42"/>
      <c r="N890" s="42"/>
    </row>
    <row r="891" spans="11:14" x14ac:dyDescent="0.35">
      <c r="K891" s="42"/>
      <c r="L891" s="42"/>
      <c r="M891" s="42"/>
      <c r="N891" s="42"/>
    </row>
    <row r="892" spans="11:14" x14ac:dyDescent="0.35">
      <c r="K892" s="42"/>
      <c r="L892" s="42"/>
      <c r="M892" s="42"/>
      <c r="N892" s="42"/>
    </row>
    <row r="893" spans="11:14" x14ac:dyDescent="0.35">
      <c r="K893" s="42"/>
      <c r="L893" s="42"/>
      <c r="M893" s="42"/>
      <c r="N893" s="42"/>
    </row>
    <row r="894" spans="11:14" x14ac:dyDescent="0.35">
      <c r="K894" s="42"/>
      <c r="L894" s="42"/>
      <c r="M894" s="42"/>
      <c r="N894" s="42"/>
    </row>
    <row r="895" spans="11:14" x14ac:dyDescent="0.35">
      <c r="K895" s="42"/>
      <c r="L895" s="42"/>
      <c r="M895" s="42"/>
      <c r="N895" s="42"/>
    </row>
    <row r="896" spans="11:14" x14ac:dyDescent="0.35">
      <c r="K896" s="42"/>
      <c r="L896" s="42"/>
      <c r="M896" s="42"/>
      <c r="N896" s="42"/>
    </row>
    <row r="897" spans="11:14" x14ac:dyDescent="0.35">
      <c r="K897" s="42"/>
      <c r="L897" s="42"/>
      <c r="M897" s="42"/>
      <c r="N897" s="42"/>
    </row>
    <row r="898" spans="11:14" x14ac:dyDescent="0.35">
      <c r="K898" s="42"/>
      <c r="L898" s="42"/>
      <c r="M898" s="42"/>
      <c r="N898" s="42"/>
    </row>
    <row r="899" spans="11:14" x14ac:dyDescent="0.35">
      <c r="K899" s="42"/>
      <c r="L899" s="42"/>
      <c r="M899" s="42"/>
      <c r="N899" s="42"/>
    </row>
    <row r="900" spans="11:14" x14ac:dyDescent="0.35">
      <c r="K900" s="42"/>
      <c r="L900" s="42"/>
      <c r="M900" s="42"/>
      <c r="N900" s="42"/>
    </row>
    <row r="901" spans="11:14" x14ac:dyDescent="0.35">
      <c r="K901" s="42"/>
      <c r="L901" s="42"/>
      <c r="M901" s="42"/>
      <c r="N901" s="42"/>
    </row>
    <row r="902" spans="11:14" x14ac:dyDescent="0.35">
      <c r="K902" s="42"/>
      <c r="L902" s="42"/>
      <c r="M902" s="42"/>
      <c r="N902" s="42"/>
    </row>
    <row r="903" spans="11:14" x14ac:dyDescent="0.35">
      <c r="K903" s="42"/>
      <c r="L903" s="42"/>
      <c r="M903" s="42"/>
      <c r="N903" s="42"/>
    </row>
    <row r="904" spans="11:14" x14ac:dyDescent="0.35">
      <c r="K904" s="42"/>
      <c r="L904" s="42"/>
      <c r="M904" s="42"/>
      <c r="N904" s="42"/>
    </row>
    <row r="905" spans="11:14" x14ac:dyDescent="0.35">
      <c r="K905" s="42"/>
      <c r="L905" s="42"/>
      <c r="M905" s="42"/>
      <c r="N905" s="42"/>
    </row>
    <row r="906" spans="11:14" x14ac:dyDescent="0.35">
      <c r="K906" s="42"/>
      <c r="L906" s="42"/>
      <c r="M906" s="42"/>
      <c r="N906" s="42"/>
    </row>
    <row r="907" spans="11:14" x14ac:dyDescent="0.35">
      <c r="K907" s="42"/>
      <c r="L907" s="42"/>
      <c r="M907" s="42"/>
      <c r="N907" s="42"/>
    </row>
    <row r="908" spans="11:14" x14ac:dyDescent="0.35">
      <c r="K908" s="42"/>
      <c r="L908" s="42"/>
      <c r="M908" s="42"/>
      <c r="N908" s="42"/>
    </row>
    <row r="909" spans="11:14" x14ac:dyDescent="0.35">
      <c r="K909" s="42"/>
      <c r="L909" s="42"/>
      <c r="M909" s="42"/>
      <c r="N909" s="42"/>
    </row>
    <row r="910" spans="11:14" x14ac:dyDescent="0.35">
      <c r="K910" s="42"/>
      <c r="L910" s="42"/>
      <c r="M910" s="42"/>
      <c r="N910" s="42"/>
    </row>
    <row r="911" spans="11:14" x14ac:dyDescent="0.35">
      <c r="K911" s="42"/>
      <c r="L911" s="42"/>
      <c r="M911" s="42"/>
      <c r="N911" s="42"/>
    </row>
    <row r="912" spans="11:14" x14ac:dyDescent="0.35">
      <c r="K912" s="42"/>
      <c r="L912" s="42"/>
      <c r="M912" s="42"/>
      <c r="N912" s="42"/>
    </row>
    <row r="913" spans="11:14" x14ac:dyDescent="0.35">
      <c r="K913" s="42"/>
      <c r="L913" s="42"/>
      <c r="M913" s="42"/>
      <c r="N913" s="42"/>
    </row>
    <row r="914" spans="11:14" x14ac:dyDescent="0.35">
      <c r="K914" s="42"/>
      <c r="L914" s="42"/>
      <c r="M914" s="42"/>
      <c r="N914" s="42"/>
    </row>
    <row r="915" spans="11:14" x14ac:dyDescent="0.35">
      <c r="K915" s="42"/>
      <c r="L915" s="42"/>
      <c r="M915" s="42"/>
      <c r="N915" s="42"/>
    </row>
    <row r="916" spans="11:14" x14ac:dyDescent="0.35">
      <c r="K916" s="42"/>
      <c r="L916" s="42"/>
      <c r="M916" s="42"/>
      <c r="N916" s="42"/>
    </row>
    <row r="917" spans="11:14" x14ac:dyDescent="0.35">
      <c r="K917" s="42"/>
      <c r="L917" s="42"/>
      <c r="M917" s="42"/>
      <c r="N917" s="42"/>
    </row>
    <row r="918" spans="11:14" x14ac:dyDescent="0.35">
      <c r="K918" s="42"/>
      <c r="L918" s="42"/>
      <c r="M918" s="42"/>
      <c r="N918" s="42"/>
    </row>
    <row r="919" spans="11:14" x14ac:dyDescent="0.35">
      <c r="K919" s="42"/>
      <c r="L919" s="42"/>
      <c r="M919" s="42"/>
      <c r="N919" s="42"/>
    </row>
    <row r="920" spans="11:14" x14ac:dyDescent="0.35">
      <c r="K920" s="42"/>
      <c r="L920" s="42"/>
      <c r="M920" s="42"/>
      <c r="N920" s="42"/>
    </row>
    <row r="921" spans="11:14" x14ac:dyDescent="0.35">
      <c r="K921" s="42"/>
      <c r="L921" s="42"/>
      <c r="M921" s="42"/>
      <c r="N921" s="42"/>
    </row>
    <row r="922" spans="11:14" x14ac:dyDescent="0.35">
      <c r="K922" s="42"/>
      <c r="L922" s="42"/>
      <c r="M922" s="42"/>
      <c r="N922" s="42"/>
    </row>
    <row r="923" spans="11:14" x14ac:dyDescent="0.35">
      <c r="K923" s="42"/>
      <c r="L923" s="42"/>
      <c r="M923" s="42"/>
      <c r="N923" s="42"/>
    </row>
    <row r="924" spans="11:14" x14ac:dyDescent="0.35">
      <c r="K924" s="42"/>
      <c r="L924" s="42"/>
      <c r="M924" s="42"/>
      <c r="N924" s="42"/>
    </row>
    <row r="925" spans="11:14" x14ac:dyDescent="0.35">
      <c r="K925" s="42"/>
      <c r="L925" s="42"/>
      <c r="M925" s="42"/>
      <c r="N925" s="42"/>
    </row>
    <row r="926" spans="11:14" x14ac:dyDescent="0.35">
      <c r="K926" s="42"/>
      <c r="L926" s="42"/>
      <c r="M926" s="42"/>
      <c r="N926" s="42"/>
    </row>
    <row r="927" spans="11:14" x14ac:dyDescent="0.35">
      <c r="K927" s="42"/>
      <c r="L927" s="42"/>
      <c r="M927" s="42"/>
      <c r="N927" s="42"/>
    </row>
    <row r="928" spans="11:14" x14ac:dyDescent="0.35">
      <c r="K928" s="42"/>
      <c r="L928" s="42"/>
      <c r="M928" s="42"/>
      <c r="N928" s="42"/>
    </row>
    <row r="929" spans="11:14" x14ac:dyDescent="0.35">
      <c r="K929" s="42"/>
      <c r="L929" s="42"/>
      <c r="M929" s="42"/>
      <c r="N929" s="42"/>
    </row>
    <row r="930" spans="11:14" x14ac:dyDescent="0.35">
      <c r="K930" s="42"/>
      <c r="L930" s="42"/>
      <c r="M930" s="42"/>
      <c r="N930" s="42"/>
    </row>
    <row r="931" spans="11:14" x14ac:dyDescent="0.35">
      <c r="K931" s="42"/>
      <c r="L931" s="42"/>
      <c r="M931" s="42"/>
      <c r="N931" s="42"/>
    </row>
    <row r="932" spans="11:14" x14ac:dyDescent="0.35">
      <c r="K932" s="42"/>
      <c r="L932" s="42"/>
      <c r="M932" s="42"/>
      <c r="N932" s="42"/>
    </row>
    <row r="933" spans="11:14" x14ac:dyDescent="0.35">
      <c r="K933" s="42"/>
      <c r="L933" s="42"/>
      <c r="M933" s="42"/>
      <c r="N933" s="42"/>
    </row>
    <row r="934" spans="11:14" x14ac:dyDescent="0.35">
      <c r="K934" s="42"/>
      <c r="L934" s="42"/>
      <c r="M934" s="42"/>
      <c r="N934" s="42"/>
    </row>
    <row r="935" spans="11:14" x14ac:dyDescent="0.35">
      <c r="K935" s="42"/>
      <c r="L935" s="42"/>
      <c r="M935" s="42"/>
      <c r="N935" s="42"/>
    </row>
    <row r="936" spans="11:14" x14ac:dyDescent="0.35">
      <c r="K936" s="42"/>
      <c r="L936" s="42"/>
      <c r="M936" s="42"/>
      <c r="N936" s="42"/>
    </row>
    <row r="937" spans="11:14" x14ac:dyDescent="0.35">
      <c r="K937" s="42"/>
      <c r="L937" s="42"/>
      <c r="M937" s="42"/>
      <c r="N937" s="42"/>
    </row>
    <row r="938" spans="11:14" x14ac:dyDescent="0.35">
      <c r="K938" s="42"/>
      <c r="L938" s="42"/>
      <c r="M938" s="42"/>
      <c r="N938" s="42"/>
    </row>
    <row r="939" spans="11:14" x14ac:dyDescent="0.35">
      <c r="K939" s="42"/>
      <c r="L939" s="42"/>
      <c r="M939" s="42"/>
      <c r="N939" s="42"/>
    </row>
    <row r="940" spans="11:14" x14ac:dyDescent="0.35">
      <c r="K940" s="42"/>
      <c r="L940" s="42"/>
      <c r="M940" s="42"/>
      <c r="N940" s="42"/>
    </row>
    <row r="941" spans="11:14" x14ac:dyDescent="0.35">
      <c r="K941" s="42"/>
      <c r="L941" s="42"/>
      <c r="M941" s="42"/>
      <c r="N941" s="42"/>
    </row>
    <row r="942" spans="11:14" x14ac:dyDescent="0.35">
      <c r="K942" s="42"/>
      <c r="L942" s="42"/>
      <c r="M942" s="42"/>
      <c r="N942" s="42"/>
    </row>
    <row r="943" spans="11:14" x14ac:dyDescent="0.35">
      <c r="K943" s="42"/>
      <c r="L943" s="42"/>
      <c r="M943" s="42"/>
      <c r="N943" s="42"/>
    </row>
    <row r="944" spans="11:14" x14ac:dyDescent="0.35">
      <c r="K944" s="42"/>
      <c r="L944" s="42"/>
      <c r="M944" s="42"/>
      <c r="N944" s="42"/>
    </row>
    <row r="945" spans="11:14" x14ac:dyDescent="0.35">
      <c r="K945" s="42"/>
      <c r="L945" s="42"/>
      <c r="M945" s="42"/>
      <c r="N945" s="42"/>
    </row>
    <row r="946" spans="11:14" x14ac:dyDescent="0.35">
      <c r="K946" s="42"/>
      <c r="L946" s="42"/>
      <c r="M946" s="42"/>
      <c r="N946" s="42"/>
    </row>
    <row r="947" spans="11:14" x14ac:dyDescent="0.35">
      <c r="K947" s="42"/>
      <c r="L947" s="42"/>
      <c r="M947" s="42"/>
      <c r="N947" s="42"/>
    </row>
    <row r="948" spans="11:14" x14ac:dyDescent="0.35">
      <c r="K948" s="42"/>
      <c r="L948" s="42"/>
      <c r="M948" s="42"/>
      <c r="N948" s="42"/>
    </row>
    <row r="949" spans="11:14" x14ac:dyDescent="0.35">
      <c r="K949" s="42"/>
      <c r="L949" s="42"/>
      <c r="M949" s="42"/>
      <c r="N949" s="42"/>
    </row>
    <row r="950" spans="11:14" x14ac:dyDescent="0.35">
      <c r="K950" s="42"/>
      <c r="L950" s="42"/>
      <c r="M950" s="42"/>
      <c r="N950" s="42"/>
    </row>
    <row r="951" spans="11:14" x14ac:dyDescent="0.35">
      <c r="K951" s="42"/>
      <c r="L951" s="42"/>
      <c r="M951" s="42"/>
      <c r="N951" s="42"/>
    </row>
    <row r="952" spans="11:14" x14ac:dyDescent="0.35">
      <c r="K952" s="42"/>
      <c r="L952" s="42"/>
      <c r="M952" s="42"/>
      <c r="N952" s="42"/>
    </row>
    <row r="953" spans="11:14" x14ac:dyDescent="0.35">
      <c r="K953" s="42"/>
      <c r="L953" s="42"/>
      <c r="M953" s="42"/>
      <c r="N953" s="42"/>
    </row>
    <row r="954" spans="11:14" x14ac:dyDescent="0.35">
      <c r="K954" s="42"/>
      <c r="L954" s="42"/>
      <c r="M954" s="42"/>
      <c r="N954" s="42"/>
    </row>
    <row r="955" spans="11:14" x14ac:dyDescent="0.35">
      <c r="K955" s="42"/>
      <c r="L955" s="42"/>
      <c r="M955" s="42"/>
      <c r="N955" s="42"/>
    </row>
    <row r="956" spans="11:14" x14ac:dyDescent="0.35">
      <c r="K956" s="42"/>
      <c r="L956" s="42"/>
      <c r="M956" s="42"/>
      <c r="N956" s="42"/>
    </row>
    <row r="957" spans="11:14" x14ac:dyDescent="0.35">
      <c r="K957" s="42"/>
      <c r="L957" s="42"/>
      <c r="M957" s="42"/>
      <c r="N957" s="42"/>
    </row>
    <row r="958" spans="11:14" x14ac:dyDescent="0.35">
      <c r="K958" s="42"/>
      <c r="L958" s="42"/>
      <c r="M958" s="42"/>
      <c r="N958" s="42"/>
    </row>
    <row r="959" spans="11:14" x14ac:dyDescent="0.35">
      <c r="K959" s="42"/>
      <c r="L959" s="42"/>
      <c r="M959" s="42"/>
      <c r="N959" s="42"/>
    </row>
    <row r="960" spans="11:14" x14ac:dyDescent="0.35">
      <c r="K960" s="42"/>
      <c r="L960" s="42"/>
      <c r="M960" s="42"/>
      <c r="N960" s="42"/>
    </row>
    <row r="961" spans="11:14" x14ac:dyDescent="0.35">
      <c r="K961" s="42"/>
      <c r="L961" s="42"/>
      <c r="M961" s="42"/>
      <c r="N961" s="42"/>
    </row>
    <row r="962" spans="11:14" x14ac:dyDescent="0.35">
      <c r="K962" s="42"/>
      <c r="L962" s="42"/>
      <c r="M962" s="42"/>
      <c r="N962" s="42"/>
    </row>
    <row r="963" spans="11:14" x14ac:dyDescent="0.35">
      <c r="K963" s="42"/>
      <c r="L963" s="42"/>
      <c r="M963" s="42"/>
      <c r="N963" s="42"/>
    </row>
    <row r="964" spans="11:14" x14ac:dyDescent="0.35">
      <c r="K964" s="42"/>
      <c r="L964" s="42"/>
      <c r="M964" s="42"/>
      <c r="N964" s="42"/>
    </row>
    <row r="965" spans="11:14" x14ac:dyDescent="0.35">
      <c r="K965" s="42"/>
      <c r="L965" s="42"/>
      <c r="M965" s="42"/>
      <c r="N965" s="42"/>
    </row>
    <row r="966" spans="11:14" x14ac:dyDescent="0.35">
      <c r="K966" s="42"/>
      <c r="L966" s="42"/>
      <c r="M966" s="42"/>
      <c r="N966" s="42"/>
    </row>
    <row r="967" spans="11:14" x14ac:dyDescent="0.35">
      <c r="K967" s="42"/>
      <c r="L967" s="42"/>
      <c r="M967" s="42"/>
      <c r="N967" s="42"/>
    </row>
    <row r="968" spans="11:14" x14ac:dyDescent="0.35">
      <c r="K968" s="42"/>
      <c r="L968" s="42"/>
      <c r="M968" s="42"/>
      <c r="N968" s="42"/>
    </row>
    <row r="969" spans="11:14" x14ac:dyDescent="0.35">
      <c r="K969" s="42"/>
      <c r="L969" s="42"/>
      <c r="M969" s="42"/>
      <c r="N969" s="42"/>
    </row>
    <row r="970" spans="11:14" x14ac:dyDescent="0.35">
      <c r="K970" s="42"/>
      <c r="L970" s="42"/>
      <c r="M970" s="42"/>
      <c r="N970" s="42"/>
    </row>
    <row r="971" spans="11:14" x14ac:dyDescent="0.35">
      <c r="K971" s="42"/>
      <c r="L971" s="42"/>
      <c r="M971" s="42"/>
      <c r="N971" s="42"/>
    </row>
    <row r="972" spans="11:14" x14ac:dyDescent="0.35">
      <c r="K972" s="42"/>
      <c r="L972" s="42"/>
      <c r="M972" s="42"/>
      <c r="N972" s="42"/>
    </row>
    <row r="973" spans="11:14" x14ac:dyDescent="0.35">
      <c r="K973" s="42"/>
      <c r="L973" s="42"/>
      <c r="M973" s="42"/>
      <c r="N973" s="42"/>
    </row>
    <row r="974" spans="11:14" x14ac:dyDescent="0.35">
      <c r="K974" s="42"/>
      <c r="L974" s="42"/>
      <c r="M974" s="42"/>
      <c r="N974" s="42"/>
    </row>
    <row r="975" spans="11:14" x14ac:dyDescent="0.35">
      <c r="K975" s="42"/>
      <c r="L975" s="42"/>
      <c r="M975" s="42"/>
      <c r="N975" s="42"/>
    </row>
    <row r="976" spans="11:14" x14ac:dyDescent="0.35">
      <c r="K976" s="42"/>
      <c r="L976" s="42"/>
      <c r="M976" s="42"/>
      <c r="N976" s="42"/>
    </row>
    <row r="977" spans="11:14" x14ac:dyDescent="0.35">
      <c r="K977" s="42"/>
      <c r="L977" s="42"/>
      <c r="M977" s="42"/>
      <c r="N977" s="42"/>
    </row>
    <row r="978" spans="11:14" x14ac:dyDescent="0.35">
      <c r="K978" s="42"/>
      <c r="L978" s="42"/>
      <c r="M978" s="42"/>
      <c r="N978" s="42"/>
    </row>
    <row r="979" spans="11:14" x14ac:dyDescent="0.35">
      <c r="K979" s="42"/>
      <c r="L979" s="42"/>
      <c r="M979" s="42"/>
      <c r="N979" s="42"/>
    </row>
    <row r="980" spans="11:14" x14ac:dyDescent="0.35">
      <c r="K980" s="42"/>
      <c r="L980" s="42"/>
      <c r="M980" s="42"/>
      <c r="N980" s="42"/>
    </row>
    <row r="981" spans="11:14" x14ac:dyDescent="0.35">
      <c r="K981" s="42"/>
      <c r="L981" s="42"/>
      <c r="M981" s="42"/>
      <c r="N981" s="42"/>
    </row>
    <row r="982" spans="11:14" x14ac:dyDescent="0.35">
      <c r="K982" s="42"/>
      <c r="L982" s="42"/>
      <c r="M982" s="42"/>
      <c r="N982" s="42"/>
    </row>
    <row r="983" spans="11:14" x14ac:dyDescent="0.35">
      <c r="K983" s="42"/>
      <c r="L983" s="42"/>
      <c r="M983" s="42"/>
      <c r="N983" s="42"/>
    </row>
    <row r="984" spans="11:14" x14ac:dyDescent="0.35">
      <c r="K984" s="42"/>
      <c r="L984" s="42"/>
      <c r="M984" s="42"/>
      <c r="N984" s="42"/>
    </row>
    <row r="985" spans="11:14" x14ac:dyDescent="0.35">
      <c r="K985" s="42"/>
      <c r="L985" s="42"/>
      <c r="M985" s="42"/>
      <c r="N985" s="42"/>
    </row>
    <row r="986" spans="11:14" x14ac:dyDescent="0.35">
      <c r="K986" s="42"/>
      <c r="L986" s="42"/>
      <c r="M986" s="42"/>
      <c r="N986" s="42"/>
    </row>
    <row r="987" spans="11:14" x14ac:dyDescent="0.35">
      <c r="K987" s="42"/>
      <c r="L987" s="42"/>
      <c r="M987" s="42"/>
      <c r="N987" s="42"/>
    </row>
    <row r="988" spans="11:14" x14ac:dyDescent="0.35">
      <c r="K988" s="42"/>
      <c r="L988" s="42"/>
      <c r="M988" s="42"/>
      <c r="N988" s="42"/>
    </row>
    <row r="989" spans="11:14" x14ac:dyDescent="0.35">
      <c r="K989" s="42"/>
      <c r="L989" s="42"/>
      <c r="M989" s="42"/>
      <c r="N989" s="42"/>
    </row>
    <row r="990" spans="11:14" x14ac:dyDescent="0.35">
      <c r="K990" s="42"/>
      <c r="L990" s="42"/>
      <c r="M990" s="42"/>
      <c r="N990" s="42"/>
    </row>
    <row r="991" spans="11:14" x14ac:dyDescent="0.35">
      <c r="K991" s="42"/>
      <c r="L991" s="42"/>
      <c r="M991" s="42"/>
      <c r="N991" s="42"/>
    </row>
    <row r="992" spans="11:14" x14ac:dyDescent="0.35">
      <c r="K992" s="42"/>
      <c r="L992" s="42"/>
      <c r="M992" s="42"/>
      <c r="N992" s="42"/>
    </row>
    <row r="993" spans="11:14" x14ac:dyDescent="0.35">
      <c r="K993" s="42"/>
      <c r="L993" s="42"/>
      <c r="M993" s="42"/>
      <c r="N993" s="42"/>
    </row>
    <row r="994" spans="11:14" x14ac:dyDescent="0.35">
      <c r="K994" s="42"/>
      <c r="L994" s="42"/>
      <c r="M994" s="42"/>
      <c r="N994" s="42"/>
    </row>
    <row r="995" spans="11:14" x14ac:dyDescent="0.35">
      <c r="K995" s="42"/>
      <c r="L995" s="42"/>
      <c r="M995" s="42"/>
      <c r="N995" s="42"/>
    </row>
    <row r="996" spans="11:14" x14ac:dyDescent="0.35">
      <c r="K996" s="42"/>
      <c r="L996" s="42"/>
      <c r="M996" s="42"/>
      <c r="N996" s="42"/>
    </row>
    <row r="997" spans="11:14" x14ac:dyDescent="0.35">
      <c r="K997" s="42"/>
      <c r="L997" s="42"/>
      <c r="M997" s="42"/>
      <c r="N997" s="42"/>
    </row>
    <row r="998" spans="11:14" x14ac:dyDescent="0.35">
      <c r="K998" s="42"/>
      <c r="L998" s="42"/>
      <c r="M998" s="42"/>
      <c r="N998" s="42"/>
    </row>
    <row r="999" spans="11:14" x14ac:dyDescent="0.35">
      <c r="K999" s="42"/>
      <c r="L999" s="42"/>
      <c r="M999" s="42"/>
      <c r="N999" s="42"/>
    </row>
    <row r="1000" spans="11:14" x14ac:dyDescent="0.35">
      <c r="K1000" s="42"/>
      <c r="L1000" s="42"/>
      <c r="M1000" s="42"/>
      <c r="N1000" s="42"/>
    </row>
    <row r="1001" spans="11:14" x14ac:dyDescent="0.35">
      <c r="K1001" s="42"/>
      <c r="L1001" s="42"/>
      <c r="M1001" s="42"/>
      <c r="N1001" s="42"/>
    </row>
    <row r="1002" spans="11:14" x14ac:dyDescent="0.35">
      <c r="K1002" s="42"/>
      <c r="L1002" s="42"/>
      <c r="M1002" s="42"/>
      <c r="N1002" s="42"/>
    </row>
    <row r="1003" spans="11:14" x14ac:dyDescent="0.35">
      <c r="K1003" s="42"/>
      <c r="L1003" s="42"/>
      <c r="M1003" s="42"/>
      <c r="N1003" s="42"/>
    </row>
    <row r="1004" spans="11:14" x14ac:dyDescent="0.35">
      <c r="K1004" s="42"/>
      <c r="L1004" s="42"/>
      <c r="M1004" s="42"/>
      <c r="N1004" s="42"/>
    </row>
    <row r="1005" spans="11:14" x14ac:dyDescent="0.35">
      <c r="K1005" s="42"/>
      <c r="L1005" s="42"/>
      <c r="M1005" s="42"/>
      <c r="N1005" s="42"/>
    </row>
    <row r="1006" spans="11:14" x14ac:dyDescent="0.35">
      <c r="K1006" s="42"/>
      <c r="L1006" s="42"/>
      <c r="M1006" s="42"/>
      <c r="N1006" s="42"/>
    </row>
    <row r="1007" spans="11:14" x14ac:dyDescent="0.35">
      <c r="K1007" s="42"/>
      <c r="L1007" s="42"/>
      <c r="M1007" s="42"/>
      <c r="N1007" s="42"/>
    </row>
    <row r="1008" spans="11:14" x14ac:dyDescent="0.35">
      <c r="K1008" s="42"/>
      <c r="L1008" s="42"/>
      <c r="M1008" s="42"/>
      <c r="N1008" s="42"/>
    </row>
    <row r="1009" spans="11:14" x14ac:dyDescent="0.35">
      <c r="K1009" s="42"/>
      <c r="L1009" s="42"/>
      <c r="M1009" s="42"/>
      <c r="N1009" s="42"/>
    </row>
    <row r="1010" spans="11:14" x14ac:dyDescent="0.35">
      <c r="K1010" s="42"/>
      <c r="L1010" s="42"/>
      <c r="M1010" s="42"/>
      <c r="N1010" s="42"/>
    </row>
    <row r="1011" spans="11:14" x14ac:dyDescent="0.35">
      <c r="K1011" s="42"/>
      <c r="L1011" s="42"/>
      <c r="M1011" s="42"/>
      <c r="N1011" s="42"/>
    </row>
    <row r="1012" spans="11:14" x14ac:dyDescent="0.35">
      <c r="K1012" s="42"/>
      <c r="L1012" s="42"/>
      <c r="M1012" s="42"/>
      <c r="N1012" s="42"/>
    </row>
    <row r="1013" spans="11:14" x14ac:dyDescent="0.35">
      <c r="K1013" s="42"/>
      <c r="L1013" s="42"/>
      <c r="M1013" s="42"/>
      <c r="N1013" s="42"/>
    </row>
    <row r="1014" spans="11:14" x14ac:dyDescent="0.35">
      <c r="K1014" s="42"/>
      <c r="L1014" s="42"/>
      <c r="M1014" s="42"/>
      <c r="N1014" s="42"/>
    </row>
    <row r="1015" spans="11:14" x14ac:dyDescent="0.35">
      <c r="K1015" s="42"/>
      <c r="L1015" s="42"/>
      <c r="M1015" s="42"/>
      <c r="N1015" s="42"/>
    </row>
    <row r="1016" spans="11:14" x14ac:dyDescent="0.35">
      <c r="K1016" s="42"/>
      <c r="L1016" s="42"/>
      <c r="M1016" s="42"/>
      <c r="N1016" s="42"/>
    </row>
    <row r="1017" spans="11:14" x14ac:dyDescent="0.35">
      <c r="K1017" s="42"/>
      <c r="L1017" s="42"/>
      <c r="M1017" s="42"/>
      <c r="N1017" s="42"/>
    </row>
    <row r="1018" spans="11:14" x14ac:dyDescent="0.35">
      <c r="K1018" s="42"/>
      <c r="L1018" s="42"/>
      <c r="M1018" s="42"/>
      <c r="N1018" s="42"/>
    </row>
    <row r="1019" spans="11:14" x14ac:dyDescent="0.35">
      <c r="K1019" s="42"/>
      <c r="L1019" s="42"/>
      <c r="M1019" s="42"/>
      <c r="N1019" s="42"/>
    </row>
    <row r="1020" spans="11:14" x14ac:dyDescent="0.35">
      <c r="K1020" s="42"/>
      <c r="L1020" s="42"/>
      <c r="M1020" s="42"/>
      <c r="N1020" s="42"/>
    </row>
    <row r="1021" spans="11:14" x14ac:dyDescent="0.35">
      <c r="K1021" s="42"/>
      <c r="L1021" s="42"/>
      <c r="M1021" s="42"/>
      <c r="N1021" s="42"/>
    </row>
    <row r="1022" spans="11:14" x14ac:dyDescent="0.35">
      <c r="K1022" s="42"/>
      <c r="L1022" s="42"/>
      <c r="M1022" s="42"/>
      <c r="N1022" s="42"/>
    </row>
    <row r="1023" spans="11:14" x14ac:dyDescent="0.35">
      <c r="K1023" s="42"/>
      <c r="L1023" s="42"/>
      <c r="M1023" s="42"/>
      <c r="N1023" s="42"/>
    </row>
    <row r="1024" spans="11:14" x14ac:dyDescent="0.35">
      <c r="K1024" s="42"/>
      <c r="L1024" s="42"/>
      <c r="M1024" s="42"/>
      <c r="N1024" s="42"/>
    </row>
    <row r="1025" spans="11:14" x14ac:dyDescent="0.35">
      <c r="K1025" s="42"/>
      <c r="L1025" s="42"/>
      <c r="M1025" s="42"/>
      <c r="N1025" s="42"/>
    </row>
    <row r="1026" spans="11:14" x14ac:dyDescent="0.35">
      <c r="K1026" s="42"/>
      <c r="L1026" s="42"/>
      <c r="M1026" s="42"/>
      <c r="N1026" s="42"/>
    </row>
    <row r="1027" spans="11:14" x14ac:dyDescent="0.35">
      <c r="K1027" s="42"/>
      <c r="L1027" s="42"/>
      <c r="M1027" s="42"/>
      <c r="N1027" s="42"/>
    </row>
    <row r="1028" spans="11:14" x14ac:dyDescent="0.35">
      <c r="K1028" s="42"/>
      <c r="L1028" s="42"/>
      <c r="M1028" s="42"/>
      <c r="N1028" s="42"/>
    </row>
    <row r="1029" spans="11:14" x14ac:dyDescent="0.35">
      <c r="K1029" s="42"/>
      <c r="L1029" s="42"/>
      <c r="M1029" s="42"/>
      <c r="N1029" s="42"/>
    </row>
    <row r="1030" spans="11:14" x14ac:dyDescent="0.35">
      <c r="K1030" s="42"/>
      <c r="L1030" s="42"/>
      <c r="M1030" s="42"/>
      <c r="N1030" s="42"/>
    </row>
    <row r="1031" spans="11:14" x14ac:dyDescent="0.35">
      <c r="K1031" s="42"/>
      <c r="L1031" s="42"/>
      <c r="M1031" s="42"/>
      <c r="N1031" s="42"/>
    </row>
    <row r="1032" spans="11:14" x14ac:dyDescent="0.35">
      <c r="K1032" s="42"/>
      <c r="L1032" s="42"/>
      <c r="M1032" s="42"/>
      <c r="N1032" s="42"/>
    </row>
    <row r="1033" spans="11:14" x14ac:dyDescent="0.35">
      <c r="K1033" s="42"/>
      <c r="L1033" s="42"/>
      <c r="M1033" s="42"/>
      <c r="N1033" s="42"/>
    </row>
    <row r="1034" spans="11:14" x14ac:dyDescent="0.35">
      <c r="K1034" s="42"/>
      <c r="L1034" s="42"/>
      <c r="M1034" s="42"/>
      <c r="N1034" s="42"/>
    </row>
    <row r="1035" spans="11:14" x14ac:dyDescent="0.35">
      <c r="K1035" s="42"/>
      <c r="L1035" s="42"/>
      <c r="M1035" s="42"/>
      <c r="N1035" s="42"/>
    </row>
    <row r="1036" spans="11:14" x14ac:dyDescent="0.35">
      <c r="K1036" s="42"/>
      <c r="L1036" s="42"/>
      <c r="M1036" s="42"/>
      <c r="N1036" s="42"/>
    </row>
    <row r="1037" spans="11:14" x14ac:dyDescent="0.35">
      <c r="K1037" s="42"/>
      <c r="L1037" s="42"/>
      <c r="M1037" s="42"/>
      <c r="N1037" s="42"/>
    </row>
    <row r="1038" spans="11:14" x14ac:dyDescent="0.35">
      <c r="K1038" s="42"/>
      <c r="L1038" s="42"/>
      <c r="M1038" s="42"/>
      <c r="N1038" s="42"/>
    </row>
    <row r="1039" spans="11:14" x14ac:dyDescent="0.35">
      <c r="K1039" s="42"/>
      <c r="L1039" s="42"/>
      <c r="M1039" s="42"/>
      <c r="N1039" s="42"/>
    </row>
    <row r="1040" spans="11:14" x14ac:dyDescent="0.35">
      <c r="K1040" s="42"/>
      <c r="L1040" s="42"/>
      <c r="M1040" s="42"/>
      <c r="N1040" s="42"/>
    </row>
    <row r="1041" spans="11:14" x14ac:dyDescent="0.35">
      <c r="K1041" s="42"/>
      <c r="L1041" s="42"/>
      <c r="M1041" s="42"/>
      <c r="N1041" s="42"/>
    </row>
    <row r="1042" spans="11:14" x14ac:dyDescent="0.35">
      <c r="K1042" s="42"/>
      <c r="L1042" s="42"/>
      <c r="M1042" s="42"/>
      <c r="N1042" s="42"/>
    </row>
    <row r="1043" spans="11:14" x14ac:dyDescent="0.35">
      <c r="K1043" s="42"/>
      <c r="L1043" s="42"/>
      <c r="M1043" s="42"/>
      <c r="N1043" s="42"/>
    </row>
    <row r="1044" spans="11:14" x14ac:dyDescent="0.35">
      <c r="K1044" s="42"/>
      <c r="L1044" s="42"/>
      <c r="M1044" s="42"/>
      <c r="N1044" s="42"/>
    </row>
    <row r="1045" spans="11:14" x14ac:dyDescent="0.35">
      <c r="K1045" s="42"/>
      <c r="L1045" s="42"/>
      <c r="M1045" s="42"/>
      <c r="N1045" s="42"/>
    </row>
    <row r="1046" spans="11:14" x14ac:dyDescent="0.35">
      <c r="K1046" s="42"/>
      <c r="L1046" s="42"/>
      <c r="M1046" s="42"/>
      <c r="N1046" s="42"/>
    </row>
    <row r="1047" spans="11:14" x14ac:dyDescent="0.35">
      <c r="K1047" s="42"/>
      <c r="L1047" s="42"/>
      <c r="M1047" s="42"/>
      <c r="N1047" s="42"/>
    </row>
    <row r="1048" spans="11:14" x14ac:dyDescent="0.35">
      <c r="K1048" s="42"/>
      <c r="L1048" s="42"/>
      <c r="M1048" s="42"/>
      <c r="N1048" s="42"/>
    </row>
    <row r="1049" spans="11:14" x14ac:dyDescent="0.35">
      <c r="K1049" s="42"/>
      <c r="L1049" s="42"/>
      <c r="M1049" s="42"/>
      <c r="N1049" s="42"/>
    </row>
    <row r="1050" spans="11:14" x14ac:dyDescent="0.35">
      <c r="K1050" s="42"/>
      <c r="L1050" s="42"/>
      <c r="M1050" s="42"/>
      <c r="N1050" s="42"/>
    </row>
    <row r="1051" spans="11:14" x14ac:dyDescent="0.35">
      <c r="K1051" s="42"/>
      <c r="L1051" s="42"/>
      <c r="M1051" s="42"/>
      <c r="N1051" s="42"/>
    </row>
    <row r="1052" spans="11:14" x14ac:dyDescent="0.35">
      <c r="K1052" s="42"/>
      <c r="L1052" s="42"/>
      <c r="M1052" s="42"/>
      <c r="N1052" s="42"/>
    </row>
    <row r="1053" spans="11:14" x14ac:dyDescent="0.35">
      <c r="K1053" s="42"/>
      <c r="L1053" s="42"/>
      <c r="M1053" s="42"/>
      <c r="N1053" s="42"/>
    </row>
    <row r="1054" spans="11:14" x14ac:dyDescent="0.35">
      <c r="K1054" s="42"/>
      <c r="L1054" s="42"/>
      <c r="M1054" s="42"/>
      <c r="N1054" s="42"/>
    </row>
    <row r="1055" spans="11:14" x14ac:dyDescent="0.35">
      <c r="K1055" s="42"/>
      <c r="L1055" s="42"/>
      <c r="M1055" s="42"/>
      <c r="N1055" s="42"/>
    </row>
    <row r="1056" spans="11:14" x14ac:dyDescent="0.35">
      <c r="K1056" s="42"/>
      <c r="L1056" s="42"/>
      <c r="M1056" s="42"/>
      <c r="N1056" s="42"/>
    </row>
    <row r="1057" spans="11:14" x14ac:dyDescent="0.35">
      <c r="K1057" s="42"/>
      <c r="L1057" s="42"/>
      <c r="M1057" s="42"/>
      <c r="N1057" s="42"/>
    </row>
    <row r="1058" spans="11:14" x14ac:dyDescent="0.35">
      <c r="K1058" s="42"/>
      <c r="L1058" s="42"/>
      <c r="M1058" s="42"/>
      <c r="N1058" s="42"/>
    </row>
    <row r="1059" spans="11:14" x14ac:dyDescent="0.35">
      <c r="K1059" s="42"/>
      <c r="L1059" s="42"/>
      <c r="M1059" s="42"/>
      <c r="N1059" s="42"/>
    </row>
    <row r="1060" spans="11:14" x14ac:dyDescent="0.35">
      <c r="K1060" s="42"/>
      <c r="L1060" s="42"/>
      <c r="M1060" s="42"/>
      <c r="N1060" s="42"/>
    </row>
    <row r="1061" spans="11:14" x14ac:dyDescent="0.35">
      <c r="K1061" s="42"/>
      <c r="L1061" s="42"/>
      <c r="M1061" s="42"/>
      <c r="N1061" s="42"/>
    </row>
    <row r="1062" spans="11:14" x14ac:dyDescent="0.35">
      <c r="K1062" s="42"/>
      <c r="L1062" s="42"/>
      <c r="M1062" s="42"/>
      <c r="N1062" s="42"/>
    </row>
    <row r="1063" spans="11:14" x14ac:dyDescent="0.35">
      <c r="K1063" s="42"/>
      <c r="L1063" s="42"/>
      <c r="M1063" s="42"/>
      <c r="N1063" s="42"/>
    </row>
    <row r="1064" spans="11:14" x14ac:dyDescent="0.35">
      <c r="K1064" s="42"/>
      <c r="L1064" s="42"/>
      <c r="M1064" s="42"/>
      <c r="N1064" s="42"/>
    </row>
    <row r="1065" spans="11:14" x14ac:dyDescent="0.35">
      <c r="K1065" s="42"/>
      <c r="L1065" s="42"/>
      <c r="M1065" s="42"/>
      <c r="N1065" s="42"/>
    </row>
    <row r="1066" spans="11:14" x14ac:dyDescent="0.35">
      <c r="K1066" s="42"/>
      <c r="L1066" s="42"/>
      <c r="M1066" s="42"/>
      <c r="N1066" s="42"/>
    </row>
    <row r="1067" spans="11:14" x14ac:dyDescent="0.35">
      <c r="K1067" s="42"/>
      <c r="L1067" s="42"/>
      <c r="M1067" s="42"/>
      <c r="N1067" s="42"/>
    </row>
    <row r="1068" spans="11:14" x14ac:dyDescent="0.35">
      <c r="K1068" s="42"/>
      <c r="L1068" s="42"/>
      <c r="M1068" s="42"/>
      <c r="N1068" s="42"/>
    </row>
    <row r="1069" spans="11:14" x14ac:dyDescent="0.35">
      <c r="K1069" s="42"/>
      <c r="L1069" s="42"/>
      <c r="M1069" s="42"/>
      <c r="N1069" s="42"/>
    </row>
    <row r="1070" spans="11:14" x14ac:dyDescent="0.35">
      <c r="K1070" s="42"/>
      <c r="L1070" s="42"/>
      <c r="M1070" s="42"/>
      <c r="N1070" s="42"/>
    </row>
    <row r="1071" spans="11:14" x14ac:dyDescent="0.35">
      <c r="K1071" s="42"/>
      <c r="L1071" s="42"/>
      <c r="M1071" s="42"/>
      <c r="N1071" s="42"/>
    </row>
    <row r="1072" spans="11:14" x14ac:dyDescent="0.35">
      <c r="K1072" s="42"/>
      <c r="L1072" s="42"/>
      <c r="M1072" s="42"/>
      <c r="N1072" s="42"/>
    </row>
    <row r="1073" spans="11:14" x14ac:dyDescent="0.35">
      <c r="K1073" s="42"/>
      <c r="L1073" s="42"/>
      <c r="M1073" s="42"/>
      <c r="N1073" s="42"/>
    </row>
    <row r="1074" spans="11:14" x14ac:dyDescent="0.35">
      <c r="K1074" s="42"/>
      <c r="L1074" s="42"/>
      <c r="M1074" s="42"/>
      <c r="N1074" s="42"/>
    </row>
    <row r="1075" spans="11:14" x14ac:dyDescent="0.35">
      <c r="K1075" s="42"/>
      <c r="L1075" s="42"/>
      <c r="M1075" s="42"/>
      <c r="N1075" s="42"/>
    </row>
    <row r="1076" spans="11:14" x14ac:dyDescent="0.35">
      <c r="K1076" s="42"/>
      <c r="L1076" s="42"/>
      <c r="M1076" s="42"/>
      <c r="N1076" s="42"/>
    </row>
    <row r="1077" spans="11:14" x14ac:dyDescent="0.35">
      <c r="K1077" s="42"/>
      <c r="L1077" s="42"/>
      <c r="M1077" s="42"/>
      <c r="N1077" s="42"/>
    </row>
    <row r="1078" spans="11:14" x14ac:dyDescent="0.35">
      <c r="K1078" s="42"/>
      <c r="L1078" s="42"/>
      <c r="M1078" s="42"/>
      <c r="N1078" s="42"/>
    </row>
    <row r="1079" spans="11:14" x14ac:dyDescent="0.35">
      <c r="K1079" s="42"/>
      <c r="L1079" s="42"/>
      <c r="M1079" s="42"/>
      <c r="N1079" s="42"/>
    </row>
    <row r="1080" spans="11:14" x14ac:dyDescent="0.35">
      <c r="K1080" s="42"/>
      <c r="L1080" s="42"/>
      <c r="M1080" s="42"/>
      <c r="N1080" s="42"/>
    </row>
    <row r="1081" spans="11:14" x14ac:dyDescent="0.35">
      <c r="K1081" s="42"/>
      <c r="L1081" s="42"/>
      <c r="M1081" s="42"/>
      <c r="N1081" s="42"/>
    </row>
    <row r="1082" spans="11:14" x14ac:dyDescent="0.35">
      <c r="K1082" s="42"/>
      <c r="L1082" s="42"/>
      <c r="M1082" s="42"/>
      <c r="N1082" s="42"/>
    </row>
    <row r="1083" spans="11:14" x14ac:dyDescent="0.35">
      <c r="K1083" s="42"/>
      <c r="L1083" s="42"/>
      <c r="M1083" s="42"/>
      <c r="N1083" s="42"/>
    </row>
    <row r="1084" spans="11:14" x14ac:dyDescent="0.35">
      <c r="K1084" s="42"/>
      <c r="L1084" s="42"/>
      <c r="M1084" s="42"/>
      <c r="N1084" s="42"/>
    </row>
    <row r="1085" spans="11:14" x14ac:dyDescent="0.35">
      <c r="K1085" s="42"/>
      <c r="L1085" s="42"/>
      <c r="M1085" s="42"/>
      <c r="N1085" s="42"/>
    </row>
    <row r="1086" spans="11:14" x14ac:dyDescent="0.35">
      <c r="K1086" s="42"/>
      <c r="L1086" s="42"/>
      <c r="M1086" s="42"/>
      <c r="N1086" s="42"/>
    </row>
    <row r="1087" spans="11:14" x14ac:dyDescent="0.35">
      <c r="K1087" s="42"/>
      <c r="L1087" s="42"/>
      <c r="M1087" s="42"/>
      <c r="N1087" s="42"/>
    </row>
    <row r="1088" spans="11:14" x14ac:dyDescent="0.35">
      <c r="K1088" s="42"/>
      <c r="L1088" s="42"/>
      <c r="M1088" s="42"/>
      <c r="N1088" s="42"/>
    </row>
    <row r="1089" spans="11:14" x14ac:dyDescent="0.35">
      <c r="K1089" s="42"/>
      <c r="L1089" s="42"/>
      <c r="M1089" s="42"/>
      <c r="N1089" s="42"/>
    </row>
    <row r="1090" spans="11:14" x14ac:dyDescent="0.35">
      <c r="K1090" s="42"/>
      <c r="L1090" s="42"/>
      <c r="M1090" s="42"/>
      <c r="N1090" s="42"/>
    </row>
    <row r="1091" spans="11:14" x14ac:dyDescent="0.35">
      <c r="K1091" s="42"/>
      <c r="L1091" s="42"/>
      <c r="M1091" s="42"/>
      <c r="N1091" s="42"/>
    </row>
    <row r="1092" spans="11:14" x14ac:dyDescent="0.35">
      <c r="K1092" s="42"/>
      <c r="L1092" s="42"/>
      <c r="M1092" s="42"/>
      <c r="N1092" s="42"/>
    </row>
    <row r="1093" spans="11:14" x14ac:dyDescent="0.35">
      <c r="K1093" s="42"/>
      <c r="L1093" s="42"/>
      <c r="M1093" s="42"/>
      <c r="N1093" s="42"/>
    </row>
    <row r="1094" spans="11:14" x14ac:dyDescent="0.35">
      <c r="K1094" s="42"/>
      <c r="L1094" s="42"/>
      <c r="M1094" s="42"/>
      <c r="N1094" s="42"/>
    </row>
    <row r="1095" spans="11:14" x14ac:dyDescent="0.35">
      <c r="K1095" s="42"/>
      <c r="L1095" s="42"/>
      <c r="M1095" s="42"/>
      <c r="N1095" s="42"/>
    </row>
    <row r="1096" spans="11:14" x14ac:dyDescent="0.35">
      <c r="K1096" s="42"/>
      <c r="L1096" s="42"/>
      <c r="M1096" s="42"/>
      <c r="N1096" s="42"/>
    </row>
    <row r="1097" spans="11:14" x14ac:dyDescent="0.35">
      <c r="K1097" s="42"/>
      <c r="L1097" s="42"/>
      <c r="M1097" s="42"/>
      <c r="N1097" s="42"/>
    </row>
    <row r="1098" spans="11:14" x14ac:dyDescent="0.35">
      <c r="K1098" s="42"/>
      <c r="L1098" s="42"/>
      <c r="M1098" s="42"/>
      <c r="N1098" s="42"/>
    </row>
    <row r="1099" spans="11:14" x14ac:dyDescent="0.35">
      <c r="K1099" s="42"/>
      <c r="L1099" s="42"/>
      <c r="M1099" s="42"/>
      <c r="N1099" s="42"/>
    </row>
    <row r="1100" spans="11:14" x14ac:dyDescent="0.35">
      <c r="K1100" s="42"/>
      <c r="L1100" s="42"/>
      <c r="M1100" s="42"/>
      <c r="N1100" s="42"/>
    </row>
    <row r="1101" spans="11:14" x14ac:dyDescent="0.35">
      <c r="K1101" s="42"/>
      <c r="L1101" s="42"/>
      <c r="M1101" s="42"/>
      <c r="N1101" s="42"/>
    </row>
    <row r="1102" spans="11:14" x14ac:dyDescent="0.35">
      <c r="K1102" s="42"/>
      <c r="L1102" s="42"/>
      <c r="M1102" s="42"/>
      <c r="N1102" s="42"/>
    </row>
    <row r="1103" spans="11:14" x14ac:dyDescent="0.35">
      <c r="K1103" s="42"/>
      <c r="L1103" s="42"/>
      <c r="M1103" s="42"/>
      <c r="N1103" s="42"/>
    </row>
    <row r="1104" spans="11:14" x14ac:dyDescent="0.35">
      <c r="K1104" s="42"/>
      <c r="L1104" s="42"/>
      <c r="M1104" s="42"/>
      <c r="N1104" s="42"/>
    </row>
    <row r="1105" spans="11:14" x14ac:dyDescent="0.35">
      <c r="K1105" s="42"/>
      <c r="L1105" s="42"/>
      <c r="M1105" s="42"/>
      <c r="N1105" s="42"/>
    </row>
    <row r="1106" spans="11:14" x14ac:dyDescent="0.35">
      <c r="K1106" s="42"/>
      <c r="L1106" s="42"/>
      <c r="M1106" s="42"/>
      <c r="N1106" s="42"/>
    </row>
    <row r="1107" spans="11:14" x14ac:dyDescent="0.35">
      <c r="K1107" s="42"/>
      <c r="L1107" s="42"/>
      <c r="M1107" s="42"/>
      <c r="N1107" s="42"/>
    </row>
    <row r="1108" spans="11:14" x14ac:dyDescent="0.35">
      <c r="K1108" s="42"/>
      <c r="L1108" s="42"/>
      <c r="M1108" s="42"/>
      <c r="N1108" s="42"/>
    </row>
    <row r="1109" spans="11:14" x14ac:dyDescent="0.35">
      <c r="K1109" s="42"/>
      <c r="L1109" s="42"/>
      <c r="M1109" s="42"/>
      <c r="N1109" s="42"/>
    </row>
    <row r="1110" spans="11:14" x14ac:dyDescent="0.35">
      <c r="K1110" s="42"/>
      <c r="L1110" s="42"/>
      <c r="M1110" s="42"/>
      <c r="N1110" s="42"/>
    </row>
    <row r="1111" spans="11:14" x14ac:dyDescent="0.35">
      <c r="K1111" s="42"/>
      <c r="L1111" s="42"/>
      <c r="M1111" s="42"/>
      <c r="N1111" s="42"/>
    </row>
    <row r="1112" spans="11:14" x14ac:dyDescent="0.35">
      <c r="K1112" s="42"/>
      <c r="L1112" s="42"/>
      <c r="M1112" s="42"/>
      <c r="N1112" s="42"/>
    </row>
    <row r="1113" spans="11:14" x14ac:dyDescent="0.35">
      <c r="K1113" s="42"/>
      <c r="L1113" s="42"/>
      <c r="M1113" s="42"/>
      <c r="N1113" s="42"/>
    </row>
    <row r="1114" spans="11:14" x14ac:dyDescent="0.35">
      <c r="K1114" s="42"/>
      <c r="L1114" s="42"/>
      <c r="M1114" s="42"/>
      <c r="N1114" s="42"/>
    </row>
    <row r="1115" spans="11:14" x14ac:dyDescent="0.35">
      <c r="K1115" s="42"/>
      <c r="L1115" s="42"/>
      <c r="M1115" s="42"/>
      <c r="N1115" s="42"/>
    </row>
    <row r="1116" spans="11:14" x14ac:dyDescent="0.35">
      <c r="K1116" s="42"/>
      <c r="L1116" s="42"/>
      <c r="M1116" s="42"/>
      <c r="N1116" s="42"/>
    </row>
    <row r="1117" spans="11:14" x14ac:dyDescent="0.35">
      <c r="K1117" s="42"/>
      <c r="L1117" s="42"/>
      <c r="M1117" s="42"/>
      <c r="N1117" s="42"/>
    </row>
    <row r="1118" spans="11:14" x14ac:dyDescent="0.35">
      <c r="K1118" s="42"/>
      <c r="L1118" s="42"/>
      <c r="M1118" s="42"/>
      <c r="N1118" s="42"/>
    </row>
    <row r="1119" spans="11:14" x14ac:dyDescent="0.35">
      <c r="K1119" s="42"/>
      <c r="L1119" s="42"/>
      <c r="M1119" s="42"/>
      <c r="N1119" s="42"/>
    </row>
    <row r="1120" spans="11:14" x14ac:dyDescent="0.35">
      <c r="K1120" s="42"/>
      <c r="L1120" s="42"/>
      <c r="M1120" s="42"/>
      <c r="N1120" s="42"/>
    </row>
    <row r="1121" spans="11:14" x14ac:dyDescent="0.35">
      <c r="K1121" s="42"/>
      <c r="L1121" s="42"/>
      <c r="M1121" s="42"/>
      <c r="N1121" s="42"/>
    </row>
    <row r="1122" spans="11:14" x14ac:dyDescent="0.35">
      <c r="K1122" s="42"/>
      <c r="L1122" s="42"/>
      <c r="M1122" s="42"/>
      <c r="N1122" s="42"/>
    </row>
    <row r="1123" spans="11:14" x14ac:dyDescent="0.35">
      <c r="K1123" s="42"/>
      <c r="L1123" s="42"/>
      <c r="M1123" s="42"/>
      <c r="N1123" s="42"/>
    </row>
    <row r="1124" spans="11:14" x14ac:dyDescent="0.35">
      <c r="K1124" s="42"/>
      <c r="L1124" s="42"/>
      <c r="M1124" s="42"/>
      <c r="N1124" s="42"/>
    </row>
    <row r="1125" spans="11:14" x14ac:dyDescent="0.35">
      <c r="K1125" s="42"/>
      <c r="L1125" s="42"/>
      <c r="M1125" s="42"/>
      <c r="N1125" s="42"/>
    </row>
    <row r="1126" spans="11:14" x14ac:dyDescent="0.35">
      <c r="K1126" s="42"/>
      <c r="L1126" s="42"/>
      <c r="M1126" s="42"/>
      <c r="N1126" s="42"/>
    </row>
    <row r="1127" spans="11:14" x14ac:dyDescent="0.35">
      <c r="K1127" s="42"/>
      <c r="L1127" s="42"/>
      <c r="M1127" s="42"/>
      <c r="N1127" s="42"/>
    </row>
    <row r="1128" spans="11:14" x14ac:dyDescent="0.35">
      <c r="K1128" s="42"/>
      <c r="L1128" s="42"/>
      <c r="M1128" s="42"/>
      <c r="N1128" s="42"/>
    </row>
    <row r="1129" spans="11:14" x14ac:dyDescent="0.35">
      <c r="K1129" s="42"/>
      <c r="L1129" s="42"/>
      <c r="M1129" s="42"/>
      <c r="N1129" s="42"/>
    </row>
    <row r="1130" spans="11:14" x14ac:dyDescent="0.35">
      <c r="K1130" s="42"/>
      <c r="L1130" s="42"/>
      <c r="M1130" s="42"/>
      <c r="N1130" s="42"/>
    </row>
    <row r="1131" spans="11:14" x14ac:dyDescent="0.35">
      <c r="K1131" s="42"/>
      <c r="L1131" s="42"/>
      <c r="M1131" s="42"/>
      <c r="N1131" s="42"/>
    </row>
    <row r="1132" spans="11:14" x14ac:dyDescent="0.35">
      <c r="K1132" s="42"/>
      <c r="L1132" s="42"/>
      <c r="M1132" s="42"/>
      <c r="N1132" s="42"/>
    </row>
    <row r="1133" spans="11:14" x14ac:dyDescent="0.35">
      <c r="K1133" s="42"/>
      <c r="L1133" s="42"/>
      <c r="M1133" s="42"/>
      <c r="N1133" s="42"/>
    </row>
    <row r="1134" spans="11:14" x14ac:dyDescent="0.35">
      <c r="K1134" s="42"/>
      <c r="L1134" s="42"/>
      <c r="M1134" s="42"/>
      <c r="N1134" s="42"/>
    </row>
    <row r="1135" spans="11:14" x14ac:dyDescent="0.35">
      <c r="K1135" s="42"/>
      <c r="L1135" s="42"/>
      <c r="M1135" s="42"/>
      <c r="N1135" s="42"/>
    </row>
    <row r="1136" spans="11:14" x14ac:dyDescent="0.35">
      <c r="K1136" s="42"/>
      <c r="L1136" s="42"/>
      <c r="M1136" s="42"/>
      <c r="N1136" s="42"/>
    </row>
    <row r="1137" spans="11:14" x14ac:dyDescent="0.35">
      <c r="K1137" s="42"/>
      <c r="L1137" s="42"/>
      <c r="M1137" s="42"/>
      <c r="N1137" s="42"/>
    </row>
    <row r="1138" spans="11:14" x14ac:dyDescent="0.35">
      <c r="K1138" s="42"/>
      <c r="L1138" s="42"/>
      <c r="M1138" s="42"/>
      <c r="N1138" s="42"/>
    </row>
    <row r="1139" spans="11:14" x14ac:dyDescent="0.35">
      <c r="K1139" s="42"/>
      <c r="L1139" s="42"/>
      <c r="M1139" s="42"/>
      <c r="N1139" s="42"/>
    </row>
    <row r="1140" spans="11:14" x14ac:dyDescent="0.35">
      <c r="K1140" s="42"/>
      <c r="L1140" s="42"/>
      <c r="M1140" s="42"/>
      <c r="N1140" s="42"/>
    </row>
    <row r="1141" spans="11:14" x14ac:dyDescent="0.35">
      <c r="K1141" s="42"/>
      <c r="L1141" s="42"/>
      <c r="M1141" s="42"/>
      <c r="N1141" s="42"/>
    </row>
    <row r="1142" spans="11:14" x14ac:dyDescent="0.35">
      <c r="K1142" s="42"/>
      <c r="L1142" s="42"/>
      <c r="M1142" s="42"/>
      <c r="N1142" s="42"/>
    </row>
    <row r="1143" spans="11:14" x14ac:dyDescent="0.35">
      <c r="K1143" s="42"/>
      <c r="L1143" s="42"/>
      <c r="M1143" s="42"/>
      <c r="N1143" s="42"/>
    </row>
    <row r="1144" spans="11:14" x14ac:dyDescent="0.35">
      <c r="K1144" s="42"/>
      <c r="L1144" s="42"/>
      <c r="M1144" s="42"/>
      <c r="N1144" s="42"/>
    </row>
    <row r="1145" spans="11:14" x14ac:dyDescent="0.35">
      <c r="K1145" s="42"/>
      <c r="L1145" s="42"/>
      <c r="M1145" s="42"/>
      <c r="N1145" s="42"/>
    </row>
    <row r="1146" spans="11:14" x14ac:dyDescent="0.35">
      <c r="K1146" s="42"/>
      <c r="L1146" s="42"/>
      <c r="M1146" s="42"/>
      <c r="N1146" s="42"/>
    </row>
    <row r="1147" spans="11:14" x14ac:dyDescent="0.35">
      <c r="K1147" s="42"/>
      <c r="L1147" s="42"/>
      <c r="M1147" s="42"/>
      <c r="N1147" s="42"/>
    </row>
    <row r="1148" spans="11:14" x14ac:dyDescent="0.35">
      <c r="K1148" s="42"/>
      <c r="L1148" s="42"/>
      <c r="M1148" s="42"/>
      <c r="N1148" s="42"/>
    </row>
    <row r="1149" spans="11:14" x14ac:dyDescent="0.35">
      <c r="K1149" s="42"/>
      <c r="L1149" s="42"/>
      <c r="M1149" s="42"/>
      <c r="N1149" s="42"/>
    </row>
    <row r="1150" spans="11:14" x14ac:dyDescent="0.35">
      <c r="K1150" s="42"/>
      <c r="L1150" s="42"/>
      <c r="M1150" s="42"/>
      <c r="N1150" s="42"/>
    </row>
    <row r="1151" spans="11:14" x14ac:dyDescent="0.35">
      <c r="K1151" s="42"/>
      <c r="L1151" s="42"/>
      <c r="M1151" s="42"/>
      <c r="N1151" s="42"/>
    </row>
    <row r="1152" spans="11:14" x14ac:dyDescent="0.35">
      <c r="K1152" s="42"/>
      <c r="L1152" s="42"/>
      <c r="M1152" s="42"/>
      <c r="N1152" s="42"/>
    </row>
    <row r="1153" spans="11:14" x14ac:dyDescent="0.35">
      <c r="K1153" s="42"/>
      <c r="L1153" s="42"/>
      <c r="M1153" s="42"/>
      <c r="N1153" s="42"/>
    </row>
    <row r="1154" spans="11:14" x14ac:dyDescent="0.35">
      <c r="K1154" s="42"/>
      <c r="L1154" s="42"/>
      <c r="M1154" s="42"/>
      <c r="N1154" s="42"/>
    </row>
    <row r="1155" spans="11:14" x14ac:dyDescent="0.35">
      <c r="K1155" s="42"/>
      <c r="L1155" s="42"/>
      <c r="M1155" s="42"/>
      <c r="N1155" s="42"/>
    </row>
    <row r="1156" spans="11:14" x14ac:dyDescent="0.35">
      <c r="K1156" s="42"/>
      <c r="L1156" s="42"/>
      <c r="M1156" s="42"/>
      <c r="N1156" s="42"/>
    </row>
    <row r="1157" spans="11:14" x14ac:dyDescent="0.35">
      <c r="K1157" s="42"/>
      <c r="L1157" s="42"/>
      <c r="M1157" s="42"/>
      <c r="N1157" s="42"/>
    </row>
    <row r="1158" spans="11:14" x14ac:dyDescent="0.35">
      <c r="K1158" s="42"/>
      <c r="L1158" s="42"/>
      <c r="M1158" s="42"/>
      <c r="N1158" s="42"/>
    </row>
    <row r="1159" spans="11:14" x14ac:dyDescent="0.35">
      <c r="K1159" s="42"/>
      <c r="L1159" s="42"/>
      <c r="M1159" s="42"/>
      <c r="N1159" s="42"/>
    </row>
    <row r="1160" spans="11:14" x14ac:dyDescent="0.35">
      <c r="K1160" s="42"/>
      <c r="L1160" s="42"/>
      <c r="M1160" s="42"/>
      <c r="N1160" s="42"/>
    </row>
    <row r="1161" spans="11:14" x14ac:dyDescent="0.35">
      <c r="K1161" s="42"/>
      <c r="L1161" s="42"/>
      <c r="M1161" s="42"/>
      <c r="N1161" s="42"/>
    </row>
    <row r="1162" spans="11:14" x14ac:dyDescent="0.35">
      <c r="K1162" s="42"/>
      <c r="L1162" s="42"/>
      <c r="M1162" s="42"/>
      <c r="N1162" s="42"/>
    </row>
    <row r="1163" spans="11:14" x14ac:dyDescent="0.35">
      <c r="K1163" s="42"/>
      <c r="L1163" s="42"/>
      <c r="M1163" s="42"/>
      <c r="N1163" s="42"/>
    </row>
    <row r="1164" spans="11:14" x14ac:dyDescent="0.35">
      <c r="K1164" s="42"/>
      <c r="L1164" s="42"/>
      <c r="M1164" s="42"/>
      <c r="N1164" s="42"/>
    </row>
    <row r="1165" spans="11:14" x14ac:dyDescent="0.35">
      <c r="K1165" s="42"/>
      <c r="L1165" s="42"/>
      <c r="M1165" s="42"/>
      <c r="N1165" s="42"/>
    </row>
    <row r="1166" spans="11:14" x14ac:dyDescent="0.35">
      <c r="K1166" s="42"/>
      <c r="L1166" s="42"/>
      <c r="M1166" s="42"/>
      <c r="N1166" s="42"/>
    </row>
    <row r="1167" spans="11:14" x14ac:dyDescent="0.35">
      <c r="K1167" s="42"/>
      <c r="L1167" s="42"/>
      <c r="M1167" s="42"/>
      <c r="N1167" s="42"/>
    </row>
    <row r="1168" spans="11:14" x14ac:dyDescent="0.35">
      <c r="K1168" s="42"/>
      <c r="L1168" s="42"/>
      <c r="M1168" s="42"/>
      <c r="N1168" s="42"/>
    </row>
    <row r="1169" spans="11:14" x14ac:dyDescent="0.35">
      <c r="K1169" s="42"/>
      <c r="L1169" s="42"/>
      <c r="M1169" s="42"/>
      <c r="N1169" s="42"/>
    </row>
    <row r="1170" spans="11:14" x14ac:dyDescent="0.35">
      <c r="K1170" s="42"/>
      <c r="L1170" s="42"/>
      <c r="M1170" s="42"/>
      <c r="N1170" s="42"/>
    </row>
    <row r="1171" spans="11:14" x14ac:dyDescent="0.35">
      <c r="K1171" s="42"/>
      <c r="L1171" s="42"/>
      <c r="M1171" s="42"/>
      <c r="N1171" s="42"/>
    </row>
    <row r="1172" spans="11:14" x14ac:dyDescent="0.35">
      <c r="K1172" s="42"/>
      <c r="L1172" s="42"/>
      <c r="M1172" s="42"/>
      <c r="N1172" s="42"/>
    </row>
    <row r="1173" spans="11:14" x14ac:dyDescent="0.35">
      <c r="K1173" s="42"/>
      <c r="L1173" s="42"/>
      <c r="M1173" s="42"/>
      <c r="N1173" s="42"/>
    </row>
    <row r="1174" spans="11:14" x14ac:dyDescent="0.35">
      <c r="K1174" s="42"/>
      <c r="L1174" s="42"/>
      <c r="M1174" s="42"/>
      <c r="N1174" s="42"/>
    </row>
    <row r="1175" spans="11:14" x14ac:dyDescent="0.35">
      <c r="K1175" s="42"/>
      <c r="L1175" s="42"/>
      <c r="M1175" s="42"/>
      <c r="N1175" s="42"/>
    </row>
    <row r="1176" spans="11:14" x14ac:dyDescent="0.35">
      <c r="K1176" s="42"/>
      <c r="L1176" s="42"/>
      <c r="M1176" s="42"/>
      <c r="N1176" s="42"/>
    </row>
    <row r="1177" spans="11:14" x14ac:dyDescent="0.35">
      <c r="K1177" s="42"/>
      <c r="L1177" s="42"/>
      <c r="M1177" s="42"/>
      <c r="N1177" s="42"/>
    </row>
    <row r="1178" spans="11:14" x14ac:dyDescent="0.35">
      <c r="K1178" s="42"/>
      <c r="L1178" s="42"/>
      <c r="M1178" s="42"/>
      <c r="N1178" s="42"/>
    </row>
    <row r="1179" spans="11:14" x14ac:dyDescent="0.35">
      <c r="K1179" s="42"/>
      <c r="L1179" s="42"/>
      <c r="M1179" s="42"/>
      <c r="N1179" s="42"/>
    </row>
    <row r="1180" spans="11:14" x14ac:dyDescent="0.35">
      <c r="K1180" s="42"/>
      <c r="L1180" s="42"/>
      <c r="M1180" s="42"/>
      <c r="N1180" s="42"/>
    </row>
    <row r="1181" spans="11:14" x14ac:dyDescent="0.35">
      <c r="K1181" s="42"/>
      <c r="L1181" s="42"/>
      <c r="M1181" s="42"/>
      <c r="N1181" s="42"/>
    </row>
    <row r="1182" spans="11:14" x14ac:dyDescent="0.35">
      <c r="K1182" s="42"/>
      <c r="L1182" s="42"/>
      <c r="M1182" s="42"/>
      <c r="N1182" s="42"/>
    </row>
    <row r="1183" spans="11:14" x14ac:dyDescent="0.35">
      <c r="K1183" s="42"/>
      <c r="L1183" s="42"/>
      <c r="M1183" s="42"/>
      <c r="N1183" s="42"/>
    </row>
    <row r="1184" spans="11:14" x14ac:dyDescent="0.35">
      <c r="K1184" s="42"/>
      <c r="L1184" s="42"/>
      <c r="M1184" s="42"/>
      <c r="N1184" s="42"/>
    </row>
    <row r="1185" spans="11:14" x14ac:dyDescent="0.35">
      <c r="K1185" s="42"/>
      <c r="L1185" s="42"/>
      <c r="M1185" s="42"/>
      <c r="N1185" s="42"/>
    </row>
    <row r="1186" spans="11:14" x14ac:dyDescent="0.35">
      <c r="K1186" s="42"/>
      <c r="L1186" s="42"/>
      <c r="M1186" s="42"/>
      <c r="N1186" s="42"/>
    </row>
    <row r="1187" spans="11:14" x14ac:dyDescent="0.35">
      <c r="K1187" s="42"/>
      <c r="L1187" s="42"/>
      <c r="M1187" s="42"/>
      <c r="N1187" s="42"/>
    </row>
    <row r="1188" spans="11:14" x14ac:dyDescent="0.35">
      <c r="K1188" s="42"/>
      <c r="L1188" s="42"/>
      <c r="M1188" s="42"/>
      <c r="N1188" s="42"/>
    </row>
    <row r="1189" spans="11:14" x14ac:dyDescent="0.35">
      <c r="K1189" s="42"/>
      <c r="L1189" s="42"/>
      <c r="M1189" s="42"/>
      <c r="N1189" s="42"/>
    </row>
    <row r="1190" spans="11:14" x14ac:dyDescent="0.35">
      <c r="K1190" s="42"/>
      <c r="L1190" s="42"/>
      <c r="M1190" s="42"/>
      <c r="N1190" s="42"/>
    </row>
    <row r="1191" spans="11:14" x14ac:dyDescent="0.35">
      <c r="K1191" s="42"/>
      <c r="L1191" s="42"/>
      <c r="M1191" s="42"/>
      <c r="N1191" s="42"/>
    </row>
    <row r="1192" spans="11:14" x14ac:dyDescent="0.35">
      <c r="K1192" s="42"/>
      <c r="L1192" s="42"/>
      <c r="M1192" s="42"/>
      <c r="N1192" s="42"/>
    </row>
    <row r="1193" spans="11:14" x14ac:dyDescent="0.35">
      <c r="K1193" s="42"/>
      <c r="L1193" s="42"/>
      <c r="M1193" s="42"/>
      <c r="N1193" s="42"/>
    </row>
    <row r="1194" spans="11:14" x14ac:dyDescent="0.35">
      <c r="K1194" s="42"/>
      <c r="L1194" s="42"/>
      <c r="M1194" s="42"/>
      <c r="N1194" s="42"/>
    </row>
    <row r="1195" spans="11:14" x14ac:dyDescent="0.35">
      <c r="K1195" s="42"/>
      <c r="L1195" s="42"/>
      <c r="M1195" s="42"/>
      <c r="N1195" s="42"/>
    </row>
    <row r="1196" spans="11:14" x14ac:dyDescent="0.35">
      <c r="K1196" s="42"/>
      <c r="L1196" s="42"/>
      <c r="M1196" s="42"/>
      <c r="N1196" s="42"/>
    </row>
    <row r="1197" spans="11:14" x14ac:dyDescent="0.35">
      <c r="K1197" s="42"/>
      <c r="L1197" s="42"/>
      <c r="M1197" s="42"/>
      <c r="N1197" s="42"/>
    </row>
    <row r="1198" spans="11:14" x14ac:dyDescent="0.35">
      <c r="K1198" s="42"/>
      <c r="L1198" s="42"/>
      <c r="M1198" s="42"/>
      <c r="N1198" s="42"/>
    </row>
    <row r="1199" spans="11:14" x14ac:dyDescent="0.35">
      <c r="K1199" s="42"/>
      <c r="L1199" s="42"/>
      <c r="M1199" s="42"/>
      <c r="N1199" s="42"/>
    </row>
    <row r="1200" spans="11:14" x14ac:dyDescent="0.35">
      <c r="K1200" s="42"/>
      <c r="L1200" s="42"/>
      <c r="M1200" s="42"/>
      <c r="N1200" s="42"/>
    </row>
    <row r="1201" spans="11:14" x14ac:dyDescent="0.35">
      <c r="K1201" s="42"/>
      <c r="L1201" s="42"/>
      <c r="M1201" s="42"/>
      <c r="N1201" s="42"/>
    </row>
    <row r="1202" spans="11:14" x14ac:dyDescent="0.35">
      <c r="K1202" s="42"/>
      <c r="L1202" s="42"/>
      <c r="M1202" s="42"/>
      <c r="N1202" s="42"/>
    </row>
    <row r="1203" spans="11:14" x14ac:dyDescent="0.35">
      <c r="K1203" s="42"/>
      <c r="L1203" s="42"/>
      <c r="M1203" s="42"/>
      <c r="N1203" s="42"/>
    </row>
    <row r="1204" spans="11:14" x14ac:dyDescent="0.35">
      <c r="K1204" s="42"/>
      <c r="L1204" s="42"/>
      <c r="M1204" s="42"/>
      <c r="N1204" s="42"/>
    </row>
    <row r="1205" spans="11:14" x14ac:dyDescent="0.35">
      <c r="K1205" s="42"/>
      <c r="L1205" s="42"/>
      <c r="M1205" s="42"/>
      <c r="N1205" s="42"/>
    </row>
    <row r="1206" spans="11:14" x14ac:dyDescent="0.35">
      <c r="K1206" s="42"/>
      <c r="L1206" s="42"/>
      <c r="M1206" s="42"/>
      <c r="N1206" s="42"/>
    </row>
    <row r="1207" spans="11:14" x14ac:dyDescent="0.35">
      <c r="K1207" s="42"/>
      <c r="L1207" s="42"/>
      <c r="M1207" s="42"/>
      <c r="N1207" s="42"/>
    </row>
    <row r="1208" spans="11:14" x14ac:dyDescent="0.35">
      <c r="K1208" s="42"/>
      <c r="L1208" s="42"/>
      <c r="M1208" s="42"/>
      <c r="N1208" s="42"/>
    </row>
    <row r="1209" spans="11:14" x14ac:dyDescent="0.35">
      <c r="K1209" s="42"/>
      <c r="L1209" s="42"/>
      <c r="M1209" s="42"/>
      <c r="N1209" s="42"/>
    </row>
    <row r="1210" spans="11:14" x14ac:dyDescent="0.35">
      <c r="K1210" s="42"/>
      <c r="L1210" s="42"/>
      <c r="M1210" s="42"/>
      <c r="N1210" s="42"/>
    </row>
    <row r="1211" spans="11:14" x14ac:dyDescent="0.35">
      <c r="K1211" s="42"/>
      <c r="L1211" s="42"/>
      <c r="M1211" s="42"/>
      <c r="N1211" s="42"/>
    </row>
    <row r="1212" spans="11:14" x14ac:dyDescent="0.35">
      <c r="K1212" s="42"/>
      <c r="L1212" s="42"/>
      <c r="M1212" s="42"/>
      <c r="N1212" s="42"/>
    </row>
    <row r="1213" spans="11:14" x14ac:dyDescent="0.35">
      <c r="K1213" s="42"/>
      <c r="L1213" s="42"/>
      <c r="M1213" s="42"/>
      <c r="N1213" s="42"/>
    </row>
    <row r="1214" spans="11:14" x14ac:dyDescent="0.35">
      <c r="K1214" s="42"/>
      <c r="L1214" s="42"/>
      <c r="M1214" s="42"/>
      <c r="N1214" s="42"/>
    </row>
    <row r="1215" spans="11:14" x14ac:dyDescent="0.35">
      <c r="K1215" s="42"/>
      <c r="L1215" s="42"/>
      <c r="M1215" s="42"/>
      <c r="N1215" s="42"/>
    </row>
    <row r="1216" spans="11:14" x14ac:dyDescent="0.35">
      <c r="K1216" s="42"/>
      <c r="L1216" s="42"/>
      <c r="M1216" s="42"/>
      <c r="N1216" s="42"/>
    </row>
    <row r="1217" spans="11:14" x14ac:dyDescent="0.35">
      <c r="K1217" s="42"/>
      <c r="L1217" s="42"/>
      <c r="M1217" s="42"/>
      <c r="N1217" s="42"/>
    </row>
    <row r="1218" spans="11:14" x14ac:dyDescent="0.35">
      <c r="K1218" s="42"/>
      <c r="L1218" s="42"/>
      <c r="M1218" s="42"/>
      <c r="N1218" s="42"/>
    </row>
    <row r="1219" spans="11:14" x14ac:dyDescent="0.35">
      <c r="K1219" s="42"/>
      <c r="L1219" s="42"/>
      <c r="M1219" s="42"/>
      <c r="N1219" s="42"/>
    </row>
    <row r="1220" spans="11:14" x14ac:dyDescent="0.35">
      <c r="K1220" s="42"/>
      <c r="L1220" s="42"/>
      <c r="M1220" s="42"/>
      <c r="N1220" s="42"/>
    </row>
    <row r="1221" spans="11:14" x14ac:dyDescent="0.35">
      <c r="K1221" s="42"/>
      <c r="L1221" s="42"/>
      <c r="M1221" s="42"/>
      <c r="N1221" s="42"/>
    </row>
    <row r="1222" spans="11:14" x14ac:dyDescent="0.35">
      <c r="K1222" s="42"/>
      <c r="L1222" s="42"/>
      <c r="M1222" s="42"/>
      <c r="N1222" s="42"/>
    </row>
    <row r="1223" spans="11:14" x14ac:dyDescent="0.35">
      <c r="K1223" s="42"/>
      <c r="L1223" s="42"/>
      <c r="M1223" s="42"/>
      <c r="N1223" s="42"/>
    </row>
    <row r="1224" spans="11:14" x14ac:dyDescent="0.35">
      <c r="K1224" s="42"/>
      <c r="L1224" s="42"/>
      <c r="M1224" s="42"/>
      <c r="N1224" s="42"/>
    </row>
    <row r="1225" spans="11:14" x14ac:dyDescent="0.35">
      <c r="K1225" s="42"/>
      <c r="L1225" s="42"/>
      <c r="M1225" s="42"/>
      <c r="N1225" s="42"/>
    </row>
    <row r="1226" spans="11:14" x14ac:dyDescent="0.35">
      <c r="K1226" s="42"/>
      <c r="L1226" s="42"/>
      <c r="M1226" s="42"/>
      <c r="N1226" s="42"/>
    </row>
    <row r="1227" spans="11:14" x14ac:dyDescent="0.35">
      <c r="K1227" s="42"/>
      <c r="L1227" s="42"/>
      <c r="M1227" s="42"/>
      <c r="N1227" s="42"/>
    </row>
    <row r="1228" spans="11:14" x14ac:dyDescent="0.35">
      <c r="K1228" s="42"/>
      <c r="L1228" s="42"/>
      <c r="M1228" s="42"/>
      <c r="N1228" s="42"/>
    </row>
    <row r="1229" spans="11:14" x14ac:dyDescent="0.35">
      <c r="K1229" s="42"/>
      <c r="L1229" s="42"/>
      <c r="M1229" s="42"/>
      <c r="N1229" s="42"/>
    </row>
    <row r="1230" spans="11:14" x14ac:dyDescent="0.35">
      <c r="K1230" s="42"/>
      <c r="L1230" s="42"/>
      <c r="M1230" s="42"/>
      <c r="N1230" s="42"/>
    </row>
    <row r="1231" spans="11:14" x14ac:dyDescent="0.35">
      <c r="K1231" s="42"/>
      <c r="L1231" s="42"/>
      <c r="M1231" s="42"/>
      <c r="N1231" s="42"/>
    </row>
    <row r="1232" spans="11:14" x14ac:dyDescent="0.35">
      <c r="K1232" s="42"/>
      <c r="L1232" s="42"/>
      <c r="M1232" s="42"/>
      <c r="N1232" s="42"/>
    </row>
    <row r="1233" spans="11:14" x14ac:dyDescent="0.35">
      <c r="K1233" s="42"/>
      <c r="L1233" s="42"/>
      <c r="M1233" s="42"/>
      <c r="N1233" s="42"/>
    </row>
    <row r="1234" spans="11:14" x14ac:dyDescent="0.35">
      <c r="K1234" s="42"/>
      <c r="L1234" s="42"/>
      <c r="M1234" s="42"/>
      <c r="N1234" s="42"/>
    </row>
    <row r="1235" spans="11:14" x14ac:dyDescent="0.35">
      <c r="K1235" s="42"/>
      <c r="L1235" s="42"/>
      <c r="M1235" s="42"/>
      <c r="N1235" s="42"/>
    </row>
    <row r="1236" spans="11:14" x14ac:dyDescent="0.35">
      <c r="K1236" s="42"/>
      <c r="L1236" s="42"/>
      <c r="M1236" s="42"/>
      <c r="N1236" s="42"/>
    </row>
    <row r="1237" spans="11:14" x14ac:dyDescent="0.35">
      <c r="K1237" s="42"/>
      <c r="L1237" s="42"/>
      <c r="M1237" s="42"/>
      <c r="N1237" s="42"/>
    </row>
    <row r="1238" spans="11:14" x14ac:dyDescent="0.35">
      <c r="K1238" s="42"/>
      <c r="L1238" s="42"/>
      <c r="M1238" s="42"/>
      <c r="N1238" s="42"/>
    </row>
    <row r="1239" spans="11:14" x14ac:dyDescent="0.35">
      <c r="K1239" s="42"/>
      <c r="L1239" s="42"/>
      <c r="M1239" s="42"/>
      <c r="N1239" s="42"/>
    </row>
    <row r="1240" spans="11:14" x14ac:dyDescent="0.35">
      <c r="K1240" s="42"/>
      <c r="L1240" s="42"/>
      <c r="M1240" s="42"/>
      <c r="N1240" s="42"/>
    </row>
    <row r="1241" spans="11:14" x14ac:dyDescent="0.35">
      <c r="K1241" s="42"/>
      <c r="L1241" s="42"/>
      <c r="M1241" s="42"/>
      <c r="N1241" s="42"/>
    </row>
    <row r="1242" spans="11:14" x14ac:dyDescent="0.35">
      <c r="K1242" s="42"/>
      <c r="L1242" s="42"/>
      <c r="M1242" s="42"/>
      <c r="N1242" s="42"/>
    </row>
    <row r="1243" spans="11:14" x14ac:dyDescent="0.35">
      <c r="K1243" s="42"/>
      <c r="L1243" s="42"/>
      <c r="M1243" s="42"/>
      <c r="N1243" s="42"/>
    </row>
    <row r="1244" spans="11:14" x14ac:dyDescent="0.35">
      <c r="K1244" s="42"/>
      <c r="L1244" s="42"/>
      <c r="M1244" s="42"/>
      <c r="N1244" s="42"/>
    </row>
    <row r="1245" spans="11:14" x14ac:dyDescent="0.35">
      <c r="K1245" s="42"/>
      <c r="L1245" s="42"/>
      <c r="M1245" s="42"/>
      <c r="N1245" s="42"/>
    </row>
    <row r="1246" spans="11:14" x14ac:dyDescent="0.35">
      <c r="K1246" s="42"/>
      <c r="L1246" s="42"/>
      <c r="M1246" s="42"/>
      <c r="N1246" s="42"/>
    </row>
    <row r="1247" spans="11:14" x14ac:dyDescent="0.35">
      <c r="K1247" s="42"/>
      <c r="L1247" s="42"/>
      <c r="M1247" s="42"/>
      <c r="N1247" s="42"/>
    </row>
    <row r="1248" spans="11:14" x14ac:dyDescent="0.35">
      <c r="K1248" s="42"/>
      <c r="L1248" s="42"/>
      <c r="M1248" s="42"/>
      <c r="N1248" s="42"/>
    </row>
    <row r="1249" spans="11:14" x14ac:dyDescent="0.35">
      <c r="K1249" s="42"/>
      <c r="L1249" s="42"/>
      <c r="M1249" s="42"/>
      <c r="N1249" s="42"/>
    </row>
    <row r="1250" spans="11:14" x14ac:dyDescent="0.35">
      <c r="K1250" s="42"/>
      <c r="L1250" s="42"/>
      <c r="M1250" s="42"/>
      <c r="N1250" s="42"/>
    </row>
    <row r="1251" spans="11:14" x14ac:dyDescent="0.35">
      <c r="K1251" s="42"/>
      <c r="L1251" s="42"/>
      <c r="M1251" s="42"/>
      <c r="N1251" s="42"/>
    </row>
    <row r="1252" spans="11:14" x14ac:dyDescent="0.35">
      <c r="K1252" s="42"/>
      <c r="L1252" s="42"/>
      <c r="M1252" s="42"/>
      <c r="N1252" s="42"/>
    </row>
    <row r="1253" spans="11:14" x14ac:dyDescent="0.35">
      <c r="K1253" s="42"/>
      <c r="L1253" s="42"/>
      <c r="M1253" s="42"/>
      <c r="N1253" s="42"/>
    </row>
    <row r="1254" spans="11:14" x14ac:dyDescent="0.35">
      <c r="K1254" s="42"/>
      <c r="L1254" s="42"/>
      <c r="M1254" s="42"/>
      <c r="N1254" s="42"/>
    </row>
    <row r="1255" spans="11:14" x14ac:dyDescent="0.35">
      <c r="K1255" s="42"/>
      <c r="L1255" s="42"/>
      <c r="M1255" s="42"/>
      <c r="N1255" s="42"/>
    </row>
    <row r="1256" spans="11:14" x14ac:dyDescent="0.35">
      <c r="K1256" s="42"/>
      <c r="L1256" s="42"/>
      <c r="M1256" s="42"/>
      <c r="N1256" s="42"/>
    </row>
    <row r="1257" spans="11:14" x14ac:dyDescent="0.35">
      <c r="K1257" s="42"/>
      <c r="L1257" s="42"/>
      <c r="M1257" s="42"/>
      <c r="N1257" s="42"/>
    </row>
    <row r="1258" spans="11:14" x14ac:dyDescent="0.35">
      <c r="K1258" s="42"/>
      <c r="L1258" s="42"/>
      <c r="M1258" s="42"/>
      <c r="N1258" s="42"/>
    </row>
    <row r="1259" spans="11:14" x14ac:dyDescent="0.35">
      <c r="K1259" s="42"/>
      <c r="L1259" s="42"/>
      <c r="M1259" s="42"/>
      <c r="N1259" s="42"/>
    </row>
    <row r="1260" spans="11:14" x14ac:dyDescent="0.35">
      <c r="K1260" s="42"/>
      <c r="L1260" s="42"/>
      <c r="M1260" s="42"/>
      <c r="N1260" s="42"/>
    </row>
    <row r="1261" spans="11:14" x14ac:dyDescent="0.35">
      <c r="K1261" s="42"/>
      <c r="L1261" s="42"/>
      <c r="M1261" s="42"/>
      <c r="N1261" s="42"/>
    </row>
    <row r="1262" spans="11:14" x14ac:dyDescent="0.35">
      <c r="K1262" s="42"/>
      <c r="L1262" s="42"/>
      <c r="M1262" s="42"/>
      <c r="N1262" s="42"/>
    </row>
    <row r="1263" spans="11:14" x14ac:dyDescent="0.35">
      <c r="K1263" s="42"/>
      <c r="L1263" s="42"/>
      <c r="M1263" s="42"/>
      <c r="N1263" s="42"/>
    </row>
    <row r="1264" spans="11:14" x14ac:dyDescent="0.35">
      <c r="K1264" s="42"/>
      <c r="L1264" s="42"/>
      <c r="M1264" s="42"/>
      <c r="N1264" s="42"/>
    </row>
    <row r="1265" spans="11:14" x14ac:dyDescent="0.35">
      <c r="K1265" s="42"/>
      <c r="L1265" s="42"/>
      <c r="M1265" s="42"/>
      <c r="N1265" s="42"/>
    </row>
    <row r="1266" spans="11:14" x14ac:dyDescent="0.35">
      <c r="K1266" s="42"/>
      <c r="L1266" s="42"/>
      <c r="M1266" s="42"/>
      <c r="N1266" s="42"/>
    </row>
    <row r="1267" spans="11:14" x14ac:dyDescent="0.35">
      <c r="K1267" s="42"/>
      <c r="L1267" s="42"/>
      <c r="M1267" s="42"/>
      <c r="N1267" s="42"/>
    </row>
    <row r="1268" spans="11:14" x14ac:dyDescent="0.35">
      <c r="K1268" s="42"/>
      <c r="L1268" s="42"/>
      <c r="M1268" s="42"/>
      <c r="N1268" s="42"/>
    </row>
    <row r="1269" spans="11:14" x14ac:dyDescent="0.35">
      <c r="K1269" s="42"/>
      <c r="L1269" s="42"/>
      <c r="M1269" s="42"/>
      <c r="N1269" s="42"/>
    </row>
    <row r="1270" spans="11:14" x14ac:dyDescent="0.35">
      <c r="K1270" s="42"/>
      <c r="L1270" s="42"/>
      <c r="M1270" s="42"/>
      <c r="N1270" s="42"/>
    </row>
    <row r="1271" spans="11:14" x14ac:dyDescent="0.35">
      <c r="K1271" s="42"/>
      <c r="L1271" s="42"/>
      <c r="M1271" s="42"/>
      <c r="N1271" s="42"/>
    </row>
    <row r="1272" spans="11:14" x14ac:dyDescent="0.35">
      <c r="K1272" s="42"/>
      <c r="L1272" s="42"/>
      <c r="M1272" s="42"/>
      <c r="N1272" s="42"/>
    </row>
    <row r="1273" spans="11:14" x14ac:dyDescent="0.35">
      <c r="K1273" s="42"/>
      <c r="L1273" s="42"/>
      <c r="M1273" s="42"/>
      <c r="N1273" s="42"/>
    </row>
    <row r="1274" spans="11:14" x14ac:dyDescent="0.35">
      <c r="K1274" s="42"/>
      <c r="L1274" s="42"/>
      <c r="M1274" s="42"/>
      <c r="N1274" s="42"/>
    </row>
    <row r="1275" spans="11:14" x14ac:dyDescent="0.35">
      <c r="K1275" s="42"/>
      <c r="L1275" s="42"/>
      <c r="M1275" s="42"/>
      <c r="N1275" s="42"/>
    </row>
    <row r="1276" spans="11:14" x14ac:dyDescent="0.35">
      <c r="K1276" s="42"/>
      <c r="L1276" s="42"/>
      <c r="M1276" s="42"/>
      <c r="N1276" s="42"/>
    </row>
    <row r="1277" spans="11:14" x14ac:dyDescent="0.35">
      <c r="K1277" s="42"/>
      <c r="L1277" s="42"/>
      <c r="M1277" s="42"/>
      <c r="N1277" s="42"/>
    </row>
    <row r="1278" spans="11:14" x14ac:dyDescent="0.35">
      <c r="K1278" s="42"/>
      <c r="L1278" s="42"/>
      <c r="M1278" s="42"/>
      <c r="N1278" s="42"/>
    </row>
    <row r="1279" spans="11:14" x14ac:dyDescent="0.35">
      <c r="K1279" s="42"/>
      <c r="L1279" s="42"/>
      <c r="M1279" s="42"/>
      <c r="N1279" s="42"/>
    </row>
    <row r="1280" spans="11:14" x14ac:dyDescent="0.35">
      <c r="K1280" s="42"/>
      <c r="L1280" s="42"/>
      <c r="M1280" s="42"/>
      <c r="N1280" s="42"/>
    </row>
    <row r="1281" spans="11:14" x14ac:dyDescent="0.35">
      <c r="K1281" s="42"/>
      <c r="L1281" s="42"/>
      <c r="M1281" s="42"/>
      <c r="N1281" s="42"/>
    </row>
    <row r="1282" spans="11:14" x14ac:dyDescent="0.35">
      <c r="K1282" s="42"/>
      <c r="L1282" s="42"/>
      <c r="M1282" s="42"/>
      <c r="N1282" s="42"/>
    </row>
    <row r="1283" spans="11:14" x14ac:dyDescent="0.35">
      <c r="K1283" s="42"/>
      <c r="L1283" s="42"/>
      <c r="M1283" s="42"/>
      <c r="N1283" s="42"/>
    </row>
    <row r="1284" spans="11:14" x14ac:dyDescent="0.35">
      <c r="K1284" s="42"/>
      <c r="L1284" s="42"/>
      <c r="M1284" s="42"/>
      <c r="N1284" s="42"/>
    </row>
    <row r="1285" spans="11:14" x14ac:dyDescent="0.35">
      <c r="K1285" s="42"/>
      <c r="L1285" s="42"/>
      <c r="M1285" s="42"/>
      <c r="N1285" s="42"/>
    </row>
    <row r="1286" spans="11:14" x14ac:dyDescent="0.35">
      <c r="K1286" s="42"/>
      <c r="L1286" s="42"/>
      <c r="M1286" s="42"/>
      <c r="N1286" s="42"/>
    </row>
    <row r="1287" spans="11:14" x14ac:dyDescent="0.35">
      <c r="K1287" s="42"/>
      <c r="L1287" s="42"/>
      <c r="M1287" s="42"/>
      <c r="N1287" s="42"/>
    </row>
    <row r="1288" spans="11:14" x14ac:dyDescent="0.35">
      <c r="K1288" s="42"/>
      <c r="L1288" s="42"/>
      <c r="M1288" s="42"/>
      <c r="N1288" s="42"/>
    </row>
    <row r="1289" spans="11:14" x14ac:dyDescent="0.35">
      <c r="K1289" s="42"/>
      <c r="L1289" s="42"/>
      <c r="M1289" s="42"/>
      <c r="N1289" s="42"/>
    </row>
    <row r="1290" spans="11:14" x14ac:dyDescent="0.35">
      <c r="K1290" s="42"/>
      <c r="L1290" s="42"/>
      <c r="M1290" s="42"/>
      <c r="N1290" s="42"/>
    </row>
    <row r="1291" spans="11:14" x14ac:dyDescent="0.35">
      <c r="K1291" s="42"/>
      <c r="L1291" s="42"/>
      <c r="M1291" s="42"/>
      <c r="N1291" s="42"/>
    </row>
    <row r="1292" spans="11:14" x14ac:dyDescent="0.35">
      <c r="K1292" s="42"/>
      <c r="L1292" s="42"/>
      <c r="M1292" s="42"/>
      <c r="N1292" s="42"/>
    </row>
    <row r="1293" spans="11:14" x14ac:dyDescent="0.35">
      <c r="K1293" s="42"/>
      <c r="L1293" s="42"/>
      <c r="M1293" s="42"/>
      <c r="N1293" s="42"/>
    </row>
    <row r="1294" spans="11:14" x14ac:dyDescent="0.35">
      <c r="K1294" s="42"/>
      <c r="L1294" s="42"/>
      <c r="M1294" s="42"/>
      <c r="N1294" s="42"/>
    </row>
    <row r="1295" spans="11:14" x14ac:dyDescent="0.35">
      <c r="K1295" s="42"/>
      <c r="L1295" s="42"/>
      <c r="M1295" s="42"/>
      <c r="N1295" s="42"/>
    </row>
    <row r="1296" spans="11:14" x14ac:dyDescent="0.35">
      <c r="K1296" s="42"/>
      <c r="L1296" s="42"/>
      <c r="M1296" s="42"/>
      <c r="N1296" s="42"/>
    </row>
    <row r="1297" spans="11:14" x14ac:dyDescent="0.35">
      <c r="K1297" s="42"/>
      <c r="L1297" s="42"/>
      <c r="M1297" s="42"/>
      <c r="N1297" s="42"/>
    </row>
    <row r="1298" spans="11:14" x14ac:dyDescent="0.35">
      <c r="K1298" s="42"/>
      <c r="L1298" s="42"/>
      <c r="M1298" s="42"/>
      <c r="N1298" s="42"/>
    </row>
    <row r="1299" spans="11:14" x14ac:dyDescent="0.35">
      <c r="K1299" s="42"/>
      <c r="L1299" s="42"/>
      <c r="M1299" s="42"/>
      <c r="N1299" s="42"/>
    </row>
    <row r="1300" spans="11:14" x14ac:dyDescent="0.35">
      <c r="K1300" s="42"/>
      <c r="L1300" s="42"/>
      <c r="M1300" s="42"/>
      <c r="N1300" s="42"/>
    </row>
    <row r="1301" spans="11:14" x14ac:dyDescent="0.35">
      <c r="K1301" s="42"/>
      <c r="L1301" s="42"/>
      <c r="M1301" s="42"/>
      <c r="N1301" s="42"/>
    </row>
    <row r="1302" spans="11:14" x14ac:dyDescent="0.35">
      <c r="K1302" s="42"/>
      <c r="L1302" s="42"/>
      <c r="M1302" s="42"/>
      <c r="N1302" s="42"/>
    </row>
    <row r="1303" spans="11:14" x14ac:dyDescent="0.35">
      <c r="K1303" s="42"/>
      <c r="L1303" s="42"/>
      <c r="M1303" s="42"/>
      <c r="N1303" s="42"/>
    </row>
    <row r="1304" spans="11:14" x14ac:dyDescent="0.35">
      <c r="K1304" s="42"/>
      <c r="L1304" s="42"/>
      <c r="M1304" s="42"/>
      <c r="N1304" s="42"/>
    </row>
    <row r="1305" spans="11:14" x14ac:dyDescent="0.35">
      <c r="K1305" s="42"/>
      <c r="L1305" s="42"/>
      <c r="M1305" s="42"/>
      <c r="N1305" s="42"/>
    </row>
    <row r="1306" spans="11:14" x14ac:dyDescent="0.35">
      <c r="K1306" s="42"/>
      <c r="L1306" s="42"/>
      <c r="M1306" s="42"/>
      <c r="N1306" s="42"/>
    </row>
    <row r="1307" spans="11:14" x14ac:dyDescent="0.35">
      <c r="K1307" s="42"/>
      <c r="L1307" s="42"/>
      <c r="M1307" s="42"/>
      <c r="N1307" s="42"/>
    </row>
    <row r="1308" spans="11:14" x14ac:dyDescent="0.35">
      <c r="K1308" s="42"/>
      <c r="L1308" s="42"/>
      <c r="M1308" s="42"/>
      <c r="N1308" s="42"/>
    </row>
    <row r="1309" spans="11:14" x14ac:dyDescent="0.35">
      <c r="K1309" s="42"/>
      <c r="L1309" s="42"/>
      <c r="M1309" s="42"/>
      <c r="N1309" s="42"/>
    </row>
    <row r="1310" spans="11:14" x14ac:dyDescent="0.35">
      <c r="K1310" s="42"/>
      <c r="L1310" s="42"/>
      <c r="M1310" s="42"/>
      <c r="N1310" s="42"/>
    </row>
    <row r="1311" spans="11:14" x14ac:dyDescent="0.35">
      <c r="K1311" s="42"/>
      <c r="L1311" s="42"/>
      <c r="M1311" s="42"/>
      <c r="N1311" s="42"/>
    </row>
    <row r="1312" spans="11:14" x14ac:dyDescent="0.35">
      <c r="K1312" s="42"/>
      <c r="L1312" s="42"/>
      <c r="M1312" s="42"/>
      <c r="N1312" s="42"/>
    </row>
    <row r="1313" spans="11:14" x14ac:dyDescent="0.35">
      <c r="K1313" s="42"/>
      <c r="L1313" s="42"/>
      <c r="M1313" s="42"/>
      <c r="N1313" s="42"/>
    </row>
    <row r="1314" spans="11:14" x14ac:dyDescent="0.35">
      <c r="K1314" s="42"/>
      <c r="L1314" s="42"/>
      <c r="M1314" s="42"/>
      <c r="N1314" s="42"/>
    </row>
    <row r="1315" spans="11:14" x14ac:dyDescent="0.35">
      <c r="K1315" s="42"/>
      <c r="L1315" s="42"/>
      <c r="M1315" s="42"/>
      <c r="N1315" s="42"/>
    </row>
    <row r="1316" spans="11:14" x14ac:dyDescent="0.35">
      <c r="K1316" s="42"/>
      <c r="L1316" s="42"/>
      <c r="M1316" s="42"/>
      <c r="N1316" s="42"/>
    </row>
    <row r="1317" spans="11:14" x14ac:dyDescent="0.35">
      <c r="K1317" s="42"/>
      <c r="L1317" s="42"/>
      <c r="M1317" s="42"/>
      <c r="N1317" s="42"/>
    </row>
    <row r="1318" spans="11:14" x14ac:dyDescent="0.35">
      <c r="K1318" s="42"/>
      <c r="L1318" s="42"/>
      <c r="M1318" s="42"/>
      <c r="N1318" s="42"/>
    </row>
    <row r="1319" spans="11:14" x14ac:dyDescent="0.35">
      <c r="K1319" s="42"/>
      <c r="L1319" s="42"/>
      <c r="M1319" s="42"/>
      <c r="N1319" s="42"/>
    </row>
    <row r="1320" spans="11:14" x14ac:dyDescent="0.35">
      <c r="K1320" s="42"/>
      <c r="L1320" s="42"/>
      <c r="M1320" s="42"/>
      <c r="N1320" s="42"/>
    </row>
    <row r="1321" spans="11:14" x14ac:dyDescent="0.35">
      <c r="K1321" s="42"/>
      <c r="L1321" s="42"/>
      <c r="M1321" s="42"/>
      <c r="N1321" s="42"/>
    </row>
    <row r="1322" spans="11:14" x14ac:dyDescent="0.35">
      <c r="K1322" s="42"/>
      <c r="L1322" s="42"/>
      <c r="M1322" s="42"/>
      <c r="N1322" s="42"/>
    </row>
    <row r="1323" spans="11:14" x14ac:dyDescent="0.35">
      <c r="K1323" s="42"/>
      <c r="L1323" s="42"/>
      <c r="M1323" s="42"/>
      <c r="N1323" s="42"/>
    </row>
    <row r="1324" spans="11:14" x14ac:dyDescent="0.35">
      <c r="K1324" s="42"/>
      <c r="L1324" s="42"/>
      <c r="M1324" s="42"/>
      <c r="N1324" s="42"/>
    </row>
    <row r="1325" spans="11:14" x14ac:dyDescent="0.35">
      <c r="K1325" s="42"/>
      <c r="L1325" s="42"/>
      <c r="M1325" s="42"/>
      <c r="N1325" s="42"/>
    </row>
    <row r="1326" spans="11:14" x14ac:dyDescent="0.35">
      <c r="K1326" s="42"/>
      <c r="L1326" s="42"/>
      <c r="M1326" s="42"/>
      <c r="N1326" s="42"/>
    </row>
    <row r="1327" spans="11:14" x14ac:dyDescent="0.35">
      <c r="K1327" s="42"/>
      <c r="L1327" s="42"/>
      <c r="M1327" s="42"/>
      <c r="N1327" s="42"/>
    </row>
    <row r="1328" spans="11:14" x14ac:dyDescent="0.35">
      <c r="K1328" s="42"/>
      <c r="L1328" s="42"/>
      <c r="M1328" s="42"/>
      <c r="N1328" s="42"/>
    </row>
    <row r="1329" spans="11:14" x14ac:dyDescent="0.35">
      <c r="K1329" s="42"/>
      <c r="L1329" s="42"/>
      <c r="M1329" s="42"/>
      <c r="N1329" s="42"/>
    </row>
    <row r="1330" spans="11:14" x14ac:dyDescent="0.35">
      <c r="K1330" s="42"/>
      <c r="L1330" s="42"/>
      <c r="M1330" s="42"/>
      <c r="N1330" s="42"/>
    </row>
    <row r="1331" spans="11:14" x14ac:dyDescent="0.35">
      <c r="K1331" s="42"/>
      <c r="L1331" s="42"/>
      <c r="M1331" s="42"/>
      <c r="N1331" s="42"/>
    </row>
    <row r="1332" spans="11:14" x14ac:dyDescent="0.35">
      <c r="K1332" s="42"/>
      <c r="L1332" s="42"/>
      <c r="M1332" s="42"/>
      <c r="N1332" s="42"/>
    </row>
    <row r="1333" spans="11:14" x14ac:dyDescent="0.35">
      <c r="K1333" s="42"/>
      <c r="L1333" s="42"/>
      <c r="M1333" s="42"/>
      <c r="N1333" s="42"/>
    </row>
    <row r="1334" spans="11:14" x14ac:dyDescent="0.35">
      <c r="K1334" s="42"/>
      <c r="L1334" s="42"/>
      <c r="M1334" s="42"/>
      <c r="N1334" s="42"/>
    </row>
    <row r="1335" spans="11:14" x14ac:dyDescent="0.35">
      <c r="K1335" s="42"/>
      <c r="L1335" s="42"/>
      <c r="M1335" s="42"/>
      <c r="N1335" s="42"/>
    </row>
    <row r="1336" spans="11:14" x14ac:dyDescent="0.35">
      <c r="K1336" s="42"/>
      <c r="L1336" s="42"/>
      <c r="M1336" s="42"/>
      <c r="N1336" s="42"/>
    </row>
    <row r="1337" spans="11:14" x14ac:dyDescent="0.35">
      <c r="K1337" s="42"/>
      <c r="L1337" s="42"/>
      <c r="M1337" s="42"/>
      <c r="N1337" s="42"/>
    </row>
    <row r="1338" spans="11:14" x14ac:dyDescent="0.35">
      <c r="K1338" s="42"/>
      <c r="L1338" s="42"/>
      <c r="M1338" s="42"/>
      <c r="N1338" s="42"/>
    </row>
    <row r="1339" spans="11:14" x14ac:dyDescent="0.35">
      <c r="K1339" s="42"/>
      <c r="L1339" s="42"/>
      <c r="M1339" s="42"/>
      <c r="N1339" s="42"/>
    </row>
    <row r="1340" spans="11:14" x14ac:dyDescent="0.35">
      <c r="K1340" s="42"/>
      <c r="L1340" s="42"/>
      <c r="M1340" s="42"/>
      <c r="N1340" s="42"/>
    </row>
    <row r="1341" spans="11:14" x14ac:dyDescent="0.35">
      <c r="K1341" s="42"/>
      <c r="L1341" s="42"/>
      <c r="M1341" s="42"/>
      <c r="N1341" s="42"/>
    </row>
    <row r="1342" spans="11:14" x14ac:dyDescent="0.35">
      <c r="K1342" s="42"/>
      <c r="L1342" s="42"/>
      <c r="M1342" s="42"/>
      <c r="N1342" s="42"/>
    </row>
    <row r="1343" spans="11:14" x14ac:dyDescent="0.35">
      <c r="K1343" s="42"/>
      <c r="L1343" s="42"/>
      <c r="M1343" s="42"/>
      <c r="N1343" s="42"/>
    </row>
    <row r="1344" spans="11:14" x14ac:dyDescent="0.35">
      <c r="K1344" s="42"/>
      <c r="L1344" s="42"/>
      <c r="M1344" s="42"/>
      <c r="N1344" s="42"/>
    </row>
    <row r="1345" spans="11:14" x14ac:dyDescent="0.35">
      <c r="K1345" s="42"/>
      <c r="L1345" s="42"/>
      <c r="M1345" s="42"/>
      <c r="N1345" s="42"/>
    </row>
    <row r="1346" spans="11:14" x14ac:dyDescent="0.35">
      <c r="K1346" s="42"/>
      <c r="L1346" s="42"/>
      <c r="M1346" s="42"/>
      <c r="N1346" s="42"/>
    </row>
    <row r="1347" spans="11:14" x14ac:dyDescent="0.35">
      <c r="K1347" s="42"/>
      <c r="L1347" s="42"/>
      <c r="M1347" s="42"/>
      <c r="N1347" s="42"/>
    </row>
    <row r="1348" spans="11:14" x14ac:dyDescent="0.35">
      <c r="K1348" s="42"/>
      <c r="L1348" s="42"/>
      <c r="M1348" s="42"/>
      <c r="N1348" s="42"/>
    </row>
    <row r="1349" spans="11:14" x14ac:dyDescent="0.35">
      <c r="K1349" s="42"/>
      <c r="L1349" s="42"/>
      <c r="M1349" s="42"/>
      <c r="N1349" s="42"/>
    </row>
    <row r="1350" spans="11:14" x14ac:dyDescent="0.35">
      <c r="K1350" s="42"/>
      <c r="L1350" s="42"/>
      <c r="M1350" s="42"/>
      <c r="N1350" s="42"/>
    </row>
    <row r="1351" spans="11:14" x14ac:dyDescent="0.35">
      <c r="K1351" s="42"/>
      <c r="L1351" s="42"/>
      <c r="M1351" s="42"/>
      <c r="N1351" s="42"/>
    </row>
    <row r="1352" spans="11:14" x14ac:dyDescent="0.35">
      <c r="K1352" s="42"/>
      <c r="L1352" s="42"/>
      <c r="M1352" s="42"/>
      <c r="N1352" s="42"/>
    </row>
    <row r="1353" spans="11:14" x14ac:dyDescent="0.35">
      <c r="K1353" s="42"/>
      <c r="L1353" s="42"/>
      <c r="M1353" s="42"/>
      <c r="N1353" s="42"/>
    </row>
    <row r="1354" spans="11:14" x14ac:dyDescent="0.35">
      <c r="K1354" s="42"/>
      <c r="L1354" s="42"/>
      <c r="M1354" s="42"/>
      <c r="N1354" s="42"/>
    </row>
    <row r="1355" spans="11:14" x14ac:dyDescent="0.35">
      <c r="K1355" s="42"/>
      <c r="L1355" s="42"/>
      <c r="M1355" s="42"/>
      <c r="N1355" s="42"/>
    </row>
    <row r="1356" spans="11:14" x14ac:dyDescent="0.35">
      <c r="K1356" s="42"/>
      <c r="L1356" s="42"/>
      <c r="M1356" s="42"/>
      <c r="N1356" s="42"/>
    </row>
    <row r="1357" spans="11:14" x14ac:dyDescent="0.35">
      <c r="K1357" s="42"/>
      <c r="L1357" s="42"/>
      <c r="M1357" s="42"/>
      <c r="N1357" s="42"/>
    </row>
    <row r="1358" spans="11:14" x14ac:dyDescent="0.35">
      <c r="K1358" s="42"/>
      <c r="L1358" s="42"/>
      <c r="M1358" s="42"/>
      <c r="N1358" s="42"/>
    </row>
    <row r="1359" spans="11:14" x14ac:dyDescent="0.35">
      <c r="K1359" s="42"/>
      <c r="L1359" s="42"/>
      <c r="M1359" s="42"/>
      <c r="N1359" s="42"/>
    </row>
    <row r="1360" spans="11:14" x14ac:dyDescent="0.35">
      <c r="K1360" s="42"/>
      <c r="L1360" s="42"/>
      <c r="M1360" s="42"/>
      <c r="N1360" s="42"/>
    </row>
    <row r="1361" spans="11:14" x14ac:dyDescent="0.35">
      <c r="K1361" s="42"/>
      <c r="L1361" s="42"/>
      <c r="M1361" s="42"/>
      <c r="N1361" s="42"/>
    </row>
    <row r="1362" spans="11:14" x14ac:dyDescent="0.35">
      <c r="K1362" s="42"/>
      <c r="L1362" s="42"/>
      <c r="M1362" s="42"/>
      <c r="N1362" s="42"/>
    </row>
    <row r="1363" spans="11:14" x14ac:dyDescent="0.35">
      <c r="K1363" s="42"/>
      <c r="L1363" s="42"/>
      <c r="M1363" s="42"/>
      <c r="N1363" s="42"/>
    </row>
    <row r="1364" spans="11:14" x14ac:dyDescent="0.35">
      <c r="K1364" s="42"/>
      <c r="L1364" s="42"/>
      <c r="M1364" s="42"/>
      <c r="N1364" s="42"/>
    </row>
    <row r="1365" spans="11:14" x14ac:dyDescent="0.35">
      <c r="K1365" s="42"/>
      <c r="L1365" s="42"/>
      <c r="M1365" s="42"/>
      <c r="N1365" s="42"/>
    </row>
    <row r="1366" spans="11:14" x14ac:dyDescent="0.35">
      <c r="K1366" s="42"/>
      <c r="L1366" s="42"/>
      <c r="M1366" s="42"/>
      <c r="N1366" s="42"/>
    </row>
    <row r="1367" spans="11:14" x14ac:dyDescent="0.35">
      <c r="K1367" s="42"/>
      <c r="L1367" s="42"/>
      <c r="M1367" s="42"/>
      <c r="N1367" s="42"/>
    </row>
    <row r="1368" spans="11:14" x14ac:dyDescent="0.35">
      <c r="K1368" s="42"/>
      <c r="L1368" s="42"/>
      <c r="M1368" s="42"/>
      <c r="N1368" s="42"/>
    </row>
    <row r="1369" spans="11:14" x14ac:dyDescent="0.35">
      <c r="K1369" s="42"/>
      <c r="L1369" s="42"/>
      <c r="M1369" s="42"/>
      <c r="N1369" s="42"/>
    </row>
    <row r="1370" spans="11:14" x14ac:dyDescent="0.35">
      <c r="K1370" s="42"/>
      <c r="L1370" s="42"/>
      <c r="M1370" s="42"/>
      <c r="N1370" s="42"/>
    </row>
    <row r="1371" spans="11:14" x14ac:dyDescent="0.35">
      <c r="K1371" s="42"/>
      <c r="L1371" s="42"/>
      <c r="M1371" s="42"/>
      <c r="N1371" s="42"/>
    </row>
    <row r="1372" spans="11:14" x14ac:dyDescent="0.35">
      <c r="K1372" s="42"/>
      <c r="L1372" s="42"/>
      <c r="M1372" s="42"/>
      <c r="N1372" s="42"/>
    </row>
    <row r="1373" spans="11:14" x14ac:dyDescent="0.35">
      <c r="K1373" s="42"/>
      <c r="L1373" s="42"/>
      <c r="M1373" s="42"/>
      <c r="N1373" s="42"/>
    </row>
    <row r="1374" spans="11:14" x14ac:dyDescent="0.35">
      <c r="K1374" s="42"/>
      <c r="L1374" s="42"/>
      <c r="M1374" s="42"/>
      <c r="N1374" s="42"/>
    </row>
    <row r="1375" spans="11:14" x14ac:dyDescent="0.35">
      <c r="K1375" s="42"/>
      <c r="L1375" s="42"/>
      <c r="M1375" s="42"/>
      <c r="N1375" s="42"/>
    </row>
    <row r="1376" spans="11:14" x14ac:dyDescent="0.35">
      <c r="K1376" s="42"/>
      <c r="L1376" s="42"/>
      <c r="M1376" s="42"/>
      <c r="N1376" s="42"/>
    </row>
    <row r="1377" spans="11:14" x14ac:dyDescent="0.35">
      <c r="K1377" s="42"/>
      <c r="L1377" s="42"/>
      <c r="M1377" s="42"/>
      <c r="N1377" s="42"/>
    </row>
    <row r="1378" spans="11:14" x14ac:dyDescent="0.35">
      <c r="K1378" s="42"/>
      <c r="L1378" s="42"/>
      <c r="M1378" s="42"/>
      <c r="N1378" s="42"/>
    </row>
    <row r="1379" spans="11:14" x14ac:dyDescent="0.35">
      <c r="K1379" s="42"/>
      <c r="L1379" s="42"/>
      <c r="M1379" s="42"/>
      <c r="N1379" s="42"/>
    </row>
    <row r="1380" spans="11:14" x14ac:dyDescent="0.35">
      <c r="K1380" s="42"/>
      <c r="L1380" s="42"/>
      <c r="M1380" s="42"/>
      <c r="N1380" s="42"/>
    </row>
    <row r="1381" spans="11:14" x14ac:dyDescent="0.35">
      <c r="K1381" s="42"/>
      <c r="L1381" s="42"/>
      <c r="M1381" s="42"/>
      <c r="N1381" s="42"/>
    </row>
    <row r="1382" spans="11:14" x14ac:dyDescent="0.35">
      <c r="K1382" s="42"/>
      <c r="L1382" s="42"/>
      <c r="M1382" s="42"/>
      <c r="N1382" s="42"/>
    </row>
    <row r="1383" spans="11:14" x14ac:dyDescent="0.35">
      <c r="K1383" s="42"/>
      <c r="L1383" s="42"/>
      <c r="M1383" s="42"/>
      <c r="N1383" s="42"/>
    </row>
    <row r="1384" spans="11:14" x14ac:dyDescent="0.35">
      <c r="K1384" s="42"/>
      <c r="L1384" s="42"/>
      <c r="M1384" s="42"/>
      <c r="N1384" s="42"/>
    </row>
    <row r="1385" spans="11:14" x14ac:dyDescent="0.35">
      <c r="K1385" s="42"/>
      <c r="L1385" s="42"/>
      <c r="M1385" s="42"/>
      <c r="N1385" s="42"/>
    </row>
    <row r="1386" spans="11:14" x14ac:dyDescent="0.35">
      <c r="K1386" s="42"/>
      <c r="L1386" s="42"/>
      <c r="M1386" s="42"/>
      <c r="N1386" s="42"/>
    </row>
    <row r="1387" spans="11:14" x14ac:dyDescent="0.35">
      <c r="K1387" s="42"/>
      <c r="L1387" s="42"/>
      <c r="M1387" s="42"/>
      <c r="N1387" s="42"/>
    </row>
    <row r="1388" spans="11:14" x14ac:dyDescent="0.35">
      <c r="K1388" s="42"/>
      <c r="L1388" s="42"/>
      <c r="M1388" s="42"/>
      <c r="N1388" s="42"/>
    </row>
    <row r="1389" spans="11:14" x14ac:dyDescent="0.35">
      <c r="K1389" s="42"/>
      <c r="L1389" s="42"/>
      <c r="M1389" s="42"/>
      <c r="N1389" s="42"/>
    </row>
    <row r="1390" spans="11:14" x14ac:dyDescent="0.35">
      <c r="K1390" s="42"/>
      <c r="L1390" s="42"/>
      <c r="M1390" s="42"/>
      <c r="N1390" s="42"/>
    </row>
    <row r="1391" spans="11:14" x14ac:dyDescent="0.35">
      <c r="K1391" s="42"/>
      <c r="L1391" s="42"/>
      <c r="M1391" s="42"/>
      <c r="N1391" s="42"/>
    </row>
    <row r="1392" spans="11:14" x14ac:dyDescent="0.35">
      <c r="K1392" s="42"/>
      <c r="L1392" s="42"/>
      <c r="M1392" s="42"/>
      <c r="N1392" s="42"/>
    </row>
    <row r="1393" spans="11:14" x14ac:dyDescent="0.35">
      <c r="K1393" s="42"/>
      <c r="L1393" s="42"/>
      <c r="M1393" s="42"/>
      <c r="N1393" s="42"/>
    </row>
    <row r="1394" spans="11:14" x14ac:dyDescent="0.35">
      <c r="K1394" s="42"/>
      <c r="L1394" s="42"/>
      <c r="M1394" s="42"/>
      <c r="N1394" s="42"/>
    </row>
    <row r="1395" spans="11:14" x14ac:dyDescent="0.35">
      <c r="K1395" s="42"/>
      <c r="L1395" s="42"/>
      <c r="M1395" s="42"/>
      <c r="N1395" s="42"/>
    </row>
    <row r="1396" spans="11:14" x14ac:dyDescent="0.35">
      <c r="K1396" s="42"/>
      <c r="L1396" s="42"/>
      <c r="M1396" s="42"/>
      <c r="N1396" s="42"/>
    </row>
    <row r="1397" spans="11:14" x14ac:dyDescent="0.35">
      <c r="K1397" s="42"/>
      <c r="L1397" s="42"/>
      <c r="M1397" s="42"/>
      <c r="N1397" s="42"/>
    </row>
    <row r="1398" spans="11:14" x14ac:dyDescent="0.35">
      <c r="K1398" s="42"/>
      <c r="L1398" s="42"/>
      <c r="M1398" s="42"/>
      <c r="N1398" s="42"/>
    </row>
    <row r="1399" spans="11:14" x14ac:dyDescent="0.35">
      <c r="K1399" s="42"/>
      <c r="L1399" s="42"/>
      <c r="M1399" s="42"/>
      <c r="N1399" s="42"/>
    </row>
    <row r="1400" spans="11:14" x14ac:dyDescent="0.35">
      <c r="K1400" s="42"/>
      <c r="L1400" s="42"/>
      <c r="M1400" s="42"/>
      <c r="N1400" s="42"/>
    </row>
    <row r="1401" spans="11:14" x14ac:dyDescent="0.35">
      <c r="K1401" s="42"/>
      <c r="L1401" s="42"/>
      <c r="M1401" s="42"/>
      <c r="N1401" s="42"/>
    </row>
    <row r="1402" spans="11:14" x14ac:dyDescent="0.35">
      <c r="K1402" s="42"/>
      <c r="L1402" s="42"/>
      <c r="M1402" s="42"/>
      <c r="N1402" s="42"/>
    </row>
    <row r="1403" spans="11:14" x14ac:dyDescent="0.35">
      <c r="K1403" s="42"/>
      <c r="L1403" s="42"/>
      <c r="M1403" s="42"/>
      <c r="N1403" s="42"/>
    </row>
    <row r="1404" spans="11:14" x14ac:dyDescent="0.35">
      <c r="K1404" s="42"/>
      <c r="L1404" s="42"/>
      <c r="M1404" s="42"/>
      <c r="N1404" s="42"/>
    </row>
    <row r="1405" spans="11:14" x14ac:dyDescent="0.35">
      <c r="K1405" s="42"/>
      <c r="L1405" s="42"/>
      <c r="M1405" s="42"/>
      <c r="N1405" s="42"/>
    </row>
    <row r="1406" spans="11:14" x14ac:dyDescent="0.35">
      <c r="K1406" s="42"/>
      <c r="L1406" s="42"/>
      <c r="M1406" s="42"/>
      <c r="N1406" s="42"/>
    </row>
    <row r="1407" spans="11:14" x14ac:dyDescent="0.35">
      <c r="K1407" s="42"/>
      <c r="L1407" s="42"/>
      <c r="M1407" s="42"/>
      <c r="N1407" s="42"/>
    </row>
    <row r="1408" spans="11:14" x14ac:dyDescent="0.35">
      <c r="K1408" s="42"/>
      <c r="L1408" s="42"/>
      <c r="M1408" s="42"/>
      <c r="N1408" s="42"/>
    </row>
    <row r="1409" spans="11:14" x14ac:dyDescent="0.35">
      <c r="K1409" s="42"/>
      <c r="L1409" s="42"/>
      <c r="M1409" s="42"/>
      <c r="N1409" s="42"/>
    </row>
    <row r="1410" spans="11:14" x14ac:dyDescent="0.35">
      <c r="K1410" s="42"/>
      <c r="L1410" s="42"/>
      <c r="M1410" s="42"/>
      <c r="N1410" s="42"/>
    </row>
    <row r="1411" spans="11:14" x14ac:dyDescent="0.35">
      <c r="K1411" s="42"/>
      <c r="L1411" s="42"/>
      <c r="M1411" s="42"/>
      <c r="N1411" s="42"/>
    </row>
    <row r="1412" spans="11:14" x14ac:dyDescent="0.35">
      <c r="K1412" s="42"/>
      <c r="L1412" s="42"/>
      <c r="M1412" s="42"/>
      <c r="N1412" s="42"/>
    </row>
    <row r="1413" spans="11:14" x14ac:dyDescent="0.35">
      <c r="K1413" s="42"/>
      <c r="L1413" s="42"/>
      <c r="M1413" s="42"/>
      <c r="N1413" s="42"/>
    </row>
    <row r="1414" spans="11:14" x14ac:dyDescent="0.35">
      <c r="K1414" s="42"/>
      <c r="L1414" s="42"/>
      <c r="M1414" s="42"/>
      <c r="N1414" s="42"/>
    </row>
    <row r="1415" spans="11:14" x14ac:dyDescent="0.35">
      <c r="K1415" s="42"/>
      <c r="L1415" s="42"/>
      <c r="M1415" s="42"/>
      <c r="N1415" s="42"/>
    </row>
    <row r="1416" spans="11:14" x14ac:dyDescent="0.35">
      <c r="K1416" s="42"/>
      <c r="L1416" s="42"/>
      <c r="M1416" s="42"/>
      <c r="N1416" s="42"/>
    </row>
    <row r="1417" spans="11:14" x14ac:dyDescent="0.35">
      <c r="K1417" s="42"/>
      <c r="L1417" s="42"/>
      <c r="M1417" s="42"/>
      <c r="N1417" s="42"/>
    </row>
    <row r="1418" spans="11:14" x14ac:dyDescent="0.35">
      <c r="K1418" s="42"/>
      <c r="L1418" s="42"/>
      <c r="M1418" s="42"/>
      <c r="N1418" s="42"/>
    </row>
    <row r="1419" spans="11:14" x14ac:dyDescent="0.35">
      <c r="K1419" s="42"/>
      <c r="L1419" s="42"/>
      <c r="M1419" s="42"/>
      <c r="N1419" s="42"/>
    </row>
    <row r="1420" spans="11:14" x14ac:dyDescent="0.35">
      <c r="K1420" s="42"/>
      <c r="L1420" s="42"/>
      <c r="M1420" s="42"/>
      <c r="N1420" s="42"/>
    </row>
    <row r="1421" spans="11:14" x14ac:dyDescent="0.35">
      <c r="K1421" s="42"/>
      <c r="L1421" s="42"/>
      <c r="M1421" s="42"/>
      <c r="N1421" s="42"/>
    </row>
    <row r="1422" spans="11:14" x14ac:dyDescent="0.35">
      <c r="K1422" s="42"/>
      <c r="L1422" s="42"/>
      <c r="M1422" s="42"/>
      <c r="N1422" s="42"/>
    </row>
    <row r="1423" spans="11:14" x14ac:dyDescent="0.35">
      <c r="K1423" s="42"/>
      <c r="L1423" s="42"/>
      <c r="M1423" s="42"/>
      <c r="N1423" s="42"/>
    </row>
    <row r="1424" spans="11:14" x14ac:dyDescent="0.35">
      <c r="K1424" s="42"/>
      <c r="L1424" s="42"/>
      <c r="M1424" s="42"/>
      <c r="N1424" s="42"/>
    </row>
    <row r="1425" spans="11:14" x14ac:dyDescent="0.35">
      <c r="K1425" s="42"/>
      <c r="L1425" s="42"/>
      <c r="M1425" s="42"/>
      <c r="N1425" s="42"/>
    </row>
    <row r="1426" spans="11:14" x14ac:dyDescent="0.35">
      <c r="K1426" s="42"/>
      <c r="L1426" s="42"/>
      <c r="M1426" s="42"/>
      <c r="N1426" s="42"/>
    </row>
    <row r="1427" spans="11:14" x14ac:dyDescent="0.35">
      <c r="K1427" s="42"/>
      <c r="L1427" s="42"/>
      <c r="M1427" s="42"/>
      <c r="N1427" s="42"/>
    </row>
    <row r="1428" spans="11:14" x14ac:dyDescent="0.35">
      <c r="K1428" s="42"/>
      <c r="L1428" s="42"/>
      <c r="M1428" s="42"/>
      <c r="N1428" s="42"/>
    </row>
    <row r="1429" spans="11:14" x14ac:dyDescent="0.35">
      <c r="K1429" s="42"/>
      <c r="L1429" s="42"/>
      <c r="M1429" s="42"/>
      <c r="N1429" s="42"/>
    </row>
    <row r="1430" spans="11:14" x14ac:dyDescent="0.35">
      <c r="K1430" s="42"/>
      <c r="L1430" s="42"/>
      <c r="M1430" s="42"/>
      <c r="N1430" s="42"/>
    </row>
    <row r="1431" spans="11:14" x14ac:dyDescent="0.35">
      <c r="K1431" s="42"/>
      <c r="L1431" s="42"/>
      <c r="M1431" s="42"/>
      <c r="N1431" s="42"/>
    </row>
    <row r="1432" spans="11:14" x14ac:dyDescent="0.35">
      <c r="K1432" s="42"/>
      <c r="L1432" s="42"/>
      <c r="M1432" s="42"/>
      <c r="N1432" s="42"/>
    </row>
    <row r="1433" spans="11:14" x14ac:dyDescent="0.35">
      <c r="K1433" s="42"/>
      <c r="L1433" s="42"/>
      <c r="M1433" s="42"/>
      <c r="N1433" s="42"/>
    </row>
    <row r="1434" spans="11:14" x14ac:dyDescent="0.35">
      <c r="K1434" s="42"/>
      <c r="L1434" s="42"/>
      <c r="M1434" s="42"/>
      <c r="N1434" s="42"/>
    </row>
    <row r="1435" spans="11:14" x14ac:dyDescent="0.35">
      <c r="K1435" s="42"/>
      <c r="L1435" s="42"/>
      <c r="M1435" s="42"/>
      <c r="N1435" s="42"/>
    </row>
    <row r="1436" spans="11:14" x14ac:dyDescent="0.35">
      <c r="K1436" s="42"/>
      <c r="L1436" s="42"/>
      <c r="M1436" s="42"/>
      <c r="N1436" s="42"/>
    </row>
    <row r="1437" spans="11:14" x14ac:dyDescent="0.35">
      <c r="K1437" s="42"/>
      <c r="L1437" s="42"/>
      <c r="M1437" s="42"/>
      <c r="N1437" s="42"/>
    </row>
    <row r="1438" spans="11:14" x14ac:dyDescent="0.35">
      <c r="K1438" s="42"/>
      <c r="L1438" s="42"/>
      <c r="M1438" s="42"/>
      <c r="N1438" s="42"/>
    </row>
    <row r="1439" spans="11:14" x14ac:dyDescent="0.35">
      <c r="K1439" s="42"/>
      <c r="L1439" s="42"/>
      <c r="M1439" s="42"/>
      <c r="N1439" s="42"/>
    </row>
    <row r="1440" spans="11:14" x14ac:dyDescent="0.35">
      <c r="K1440" s="42"/>
      <c r="L1440" s="42"/>
      <c r="M1440" s="42"/>
      <c r="N1440" s="42"/>
    </row>
    <row r="1441" spans="11:14" x14ac:dyDescent="0.35">
      <c r="K1441" s="42"/>
      <c r="L1441" s="42"/>
      <c r="M1441" s="42"/>
      <c r="N1441" s="42"/>
    </row>
    <row r="1442" spans="11:14" x14ac:dyDescent="0.35">
      <c r="K1442" s="42"/>
      <c r="L1442" s="42"/>
      <c r="M1442" s="42"/>
      <c r="N1442" s="42"/>
    </row>
    <row r="1443" spans="11:14" x14ac:dyDescent="0.35">
      <c r="K1443" s="42"/>
      <c r="L1443" s="42"/>
      <c r="M1443" s="42"/>
      <c r="N1443" s="42"/>
    </row>
    <row r="1444" spans="11:14" x14ac:dyDescent="0.35">
      <c r="K1444" s="42"/>
      <c r="L1444" s="42"/>
      <c r="M1444" s="42"/>
      <c r="N1444" s="42"/>
    </row>
    <row r="1445" spans="11:14" x14ac:dyDescent="0.35">
      <c r="K1445" s="42"/>
      <c r="L1445" s="42"/>
      <c r="M1445" s="42"/>
      <c r="N1445" s="42"/>
    </row>
    <row r="1446" spans="11:14" x14ac:dyDescent="0.35">
      <c r="K1446" s="42"/>
      <c r="L1446" s="42"/>
      <c r="M1446" s="42"/>
      <c r="N1446" s="42"/>
    </row>
    <row r="1447" spans="11:14" x14ac:dyDescent="0.35">
      <c r="K1447" s="42"/>
      <c r="L1447" s="42"/>
      <c r="M1447" s="42"/>
      <c r="N1447" s="42"/>
    </row>
    <row r="1448" spans="11:14" x14ac:dyDescent="0.35">
      <c r="K1448" s="42"/>
      <c r="L1448" s="42"/>
      <c r="M1448" s="42"/>
      <c r="N1448" s="42"/>
    </row>
    <row r="1449" spans="11:14" x14ac:dyDescent="0.35">
      <c r="K1449" s="42"/>
      <c r="L1449" s="42"/>
      <c r="M1449" s="42"/>
      <c r="N1449" s="42"/>
    </row>
    <row r="1450" spans="11:14" x14ac:dyDescent="0.35">
      <c r="K1450" s="42"/>
      <c r="L1450" s="42"/>
      <c r="M1450" s="42"/>
      <c r="N1450" s="42"/>
    </row>
    <row r="1451" spans="11:14" x14ac:dyDescent="0.35">
      <c r="K1451" s="42"/>
      <c r="L1451" s="42"/>
      <c r="M1451" s="42"/>
      <c r="N1451" s="42"/>
    </row>
    <row r="1452" spans="11:14" x14ac:dyDescent="0.35">
      <c r="K1452" s="42"/>
      <c r="L1452" s="42"/>
      <c r="M1452" s="42"/>
      <c r="N1452" s="42"/>
    </row>
    <row r="1453" spans="11:14" x14ac:dyDescent="0.35">
      <c r="K1453" s="42"/>
      <c r="L1453" s="42"/>
      <c r="M1453" s="42"/>
      <c r="N1453" s="42"/>
    </row>
    <row r="1454" spans="11:14" x14ac:dyDescent="0.35">
      <c r="K1454" s="42"/>
      <c r="L1454" s="42"/>
      <c r="M1454" s="42"/>
      <c r="N1454" s="42"/>
    </row>
    <row r="1455" spans="11:14" x14ac:dyDescent="0.35">
      <c r="K1455" s="42"/>
      <c r="L1455" s="42"/>
      <c r="M1455" s="42"/>
      <c r="N1455" s="42"/>
    </row>
    <row r="1456" spans="11:14" x14ac:dyDescent="0.35">
      <c r="K1456" s="42"/>
      <c r="L1456" s="42"/>
      <c r="M1456" s="42"/>
      <c r="N1456" s="42"/>
    </row>
    <row r="1457" spans="11:14" x14ac:dyDescent="0.35">
      <c r="K1457" s="42"/>
      <c r="L1457" s="42"/>
      <c r="M1457" s="42"/>
      <c r="N1457" s="42"/>
    </row>
    <row r="1458" spans="11:14" x14ac:dyDescent="0.35">
      <c r="K1458" s="42"/>
      <c r="L1458" s="42"/>
      <c r="M1458" s="42"/>
      <c r="N1458" s="42"/>
    </row>
    <row r="1459" spans="11:14" x14ac:dyDescent="0.35">
      <c r="K1459" s="42"/>
      <c r="L1459" s="42"/>
      <c r="M1459" s="42"/>
      <c r="N1459" s="42"/>
    </row>
    <row r="1460" spans="11:14" x14ac:dyDescent="0.35">
      <c r="K1460" s="42"/>
      <c r="L1460" s="42"/>
      <c r="M1460" s="42"/>
      <c r="N1460" s="42"/>
    </row>
    <row r="1461" spans="11:14" x14ac:dyDescent="0.35">
      <c r="K1461" s="42"/>
      <c r="L1461" s="42"/>
      <c r="M1461" s="42"/>
      <c r="N1461" s="42"/>
    </row>
    <row r="1462" spans="11:14" x14ac:dyDescent="0.35">
      <c r="K1462" s="42"/>
      <c r="L1462" s="42"/>
      <c r="M1462" s="42"/>
      <c r="N1462" s="42"/>
    </row>
    <row r="1463" spans="11:14" x14ac:dyDescent="0.35">
      <c r="K1463" s="42"/>
      <c r="L1463" s="42"/>
      <c r="M1463" s="42"/>
      <c r="N1463" s="42"/>
    </row>
    <row r="1464" spans="11:14" x14ac:dyDescent="0.35">
      <c r="K1464" s="42"/>
      <c r="L1464" s="42"/>
      <c r="M1464" s="42"/>
      <c r="N1464" s="42"/>
    </row>
    <row r="1465" spans="11:14" x14ac:dyDescent="0.35">
      <c r="K1465" s="42"/>
      <c r="L1465" s="42"/>
      <c r="M1465" s="42"/>
      <c r="N1465" s="42"/>
    </row>
    <row r="1466" spans="11:14" x14ac:dyDescent="0.35">
      <c r="K1466" s="42"/>
      <c r="L1466" s="42"/>
      <c r="M1466" s="42"/>
      <c r="N1466" s="42"/>
    </row>
    <row r="1467" spans="11:14" x14ac:dyDescent="0.35">
      <c r="K1467" s="42"/>
      <c r="L1467" s="42"/>
      <c r="M1467" s="42"/>
      <c r="N1467" s="42"/>
    </row>
    <row r="1468" spans="11:14" x14ac:dyDescent="0.35">
      <c r="K1468" s="42"/>
      <c r="L1468" s="42"/>
      <c r="M1468" s="42"/>
      <c r="N1468" s="42"/>
    </row>
    <row r="1469" spans="11:14" x14ac:dyDescent="0.35">
      <c r="K1469" s="42"/>
      <c r="L1469" s="42"/>
      <c r="M1469" s="42"/>
      <c r="N1469" s="42"/>
    </row>
    <row r="1470" spans="11:14" x14ac:dyDescent="0.35">
      <c r="K1470" s="42"/>
      <c r="L1470" s="42"/>
      <c r="M1470" s="42"/>
      <c r="N1470" s="42"/>
    </row>
    <row r="1471" spans="11:14" x14ac:dyDescent="0.35">
      <c r="K1471" s="42"/>
      <c r="L1471" s="42"/>
      <c r="M1471" s="42"/>
      <c r="N1471" s="42"/>
    </row>
    <row r="1472" spans="11:14" x14ac:dyDescent="0.35">
      <c r="K1472" s="42"/>
      <c r="L1472" s="42"/>
      <c r="M1472" s="42"/>
      <c r="N1472" s="42"/>
    </row>
    <row r="1473" spans="11:14" x14ac:dyDescent="0.35">
      <c r="K1473" s="42"/>
      <c r="L1473" s="42"/>
      <c r="M1473" s="42"/>
      <c r="N1473" s="42"/>
    </row>
    <row r="1474" spans="11:14" x14ac:dyDescent="0.35">
      <c r="K1474" s="42"/>
      <c r="L1474" s="42"/>
      <c r="M1474" s="42"/>
      <c r="N1474" s="42"/>
    </row>
    <row r="1475" spans="11:14" x14ac:dyDescent="0.35">
      <c r="K1475" s="42"/>
      <c r="L1475" s="42"/>
      <c r="M1475" s="42"/>
      <c r="N1475" s="42"/>
    </row>
    <row r="1476" spans="11:14" x14ac:dyDescent="0.35">
      <c r="K1476" s="42"/>
      <c r="L1476" s="42"/>
      <c r="M1476" s="42"/>
      <c r="N1476" s="42"/>
    </row>
    <row r="1477" spans="11:14" x14ac:dyDescent="0.35">
      <c r="K1477" s="42"/>
      <c r="L1477" s="42"/>
      <c r="M1477" s="42"/>
      <c r="N1477" s="42"/>
    </row>
    <row r="1478" spans="11:14" x14ac:dyDescent="0.35">
      <c r="K1478" s="42"/>
      <c r="L1478" s="42"/>
      <c r="M1478" s="42"/>
      <c r="N1478" s="42"/>
    </row>
  </sheetData>
  <sortState xmlns:xlrd2="http://schemas.microsoft.com/office/spreadsheetml/2017/richdata2" ref="A4:O141">
    <sortCondition ref="A4:A141"/>
  </sortState>
  <customSheetViews>
    <customSheetView guid="{21B7AC2F-40B5-4A74-80C7-C3A38CDE4D3F}" scale="96" showGridLines="0" fitToPage="1" showAutoFilter="1" topLeftCell="D1">
      <pane ySplit="4" topLeftCell="A5" activePane="bottomLeft" state="frozen"/>
      <selection pane="bottomLeft" sqref="A1:O1"/>
      <rowBreaks count="1" manualBreakCount="1">
        <brk id="83" max="14" man="1"/>
      </rowBreaks>
      <pageMargins left="0.15748031496062992" right="0.15748031496062992" top="0.59055118110236227" bottom="0.59055118110236227" header="0.51181102362204722" footer="0.51181102362204722"/>
      <pageSetup paperSize="9" scale="38" fitToHeight="2" orientation="landscape" r:id="rId1"/>
      <headerFooter alignWithMargins="0"/>
      <autoFilter ref="A3:O3" xr:uid="{BB633DA2-598F-4691-9EC0-66F9EA825B86}"/>
    </customSheetView>
  </customSheetViews>
  <mergeCells count="8">
    <mergeCell ref="A1:O1"/>
    <mergeCell ref="B2:C2"/>
    <mergeCell ref="L2:M2"/>
    <mergeCell ref="D2:E2"/>
    <mergeCell ref="F2:G2"/>
    <mergeCell ref="N2:O2"/>
    <mergeCell ref="H2:I2"/>
    <mergeCell ref="J2:K2"/>
  </mergeCells>
  <phoneticPr fontId="8" type="noConversion"/>
  <pageMargins left="0.7" right="0.7" top="0.75" bottom="0.75" header="0.3" footer="0.3"/>
  <pageSetup paperSize="9" scale="43" fitToHeight="3" orientation="landscape" r:id="rId2"/>
  <drawing r:id="rId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0">
    <tabColor indexed="10"/>
    <pageSetUpPr fitToPage="1"/>
  </sheetPr>
  <dimension ref="A1:M147"/>
  <sheetViews>
    <sheetView showGridLines="0" view="pageBreakPreview" zoomScale="85" zoomScaleNormal="70" zoomScaleSheetLayoutView="85" workbookViewId="0">
      <pane ySplit="2" topLeftCell="A3" activePane="bottomLeft" state="frozen"/>
      <selection activeCell="W4" sqref="W4"/>
      <selection pane="bottomLeft" sqref="A1:M1"/>
    </sheetView>
  </sheetViews>
  <sheetFormatPr defaultRowHeight="12.5" x14ac:dyDescent="0.25"/>
  <cols>
    <col min="1" max="1" width="30.7265625" bestFit="1" customWidth="1"/>
    <col min="2" max="2" width="25.1796875" style="1" customWidth="1"/>
    <col min="3" max="3" width="19.7265625" customWidth="1"/>
    <col min="4" max="4" width="19.453125" style="2" customWidth="1"/>
    <col min="5" max="5" width="16.7265625" style="2" customWidth="1"/>
    <col min="6" max="6" width="25.54296875" style="2" customWidth="1"/>
    <col min="7" max="7" width="15.453125" style="2" customWidth="1"/>
    <col min="8" max="8" width="19.7265625" style="2" customWidth="1"/>
    <col min="9" max="9" width="15" style="2" customWidth="1"/>
    <col min="10" max="11" width="16.7265625" style="2" customWidth="1"/>
    <col min="12" max="12" width="19.453125" style="2" customWidth="1"/>
    <col min="13" max="13" width="21.1796875" style="2" customWidth="1"/>
  </cols>
  <sheetData>
    <row r="1" spans="1:13" ht="20.5" thickBot="1" x14ac:dyDescent="0.3">
      <c r="A1" s="341" t="s">
        <v>55</v>
      </c>
      <c r="B1" s="348"/>
      <c r="C1" s="348"/>
      <c r="D1" s="348"/>
      <c r="E1" s="348"/>
      <c r="F1" s="348"/>
      <c r="G1" s="348"/>
      <c r="H1" s="348"/>
      <c r="I1" s="348"/>
      <c r="J1" s="348"/>
      <c r="K1" s="348"/>
      <c r="L1" s="348"/>
      <c r="M1" s="349"/>
    </row>
    <row r="2" spans="1:13" s="9" customFormat="1" ht="42.5" thickBot="1" x14ac:dyDescent="0.3">
      <c r="A2" s="90" t="s">
        <v>5</v>
      </c>
      <c r="B2" s="71" t="s">
        <v>99</v>
      </c>
      <c r="C2" s="71" t="s">
        <v>33</v>
      </c>
      <c r="D2" s="71" t="s">
        <v>44</v>
      </c>
      <c r="E2" s="71" t="s">
        <v>36</v>
      </c>
      <c r="F2" s="71" t="s">
        <v>52</v>
      </c>
      <c r="G2" s="71" t="s">
        <v>38</v>
      </c>
      <c r="H2" s="71" t="s">
        <v>11</v>
      </c>
      <c r="I2" s="71" t="s">
        <v>39</v>
      </c>
      <c r="J2" s="71" t="s">
        <v>40</v>
      </c>
      <c r="K2" s="71" t="s">
        <v>400</v>
      </c>
      <c r="L2" s="71" t="s">
        <v>392</v>
      </c>
      <c r="M2" s="71" t="s">
        <v>47</v>
      </c>
    </row>
    <row r="3" spans="1:13" s="5" customFormat="1" ht="15.5" x14ac:dyDescent="0.35">
      <c r="A3" s="217" t="s">
        <v>428</v>
      </c>
      <c r="B3" s="231">
        <v>15540843.333333334</v>
      </c>
      <c r="C3" s="231">
        <v>40949</v>
      </c>
      <c r="D3" s="231">
        <v>12374269.965088233</v>
      </c>
      <c r="E3" s="231">
        <v>1437812.9506602546</v>
      </c>
      <c r="F3" s="231">
        <v>321769.73802071449</v>
      </c>
      <c r="G3" s="231">
        <v>185125.38040265246</v>
      </c>
      <c r="H3" s="231">
        <v>480605.79357119923</v>
      </c>
      <c r="I3" s="231">
        <v>0</v>
      </c>
      <c r="J3" s="231">
        <v>465302.20914107241</v>
      </c>
      <c r="K3" s="231">
        <v>137680.31903331878</v>
      </c>
      <c r="L3" s="231">
        <v>3028296.390829212</v>
      </c>
      <c r="M3" s="231">
        <v>15402566.355917446</v>
      </c>
    </row>
    <row r="4" spans="1:13" s="5" customFormat="1" ht="15.5" x14ac:dyDescent="0.35">
      <c r="A4" s="217" t="s">
        <v>114</v>
      </c>
      <c r="B4" s="234">
        <v>25863435</v>
      </c>
      <c r="C4" s="231">
        <v>105094</v>
      </c>
      <c r="D4" s="234">
        <v>31758077.797039799</v>
      </c>
      <c r="E4" s="231">
        <v>0</v>
      </c>
      <c r="F4" s="231">
        <v>792341.42047509761</v>
      </c>
      <c r="G4" s="231">
        <v>1118380.4239066795</v>
      </c>
      <c r="H4" s="231">
        <v>0</v>
      </c>
      <c r="I4" s="231">
        <v>0</v>
      </c>
      <c r="J4" s="231">
        <v>378313.81826653873</v>
      </c>
      <c r="K4" s="231">
        <v>227488.97900192041</v>
      </c>
      <c r="L4" s="231">
        <v>2516524.6416502362</v>
      </c>
      <c r="M4" s="231">
        <v>34274602.438690037</v>
      </c>
    </row>
    <row r="5" spans="1:13" s="5" customFormat="1" ht="15.5" x14ac:dyDescent="0.35">
      <c r="A5" s="217" t="s">
        <v>115</v>
      </c>
      <c r="B5" s="234">
        <v>11757424</v>
      </c>
      <c r="C5" s="231">
        <v>8076</v>
      </c>
      <c r="D5" s="234">
        <v>2440465.0721153771</v>
      </c>
      <c r="E5" s="231">
        <v>768648.70179074456</v>
      </c>
      <c r="F5" s="231">
        <v>0</v>
      </c>
      <c r="G5" s="231">
        <v>0</v>
      </c>
      <c r="H5" s="231">
        <v>934414.45660251938</v>
      </c>
      <c r="I5" s="231">
        <v>528167.197068154</v>
      </c>
      <c r="J5" s="231">
        <v>0</v>
      </c>
      <c r="K5" s="231">
        <v>182698.01996958867</v>
      </c>
      <c r="L5" s="231">
        <v>2413928.3754310063</v>
      </c>
      <c r="M5" s="231">
        <v>4854393.4475463834</v>
      </c>
    </row>
    <row r="6" spans="1:13" s="5" customFormat="1" ht="15.5" x14ac:dyDescent="0.35">
      <c r="A6" s="217" t="s">
        <v>116</v>
      </c>
      <c r="B6" s="234">
        <v>11969844.333333334</v>
      </c>
      <c r="C6" s="231">
        <v>18620</v>
      </c>
      <c r="D6" s="234">
        <v>5626728.5342729464</v>
      </c>
      <c r="E6" s="231">
        <v>654194.75867210899</v>
      </c>
      <c r="F6" s="231">
        <v>0</v>
      </c>
      <c r="G6" s="231">
        <v>196772.87809728496</v>
      </c>
      <c r="H6" s="231">
        <v>548775.63989109371</v>
      </c>
      <c r="I6" s="231">
        <v>0</v>
      </c>
      <c r="J6" s="231">
        <v>0</v>
      </c>
      <c r="K6" s="231">
        <v>0</v>
      </c>
      <c r="L6" s="231">
        <v>1399743.2766604875</v>
      </c>
      <c r="M6" s="231">
        <v>7026471.8109334335</v>
      </c>
    </row>
    <row r="7" spans="1:13" s="5" customFormat="1" ht="15.5" x14ac:dyDescent="0.35">
      <c r="A7" s="217" t="s">
        <v>117</v>
      </c>
      <c r="B7" s="234">
        <v>5852248.3933333335</v>
      </c>
      <c r="C7" s="231">
        <v>16914</v>
      </c>
      <c r="D7" s="234">
        <v>5111196.908093052</v>
      </c>
      <c r="E7" s="231">
        <v>0</v>
      </c>
      <c r="F7" s="231">
        <v>0</v>
      </c>
      <c r="G7" s="231">
        <v>0</v>
      </c>
      <c r="H7" s="231">
        <v>0</v>
      </c>
      <c r="I7" s="231">
        <v>0</v>
      </c>
      <c r="J7" s="231">
        <v>0</v>
      </c>
      <c r="K7" s="231">
        <v>0</v>
      </c>
      <c r="L7" s="231">
        <v>0</v>
      </c>
      <c r="M7" s="231">
        <v>5111196.908093052</v>
      </c>
    </row>
    <row r="8" spans="1:13" s="5" customFormat="1" ht="15.5" x14ac:dyDescent="0.35">
      <c r="A8" s="217" t="s">
        <v>118</v>
      </c>
      <c r="B8" s="234">
        <v>23043988</v>
      </c>
      <c r="C8" s="231">
        <v>74283</v>
      </c>
      <c r="D8" s="234">
        <v>22447383.228324238</v>
      </c>
      <c r="E8" s="231">
        <v>0</v>
      </c>
      <c r="F8" s="231">
        <v>0</v>
      </c>
      <c r="G8" s="231">
        <v>174572.38480129416</v>
      </c>
      <c r="H8" s="231">
        <v>0</v>
      </c>
      <c r="I8" s="231">
        <v>0</v>
      </c>
      <c r="J8" s="231">
        <v>0</v>
      </c>
      <c r="K8" s="231">
        <v>93286.322402823993</v>
      </c>
      <c r="L8" s="231">
        <v>267858.70720411814</v>
      </c>
      <c r="M8" s="231">
        <v>22715241.935528357</v>
      </c>
    </row>
    <row r="9" spans="1:13" s="5" customFormat="1" ht="15.5" x14ac:dyDescent="0.35">
      <c r="A9" s="217" t="s">
        <v>119</v>
      </c>
      <c r="B9" s="234">
        <v>15141120.386666665</v>
      </c>
      <c r="C9" s="231">
        <v>45976</v>
      </c>
      <c r="D9" s="234">
        <v>13893365.794400267</v>
      </c>
      <c r="E9" s="231">
        <v>0</v>
      </c>
      <c r="F9" s="231">
        <v>359220.7376866471</v>
      </c>
      <c r="G9" s="231">
        <v>235492.3301845768</v>
      </c>
      <c r="H9" s="231">
        <v>0</v>
      </c>
      <c r="I9" s="231">
        <v>0</v>
      </c>
      <c r="J9" s="231">
        <v>0</v>
      </c>
      <c r="K9" s="231">
        <v>123880.02297967274</v>
      </c>
      <c r="L9" s="231">
        <v>718593.09085089667</v>
      </c>
      <c r="M9" s="231">
        <v>14611958.885251164</v>
      </c>
    </row>
    <row r="10" spans="1:13" s="5" customFormat="1" ht="15.5" x14ac:dyDescent="0.35">
      <c r="A10" s="217" t="s">
        <v>120</v>
      </c>
      <c r="B10" s="234">
        <v>1220802.3333333333</v>
      </c>
      <c r="C10" s="231">
        <v>1768</v>
      </c>
      <c r="D10" s="234">
        <v>534267.24213719496</v>
      </c>
      <c r="E10" s="231">
        <v>167134.31596286278</v>
      </c>
      <c r="F10" s="231">
        <v>217757.7266471312</v>
      </c>
      <c r="G10" s="231">
        <v>0</v>
      </c>
      <c r="H10" s="231">
        <v>0</v>
      </c>
      <c r="I10" s="231">
        <v>194459.21218400181</v>
      </c>
      <c r="J10" s="231">
        <v>0</v>
      </c>
      <c r="K10" s="231">
        <v>30165.434769588508</v>
      </c>
      <c r="L10" s="231">
        <v>609516.68956358428</v>
      </c>
      <c r="M10" s="231">
        <v>1143783.9317007791</v>
      </c>
    </row>
    <row r="11" spans="1:13" s="5" customFormat="1" ht="15.5" x14ac:dyDescent="0.35">
      <c r="A11" s="217" t="s">
        <v>121</v>
      </c>
      <c r="B11" s="234">
        <v>2185398.3333333335</v>
      </c>
      <c r="C11" s="231">
        <v>1786</v>
      </c>
      <c r="D11" s="234">
        <v>539706.61451189488</v>
      </c>
      <c r="E11" s="231">
        <v>152987.30972058602</v>
      </c>
      <c r="F11" s="231">
        <v>64452.191469026366</v>
      </c>
      <c r="G11" s="231">
        <v>0</v>
      </c>
      <c r="H11" s="231">
        <v>0</v>
      </c>
      <c r="I11" s="231">
        <v>161979.7051797563</v>
      </c>
      <c r="J11" s="231">
        <v>0</v>
      </c>
      <c r="K11" s="231">
        <v>30799.679670505691</v>
      </c>
      <c r="L11" s="231">
        <v>410218.8860398744</v>
      </c>
      <c r="M11" s="231">
        <v>949925.50055176928</v>
      </c>
    </row>
    <row r="12" spans="1:13" s="5" customFormat="1" ht="15.5" x14ac:dyDescent="0.35">
      <c r="A12" s="217" t="s">
        <v>122</v>
      </c>
      <c r="B12" s="234">
        <v>1156528.3333333333</v>
      </c>
      <c r="C12" s="231">
        <v>1948</v>
      </c>
      <c r="D12" s="234">
        <v>588660.96588419436</v>
      </c>
      <c r="E12" s="231">
        <v>189845.84371788919</v>
      </c>
      <c r="F12" s="231">
        <v>18687.76989789162</v>
      </c>
      <c r="G12" s="231">
        <v>0</v>
      </c>
      <c r="H12" s="231">
        <v>0</v>
      </c>
      <c r="I12" s="231">
        <v>0</v>
      </c>
      <c r="J12" s="231">
        <v>0</v>
      </c>
      <c r="K12" s="231">
        <v>0</v>
      </c>
      <c r="L12" s="231">
        <v>208533.61361578081</v>
      </c>
      <c r="M12" s="231">
        <v>797194.5794999752</v>
      </c>
    </row>
    <row r="13" spans="1:13" s="5" customFormat="1" ht="15.5" x14ac:dyDescent="0.35">
      <c r="A13" s="217" t="s">
        <v>123</v>
      </c>
      <c r="B13" s="234">
        <v>2198085.3333333335</v>
      </c>
      <c r="C13" s="231">
        <v>5669</v>
      </c>
      <c r="D13" s="234">
        <v>1713100.1106763338</v>
      </c>
      <c r="E13" s="231">
        <v>285982.49481238669</v>
      </c>
      <c r="F13" s="231">
        <v>0</v>
      </c>
      <c r="G13" s="231">
        <v>25769.365228536211</v>
      </c>
      <c r="H13" s="231">
        <v>0</v>
      </c>
      <c r="I13" s="231">
        <v>0</v>
      </c>
      <c r="J13" s="231">
        <v>0</v>
      </c>
      <c r="K13" s="231">
        <v>0</v>
      </c>
      <c r="L13" s="231">
        <v>311751.86004092288</v>
      </c>
      <c r="M13" s="231">
        <v>2024851.9707172567</v>
      </c>
    </row>
    <row r="14" spans="1:13" s="5" customFormat="1" ht="15.5" x14ac:dyDescent="0.35">
      <c r="A14" s="217" t="s">
        <v>124</v>
      </c>
      <c r="B14" s="234">
        <v>890585.33333333337</v>
      </c>
      <c r="C14" s="231">
        <v>955</v>
      </c>
      <c r="D14" s="234">
        <v>288588.92321324727</v>
      </c>
      <c r="E14" s="231">
        <v>204178.43032651066</v>
      </c>
      <c r="F14" s="231">
        <v>291291.18763557123</v>
      </c>
      <c r="G14" s="231">
        <v>0</v>
      </c>
      <c r="H14" s="231">
        <v>0</v>
      </c>
      <c r="I14" s="231">
        <v>141544.55481583567</v>
      </c>
      <c r="J14" s="231">
        <v>0</v>
      </c>
      <c r="K14" s="231">
        <v>68401.927910371262</v>
      </c>
      <c r="L14" s="231">
        <v>705416.1006882888</v>
      </c>
      <c r="M14" s="231">
        <v>994005.02390153613</v>
      </c>
    </row>
    <row r="15" spans="1:13" s="5" customFormat="1" ht="15.5" x14ac:dyDescent="0.35">
      <c r="A15" s="217" t="s">
        <v>125</v>
      </c>
      <c r="B15" s="234">
        <v>12008590.666666666</v>
      </c>
      <c r="C15" s="231">
        <v>18611</v>
      </c>
      <c r="D15" s="234">
        <v>5624008.8480855962</v>
      </c>
      <c r="E15" s="231">
        <v>986053.12543983222</v>
      </c>
      <c r="F15" s="231">
        <v>301746.24317669636</v>
      </c>
      <c r="G15" s="231">
        <v>0</v>
      </c>
      <c r="H15" s="231">
        <v>0</v>
      </c>
      <c r="I15" s="231">
        <v>903898.32883039361</v>
      </c>
      <c r="J15" s="231">
        <v>0</v>
      </c>
      <c r="K15" s="231">
        <v>593582.86917757243</v>
      </c>
      <c r="L15" s="231">
        <v>2785280.5666244947</v>
      </c>
      <c r="M15" s="231">
        <v>8409289.4147100914</v>
      </c>
    </row>
    <row r="16" spans="1:13" s="5" customFormat="1" ht="15.5" x14ac:dyDescent="0.35">
      <c r="A16" s="217" t="s">
        <v>126</v>
      </c>
      <c r="B16" s="234">
        <v>1149462.3333333333</v>
      </c>
      <c r="C16" s="231">
        <v>1095</v>
      </c>
      <c r="D16" s="234">
        <v>330895.15279424685</v>
      </c>
      <c r="E16" s="231">
        <v>248317.81802219534</v>
      </c>
      <c r="F16" s="231">
        <v>184561.10673753134</v>
      </c>
      <c r="G16" s="231">
        <v>0</v>
      </c>
      <c r="H16" s="231">
        <v>191224.8526969291</v>
      </c>
      <c r="I16" s="231">
        <v>0</v>
      </c>
      <c r="J16" s="231">
        <v>0</v>
      </c>
      <c r="K16" s="231">
        <v>74015.984177085862</v>
      </c>
      <c r="L16" s="231">
        <v>698119.76163374167</v>
      </c>
      <c r="M16" s="231">
        <v>1029014.9144279885</v>
      </c>
    </row>
    <row r="17" spans="1:13" s="5" customFormat="1" ht="15.5" x14ac:dyDescent="0.35">
      <c r="A17" s="217" t="s">
        <v>127</v>
      </c>
      <c r="B17" s="234">
        <v>1388258</v>
      </c>
      <c r="C17" s="231">
        <v>1043</v>
      </c>
      <c r="D17" s="234">
        <v>315181.41037844704</v>
      </c>
      <c r="E17" s="231">
        <v>289561.15022108675</v>
      </c>
      <c r="F17" s="231">
        <v>45347.372189924012</v>
      </c>
      <c r="G17" s="231">
        <v>0</v>
      </c>
      <c r="H17" s="231">
        <v>128756.71832487747</v>
      </c>
      <c r="I17" s="231">
        <v>171096.82657969973</v>
      </c>
      <c r="J17" s="231">
        <v>0</v>
      </c>
      <c r="K17" s="231">
        <v>18171.480811626716</v>
      </c>
      <c r="L17" s="231">
        <v>652933.54812721477</v>
      </c>
      <c r="M17" s="231">
        <v>968114.95850566181</v>
      </c>
    </row>
    <row r="18" spans="1:13" s="5" customFormat="1" ht="15.5" x14ac:dyDescent="0.35">
      <c r="A18" s="217" t="s">
        <v>128</v>
      </c>
      <c r="B18" s="234">
        <v>17758509.666666668</v>
      </c>
      <c r="C18" s="231">
        <v>34768</v>
      </c>
      <c r="D18" s="234">
        <v>10506449.929087101</v>
      </c>
      <c r="E18" s="231">
        <v>1142704.3797352412</v>
      </c>
      <c r="F18" s="231">
        <v>543197.02644682629</v>
      </c>
      <c r="G18" s="231">
        <v>0</v>
      </c>
      <c r="H18" s="231">
        <v>0</v>
      </c>
      <c r="I18" s="231">
        <v>0</v>
      </c>
      <c r="J18" s="231">
        <v>451911.5473226406</v>
      </c>
      <c r="K18" s="231">
        <v>131512.51022873854</v>
      </c>
      <c r="L18" s="231">
        <v>2269325.4637334468</v>
      </c>
      <c r="M18" s="231">
        <v>12775775.392820548</v>
      </c>
    </row>
    <row r="19" spans="1:13" s="5" customFormat="1" ht="15.5" x14ac:dyDescent="0.35">
      <c r="A19" s="217" t="s">
        <v>129</v>
      </c>
      <c r="B19" s="234">
        <v>21738585.733333334</v>
      </c>
      <c r="C19" s="231">
        <v>43969</v>
      </c>
      <c r="D19" s="234">
        <v>13286875.774621224</v>
      </c>
      <c r="E19" s="231">
        <v>1455931.728809543</v>
      </c>
      <c r="F19" s="231">
        <v>0</v>
      </c>
      <c r="G19" s="231">
        <v>492826.22478526708</v>
      </c>
      <c r="H19" s="231">
        <v>400039.10337337235</v>
      </c>
      <c r="I19" s="231">
        <v>0</v>
      </c>
      <c r="J19" s="231">
        <v>245891.19997635178</v>
      </c>
      <c r="K19" s="231">
        <v>71770.234629157232</v>
      </c>
      <c r="L19" s="231">
        <v>2666458.4915736914</v>
      </c>
      <c r="M19" s="231">
        <v>15953334.266194915</v>
      </c>
    </row>
    <row r="20" spans="1:13" s="5" customFormat="1" ht="15.5" x14ac:dyDescent="0.35">
      <c r="A20" s="217" t="s">
        <v>130</v>
      </c>
      <c r="B20" s="234">
        <v>8950885.3666666672</v>
      </c>
      <c r="C20" s="231">
        <v>31133</v>
      </c>
      <c r="D20" s="234">
        <v>9407998.8967518602</v>
      </c>
      <c r="E20" s="231">
        <v>0</v>
      </c>
      <c r="F20" s="231">
        <v>0</v>
      </c>
      <c r="G20" s="231">
        <v>200669.20887977953</v>
      </c>
      <c r="H20" s="231">
        <v>0</v>
      </c>
      <c r="I20" s="231">
        <v>0</v>
      </c>
      <c r="J20" s="231">
        <v>0</v>
      </c>
      <c r="K20" s="231">
        <v>0</v>
      </c>
      <c r="L20" s="231">
        <v>200669.20887977953</v>
      </c>
      <c r="M20" s="231">
        <v>9608668.1056316402</v>
      </c>
    </row>
    <row r="21" spans="1:13" s="5" customFormat="1" ht="15.5" x14ac:dyDescent="0.35">
      <c r="A21" s="217" t="s">
        <v>131</v>
      </c>
      <c r="B21" s="234">
        <v>29766943.743333336</v>
      </c>
      <c r="C21" s="231">
        <v>103691</v>
      </c>
      <c r="D21" s="234">
        <v>31334108.939167354</v>
      </c>
      <c r="E21" s="231">
        <v>0</v>
      </c>
      <c r="F21" s="231">
        <v>0</v>
      </c>
      <c r="G21" s="231">
        <v>454046.4265516033</v>
      </c>
      <c r="H21" s="231">
        <v>0</v>
      </c>
      <c r="I21" s="231">
        <v>0</v>
      </c>
      <c r="J21" s="231">
        <v>0</v>
      </c>
      <c r="K21" s="231">
        <v>101019.83361018018</v>
      </c>
      <c r="L21" s="231">
        <v>555066.26016178355</v>
      </c>
      <c r="M21" s="231">
        <v>31889175.199329138</v>
      </c>
    </row>
    <row r="22" spans="1:13" s="5" customFormat="1" ht="15.5" x14ac:dyDescent="0.35">
      <c r="A22" s="217" t="s">
        <v>132</v>
      </c>
      <c r="B22" s="234">
        <v>5508729.333333333</v>
      </c>
      <c r="C22" s="231">
        <v>19335</v>
      </c>
      <c r="D22" s="234">
        <v>5842792.4924901947</v>
      </c>
      <c r="E22" s="231">
        <v>655209.34079615527</v>
      </c>
      <c r="F22" s="231">
        <v>0</v>
      </c>
      <c r="G22" s="231">
        <v>84773.160377111955</v>
      </c>
      <c r="H22" s="231">
        <v>0</v>
      </c>
      <c r="I22" s="231">
        <v>0</v>
      </c>
      <c r="J22" s="231">
        <v>0</v>
      </c>
      <c r="K22" s="231">
        <v>0</v>
      </c>
      <c r="L22" s="231">
        <v>739982.50117326726</v>
      </c>
      <c r="M22" s="231">
        <v>6582774.9936634619</v>
      </c>
    </row>
    <row r="23" spans="1:13" s="5" customFormat="1" ht="15.5" x14ac:dyDescent="0.35">
      <c r="A23" s="217" t="s">
        <v>133</v>
      </c>
      <c r="B23" s="234">
        <v>1193735</v>
      </c>
      <c r="C23" s="231">
        <v>579</v>
      </c>
      <c r="D23" s="234">
        <v>174966.47805284834</v>
      </c>
      <c r="E23" s="231">
        <v>343463.89656294941</v>
      </c>
      <c r="F23" s="231">
        <v>130614.18432710871</v>
      </c>
      <c r="G23" s="231">
        <v>0</v>
      </c>
      <c r="H23" s="231">
        <v>202318.63851806437</v>
      </c>
      <c r="I23" s="231">
        <v>167786.48184751126</v>
      </c>
      <c r="J23" s="231">
        <v>0</v>
      </c>
      <c r="K23" s="231">
        <v>16484.907390711644</v>
      </c>
      <c r="L23" s="231">
        <v>860668.10864634532</v>
      </c>
      <c r="M23" s="231">
        <v>1035634.5866991937</v>
      </c>
    </row>
    <row r="24" spans="1:13" s="5" customFormat="1" ht="15.5" x14ac:dyDescent="0.35">
      <c r="A24" s="217" t="s">
        <v>134</v>
      </c>
      <c r="B24" s="234">
        <v>4025433.8666666667</v>
      </c>
      <c r="C24" s="231">
        <v>5528</v>
      </c>
      <c r="D24" s="234">
        <v>1670491.6937411842</v>
      </c>
      <c r="E24" s="231">
        <v>521761.14290109777</v>
      </c>
      <c r="F24" s="231">
        <v>417997.77553350799</v>
      </c>
      <c r="G24" s="231">
        <v>0</v>
      </c>
      <c r="H24" s="231">
        <v>124967.69666849491</v>
      </c>
      <c r="I24" s="231">
        <v>386693.96411624417</v>
      </c>
      <c r="J24" s="231">
        <v>162611.72562554482</v>
      </c>
      <c r="K24" s="231">
        <v>200892.87945629208</v>
      </c>
      <c r="L24" s="231">
        <v>1814925.1843011817</v>
      </c>
      <c r="M24" s="231">
        <v>3485416.8780423659</v>
      </c>
    </row>
    <row r="25" spans="1:13" s="5" customFormat="1" ht="15.5" x14ac:dyDescent="0.35">
      <c r="A25" s="217" t="s">
        <v>135</v>
      </c>
      <c r="B25" s="234">
        <v>488920.5</v>
      </c>
      <c r="C25" s="231">
        <v>1663</v>
      </c>
      <c r="D25" s="234">
        <v>502537.56995144521</v>
      </c>
      <c r="E25" s="231">
        <v>271900.2130968108</v>
      </c>
      <c r="F25" s="231">
        <v>0</v>
      </c>
      <c r="G25" s="231">
        <v>6238.5258324929482</v>
      </c>
      <c r="H25" s="231">
        <v>0</v>
      </c>
      <c r="I25" s="231">
        <v>194937.34438107617</v>
      </c>
      <c r="J25" s="231">
        <v>0</v>
      </c>
      <c r="K25" s="231">
        <v>22837.523839229751</v>
      </c>
      <c r="L25" s="231">
        <v>495913.60714960971</v>
      </c>
      <c r="M25" s="231">
        <v>998451.17710105493</v>
      </c>
    </row>
    <row r="26" spans="1:13" s="5" customFormat="1" ht="15.5" x14ac:dyDescent="0.35">
      <c r="A26" s="217" t="s">
        <v>136</v>
      </c>
      <c r="B26" s="234">
        <v>1555105</v>
      </c>
      <c r="C26" s="231">
        <v>6516</v>
      </c>
      <c r="D26" s="234">
        <v>1969052.7996413813</v>
      </c>
      <c r="E26" s="231">
        <v>336348.18918022665</v>
      </c>
      <c r="F26" s="231">
        <v>0</v>
      </c>
      <c r="G26" s="231">
        <v>28498.720280251877</v>
      </c>
      <c r="H26" s="231">
        <v>409064.82803182432</v>
      </c>
      <c r="I26" s="231">
        <v>357936.00806305127</v>
      </c>
      <c r="J26" s="231">
        <v>0</v>
      </c>
      <c r="K26" s="231">
        <v>0</v>
      </c>
      <c r="L26" s="231">
        <v>1131847.7455553543</v>
      </c>
      <c r="M26" s="231">
        <v>3100900.5451967353</v>
      </c>
    </row>
    <row r="27" spans="1:13" s="5" customFormat="1" ht="15.5" x14ac:dyDescent="0.35">
      <c r="A27" s="217" t="s">
        <v>137</v>
      </c>
      <c r="B27" s="234">
        <v>3471240</v>
      </c>
      <c r="C27" s="231">
        <v>12178</v>
      </c>
      <c r="D27" s="234">
        <v>3680037.5988386651</v>
      </c>
      <c r="E27" s="231">
        <v>0</v>
      </c>
      <c r="F27" s="231">
        <v>0</v>
      </c>
      <c r="G27" s="231">
        <v>99155.048328248624</v>
      </c>
      <c r="H27" s="231">
        <v>0</v>
      </c>
      <c r="I27" s="231">
        <v>0</v>
      </c>
      <c r="J27" s="231">
        <v>0</v>
      </c>
      <c r="K27" s="231">
        <v>0</v>
      </c>
      <c r="L27" s="231">
        <v>99155.048328248624</v>
      </c>
      <c r="M27" s="231">
        <v>3779192.6471669138</v>
      </c>
    </row>
    <row r="28" spans="1:13" s="5" customFormat="1" ht="15.5" x14ac:dyDescent="0.35">
      <c r="A28" s="217" t="s">
        <v>138</v>
      </c>
      <c r="B28" s="234">
        <v>34454274.026666664</v>
      </c>
      <c r="C28" s="231">
        <v>130282</v>
      </c>
      <c r="D28" s="234">
        <v>39369572.873369925</v>
      </c>
      <c r="E28" s="231">
        <v>0</v>
      </c>
      <c r="F28" s="231">
        <v>0</v>
      </c>
      <c r="G28" s="231">
        <v>1155158.5649975401</v>
      </c>
      <c r="H28" s="231">
        <v>0</v>
      </c>
      <c r="I28" s="231">
        <v>0</v>
      </c>
      <c r="J28" s="231">
        <v>0</v>
      </c>
      <c r="K28" s="231">
        <v>180880.77961027986</v>
      </c>
      <c r="L28" s="231">
        <v>1336039.34460782</v>
      </c>
      <c r="M28" s="231">
        <v>40705612.217977747</v>
      </c>
    </row>
    <row r="29" spans="1:13" s="5" customFormat="1" ht="15.5" x14ac:dyDescent="0.35">
      <c r="A29" s="217" t="s">
        <v>139</v>
      </c>
      <c r="B29" s="234">
        <v>3081334.74</v>
      </c>
      <c r="C29" s="231">
        <v>9295</v>
      </c>
      <c r="D29" s="234">
        <v>2808831.4568242235</v>
      </c>
      <c r="E29" s="231">
        <v>336501.00673194969</v>
      </c>
      <c r="F29" s="231">
        <v>529566.37594943354</v>
      </c>
      <c r="G29" s="231">
        <v>0</v>
      </c>
      <c r="H29" s="231">
        <v>0</v>
      </c>
      <c r="I29" s="231">
        <v>0</v>
      </c>
      <c r="J29" s="231">
        <v>170772.64183166565</v>
      </c>
      <c r="K29" s="231">
        <v>53782.026136854583</v>
      </c>
      <c r="L29" s="231">
        <v>1090622.0506499035</v>
      </c>
      <c r="M29" s="231">
        <v>3899453.5074741272</v>
      </c>
    </row>
    <row r="30" spans="1:13" s="5" customFormat="1" ht="15.5" x14ac:dyDescent="0.35">
      <c r="A30" s="217" t="s">
        <v>140</v>
      </c>
      <c r="B30" s="234">
        <v>3404657</v>
      </c>
      <c r="C30" s="231">
        <v>3686</v>
      </c>
      <c r="D30" s="234">
        <v>1113862.5873968895</v>
      </c>
      <c r="E30" s="231">
        <v>337899.35520074359</v>
      </c>
      <c r="F30" s="231">
        <v>603903.0267066228</v>
      </c>
      <c r="G30" s="231">
        <v>0</v>
      </c>
      <c r="H30" s="231">
        <v>75427.778982441363</v>
      </c>
      <c r="I30" s="231">
        <v>283699.60514644894</v>
      </c>
      <c r="J30" s="231">
        <v>0</v>
      </c>
      <c r="K30" s="231">
        <v>95125.893472746684</v>
      </c>
      <c r="L30" s="231">
        <v>1396055.6595090034</v>
      </c>
      <c r="M30" s="231">
        <v>2509918.2469058931</v>
      </c>
    </row>
    <row r="31" spans="1:13" s="5" customFormat="1" ht="15.5" x14ac:dyDescent="0.35">
      <c r="A31" s="217" t="s">
        <v>141</v>
      </c>
      <c r="B31" s="234">
        <v>2126281.6666666665</v>
      </c>
      <c r="C31" s="231">
        <v>1107</v>
      </c>
      <c r="D31" s="234">
        <v>334521.40104404686</v>
      </c>
      <c r="E31" s="231">
        <v>400261.54779611604</v>
      </c>
      <c r="F31" s="231">
        <v>52347.964265771014</v>
      </c>
      <c r="G31" s="231">
        <v>0</v>
      </c>
      <c r="H31" s="231">
        <v>530812.44617161737</v>
      </c>
      <c r="I31" s="231">
        <v>188012.44585367676</v>
      </c>
      <c r="J31" s="231">
        <v>0</v>
      </c>
      <c r="K31" s="231">
        <v>18959.356481391642</v>
      </c>
      <c r="L31" s="231">
        <v>1190393.7605685729</v>
      </c>
      <c r="M31" s="231">
        <v>1524915.1616126196</v>
      </c>
    </row>
    <row r="32" spans="1:13" s="5" customFormat="1" ht="15.5" x14ac:dyDescent="0.35">
      <c r="A32" s="217" t="s">
        <v>142</v>
      </c>
      <c r="B32" s="234">
        <v>1544353.1666666667</v>
      </c>
      <c r="C32" s="231">
        <v>1029</v>
      </c>
      <c r="D32" s="234">
        <v>310950.78742034704</v>
      </c>
      <c r="E32" s="231">
        <v>324887.57584327151</v>
      </c>
      <c r="F32" s="231">
        <v>0</v>
      </c>
      <c r="G32" s="231">
        <v>0</v>
      </c>
      <c r="H32" s="231">
        <v>107106.51807956233</v>
      </c>
      <c r="I32" s="231">
        <v>147509.41842161055</v>
      </c>
      <c r="J32" s="231">
        <v>0</v>
      </c>
      <c r="K32" s="231">
        <v>27561.06872218048</v>
      </c>
      <c r="L32" s="231">
        <v>607064.58106662484</v>
      </c>
      <c r="M32" s="231">
        <v>918015.36848697183</v>
      </c>
    </row>
    <row r="33" spans="1:13" s="5" customFormat="1" ht="15.5" x14ac:dyDescent="0.35">
      <c r="A33" s="217" t="s">
        <v>143</v>
      </c>
      <c r="B33" s="234">
        <v>4214515.666666667</v>
      </c>
      <c r="C33" s="231">
        <v>8695</v>
      </c>
      <c r="D33" s="234">
        <v>2627519.0443342249</v>
      </c>
      <c r="E33" s="231">
        <v>0</v>
      </c>
      <c r="F33" s="231">
        <v>0</v>
      </c>
      <c r="G33" s="231">
        <v>0</v>
      </c>
      <c r="H33" s="231">
        <v>0</v>
      </c>
      <c r="I33" s="231">
        <v>0</v>
      </c>
      <c r="J33" s="231">
        <v>0</v>
      </c>
      <c r="K33" s="231">
        <v>0</v>
      </c>
      <c r="L33" s="231">
        <v>0</v>
      </c>
      <c r="M33" s="231">
        <v>2627519.0443342249</v>
      </c>
    </row>
    <row r="34" spans="1:13" s="5" customFormat="1" ht="15.5" x14ac:dyDescent="0.35">
      <c r="A34" s="217" t="s">
        <v>144</v>
      </c>
      <c r="B34" s="234">
        <v>974396</v>
      </c>
      <c r="C34" s="231">
        <v>1149</v>
      </c>
      <c r="D34" s="234">
        <v>347213.26991834672</v>
      </c>
      <c r="E34" s="231">
        <v>221873.97987679121</v>
      </c>
      <c r="F34" s="231">
        <v>146603.49646269166</v>
      </c>
      <c r="G34" s="231">
        <v>0</v>
      </c>
      <c r="H34" s="231">
        <v>278924.52051789948</v>
      </c>
      <c r="I34" s="231">
        <v>0</v>
      </c>
      <c r="J34" s="231">
        <v>0</v>
      </c>
      <c r="K34" s="231">
        <v>0</v>
      </c>
      <c r="L34" s="231">
        <v>647401.99685738236</v>
      </c>
      <c r="M34" s="231">
        <v>994615.26677572913</v>
      </c>
    </row>
    <row r="35" spans="1:13" s="5" customFormat="1" ht="15.5" x14ac:dyDescent="0.35">
      <c r="A35" s="217" t="s">
        <v>145</v>
      </c>
      <c r="B35" s="234">
        <v>390768.66666666669</v>
      </c>
      <c r="C35" s="231">
        <v>951</v>
      </c>
      <c r="D35" s="234">
        <v>287380.17379664729</v>
      </c>
      <c r="E35" s="231">
        <v>197733.25621896877</v>
      </c>
      <c r="F35" s="231">
        <v>82499.9800819831</v>
      </c>
      <c r="G35" s="231">
        <v>0</v>
      </c>
      <c r="H35" s="231">
        <v>0</v>
      </c>
      <c r="I35" s="231">
        <v>125186.3382539025</v>
      </c>
      <c r="J35" s="231">
        <v>0</v>
      </c>
      <c r="K35" s="231">
        <v>0</v>
      </c>
      <c r="L35" s="231">
        <v>405419.57455485436</v>
      </c>
      <c r="M35" s="231">
        <v>692799.74835150165</v>
      </c>
    </row>
    <row r="36" spans="1:13" s="5" customFormat="1" ht="15.5" x14ac:dyDescent="0.35">
      <c r="A36" s="217" t="s">
        <v>146</v>
      </c>
      <c r="B36" s="234">
        <v>711623.66666666663</v>
      </c>
      <c r="C36" s="231">
        <v>231</v>
      </c>
      <c r="D36" s="234">
        <v>69805.278808649338</v>
      </c>
      <c r="E36" s="231">
        <v>569121.46831480623</v>
      </c>
      <c r="F36" s="231">
        <v>553894.86638750916</v>
      </c>
      <c r="G36" s="231">
        <v>1772.3084751400422</v>
      </c>
      <c r="H36" s="231">
        <v>0</v>
      </c>
      <c r="I36" s="231">
        <v>189049.92492286008</v>
      </c>
      <c r="J36" s="231">
        <v>0</v>
      </c>
      <c r="K36" s="231">
        <v>92330.479513022539</v>
      </c>
      <c r="L36" s="231">
        <v>1406169.0476133379</v>
      </c>
      <c r="M36" s="231">
        <v>1475974.3264219873</v>
      </c>
    </row>
    <row r="37" spans="1:13" s="5" customFormat="1" ht="15.5" x14ac:dyDescent="0.35">
      <c r="A37" s="217" t="s">
        <v>147</v>
      </c>
      <c r="B37" s="234">
        <v>1505071.3333333333</v>
      </c>
      <c r="C37" s="231">
        <v>1322</v>
      </c>
      <c r="D37" s="234">
        <v>399491.68218629621</v>
      </c>
      <c r="E37" s="231">
        <v>188787.98329925598</v>
      </c>
      <c r="F37" s="231">
        <v>0</v>
      </c>
      <c r="G37" s="231">
        <v>0</v>
      </c>
      <c r="H37" s="231">
        <v>0</v>
      </c>
      <c r="I37" s="231">
        <v>190524.4236037622</v>
      </c>
      <c r="J37" s="231">
        <v>0</v>
      </c>
      <c r="K37" s="231">
        <v>0</v>
      </c>
      <c r="L37" s="231">
        <v>379312.40690301819</v>
      </c>
      <c r="M37" s="231">
        <v>778804.08908931445</v>
      </c>
    </row>
    <row r="38" spans="1:13" s="5" customFormat="1" ht="15.5" x14ac:dyDescent="0.35">
      <c r="A38" s="217" t="s">
        <v>148</v>
      </c>
      <c r="B38" s="234">
        <v>1657594</v>
      </c>
      <c r="C38" s="231">
        <v>1446</v>
      </c>
      <c r="D38" s="234">
        <v>436962.91410089587</v>
      </c>
      <c r="E38" s="231">
        <v>347753.47230678145</v>
      </c>
      <c r="F38" s="231">
        <v>0</v>
      </c>
      <c r="G38" s="231">
        <v>0</v>
      </c>
      <c r="H38" s="231">
        <v>210458.30592022114</v>
      </c>
      <c r="I38" s="231">
        <v>202061.15604064302</v>
      </c>
      <c r="J38" s="231">
        <v>0</v>
      </c>
      <c r="K38" s="231">
        <v>34387.408803972321</v>
      </c>
      <c r="L38" s="231">
        <v>794660.34307161788</v>
      </c>
      <c r="M38" s="231">
        <v>1231623.2571725138</v>
      </c>
    </row>
    <row r="39" spans="1:13" s="5" customFormat="1" ht="15.5" x14ac:dyDescent="0.35">
      <c r="A39" s="217" t="s">
        <v>149</v>
      </c>
      <c r="B39" s="234">
        <v>2681492.7066666665</v>
      </c>
      <c r="C39" s="231">
        <v>3748</v>
      </c>
      <c r="D39" s="234">
        <v>1132598.2033541892</v>
      </c>
      <c r="E39" s="231">
        <v>332765.43399748957</v>
      </c>
      <c r="F39" s="231">
        <v>32097.716068307109</v>
      </c>
      <c r="G39" s="231">
        <v>15915.330106757579</v>
      </c>
      <c r="H39" s="231">
        <v>479683.4300085514</v>
      </c>
      <c r="I39" s="231">
        <v>260935.86431728082</v>
      </c>
      <c r="J39" s="231">
        <v>0</v>
      </c>
      <c r="K39" s="231">
        <v>0</v>
      </c>
      <c r="L39" s="231">
        <v>1121397.7744983863</v>
      </c>
      <c r="M39" s="231">
        <v>2253995.9778525755</v>
      </c>
    </row>
    <row r="40" spans="1:13" s="5" customFormat="1" ht="15.5" x14ac:dyDescent="0.35">
      <c r="A40" s="217" t="s">
        <v>150</v>
      </c>
      <c r="B40" s="234">
        <v>6543346.5</v>
      </c>
      <c r="C40" s="231">
        <v>15685</v>
      </c>
      <c r="D40" s="234">
        <v>4739808.6498427046</v>
      </c>
      <c r="E40" s="231">
        <v>519712.15623247629</v>
      </c>
      <c r="F40" s="231">
        <v>0</v>
      </c>
      <c r="G40" s="231">
        <v>59953.641939706555</v>
      </c>
      <c r="H40" s="231">
        <v>0</v>
      </c>
      <c r="I40" s="231">
        <v>0</v>
      </c>
      <c r="J40" s="231">
        <v>0</v>
      </c>
      <c r="K40" s="231">
        <v>0</v>
      </c>
      <c r="L40" s="231">
        <v>579665.79817218287</v>
      </c>
      <c r="M40" s="231">
        <v>5319474.448014887</v>
      </c>
    </row>
    <row r="41" spans="1:13" s="5" customFormat="1" ht="15.5" x14ac:dyDescent="0.35">
      <c r="A41" s="217" t="s">
        <v>151</v>
      </c>
      <c r="B41" s="234">
        <v>2665450.6666666665</v>
      </c>
      <c r="C41" s="231">
        <v>6618</v>
      </c>
      <c r="D41" s="234">
        <v>1999875.909764681</v>
      </c>
      <c r="E41" s="231">
        <v>347674.46730811271</v>
      </c>
      <c r="F41" s="231">
        <v>0</v>
      </c>
      <c r="G41" s="231">
        <v>0</v>
      </c>
      <c r="H41" s="231">
        <v>146237.46530948963</v>
      </c>
      <c r="I41" s="231">
        <v>0</v>
      </c>
      <c r="J41" s="231">
        <v>0</v>
      </c>
      <c r="K41" s="231">
        <v>0</v>
      </c>
      <c r="L41" s="231">
        <v>493911.93261760235</v>
      </c>
      <c r="M41" s="231">
        <v>2493787.8423822834</v>
      </c>
    </row>
    <row r="42" spans="1:13" s="5" customFormat="1" ht="15.5" x14ac:dyDescent="0.35">
      <c r="A42" s="217" t="s">
        <v>152</v>
      </c>
      <c r="B42" s="234">
        <v>4671698.2633333327</v>
      </c>
      <c r="C42" s="231">
        <v>8433</v>
      </c>
      <c r="D42" s="234">
        <v>2548345.9575469256</v>
      </c>
      <c r="E42" s="231">
        <v>760509.62271224428</v>
      </c>
      <c r="F42" s="231">
        <v>852204.67057271989</v>
      </c>
      <c r="G42" s="231">
        <v>0</v>
      </c>
      <c r="H42" s="231">
        <v>519752.31400344253</v>
      </c>
      <c r="I42" s="231">
        <v>529318.39415034803</v>
      </c>
      <c r="J42" s="231">
        <v>0</v>
      </c>
      <c r="K42" s="231">
        <v>739618.52494861628</v>
      </c>
      <c r="L42" s="231">
        <v>3401403.5263873711</v>
      </c>
      <c r="M42" s="231">
        <v>5949749.4839342963</v>
      </c>
    </row>
    <row r="43" spans="1:13" s="5" customFormat="1" ht="15.5" x14ac:dyDescent="0.35">
      <c r="A43" s="217" t="s">
        <v>153</v>
      </c>
      <c r="B43" s="234">
        <v>3625170.3333333335</v>
      </c>
      <c r="C43" s="231">
        <v>6438</v>
      </c>
      <c r="D43" s="234">
        <v>1945482.1860176816</v>
      </c>
      <c r="E43" s="231">
        <v>246660.95039136929</v>
      </c>
      <c r="F43" s="231">
        <v>64663.820083376166</v>
      </c>
      <c r="G43" s="231">
        <v>0</v>
      </c>
      <c r="H43" s="231">
        <v>294937.89713227155</v>
      </c>
      <c r="I43" s="231">
        <v>0</v>
      </c>
      <c r="J43" s="231">
        <v>0</v>
      </c>
      <c r="K43" s="231">
        <v>0</v>
      </c>
      <c r="L43" s="231">
        <v>606262.66760701698</v>
      </c>
      <c r="M43" s="231">
        <v>2551744.8536246987</v>
      </c>
    </row>
    <row r="44" spans="1:13" s="5" customFormat="1" ht="15.5" x14ac:dyDescent="0.35">
      <c r="A44" s="217" t="s">
        <v>154</v>
      </c>
      <c r="B44" s="234">
        <v>1010772</v>
      </c>
      <c r="C44" s="231">
        <v>738</v>
      </c>
      <c r="D44" s="234">
        <v>223014.26736269789</v>
      </c>
      <c r="E44" s="231">
        <v>197519.91601123102</v>
      </c>
      <c r="F44" s="231">
        <v>31593.253889021529</v>
      </c>
      <c r="G44" s="231">
        <v>0</v>
      </c>
      <c r="H44" s="231">
        <v>0</v>
      </c>
      <c r="I44" s="231">
        <v>160737.41371573089</v>
      </c>
      <c r="J44" s="231">
        <v>0</v>
      </c>
      <c r="K44" s="231">
        <v>19691.341757293903</v>
      </c>
      <c r="L44" s="231">
        <v>409541.92537327734</v>
      </c>
      <c r="M44" s="231">
        <v>632556.19273597526</v>
      </c>
    </row>
    <row r="45" spans="1:13" s="5" customFormat="1" ht="15.5" x14ac:dyDescent="0.35">
      <c r="A45" s="217" t="s">
        <v>155</v>
      </c>
      <c r="B45" s="234">
        <v>864244.01000000013</v>
      </c>
      <c r="C45" s="231">
        <v>701</v>
      </c>
      <c r="D45" s="234">
        <v>211833.33525914798</v>
      </c>
      <c r="E45" s="231">
        <v>340287.43879332644</v>
      </c>
      <c r="F45" s="231">
        <v>0</v>
      </c>
      <c r="G45" s="231">
        <v>0</v>
      </c>
      <c r="H45" s="231">
        <v>100629.64660219508</v>
      </c>
      <c r="I45" s="231">
        <v>125632.31637036006</v>
      </c>
      <c r="J45" s="231">
        <v>0</v>
      </c>
      <c r="K45" s="231">
        <v>16956.808876262585</v>
      </c>
      <c r="L45" s="231">
        <v>583506.2106421442</v>
      </c>
      <c r="M45" s="231">
        <v>795339.54590129224</v>
      </c>
    </row>
    <row r="46" spans="1:13" s="5" customFormat="1" ht="15.5" x14ac:dyDescent="0.35">
      <c r="A46" s="217" t="s">
        <v>156</v>
      </c>
      <c r="B46" s="234">
        <v>1318762</v>
      </c>
      <c r="C46" s="231">
        <v>701</v>
      </c>
      <c r="D46" s="234">
        <v>211833.33525914798</v>
      </c>
      <c r="E46" s="231">
        <v>467001.94813567511</v>
      </c>
      <c r="F46" s="231">
        <v>657601.82801514666</v>
      </c>
      <c r="G46" s="231">
        <v>0</v>
      </c>
      <c r="H46" s="231">
        <v>0</v>
      </c>
      <c r="I46" s="231">
        <v>162820.49813144168</v>
      </c>
      <c r="J46" s="231">
        <v>0</v>
      </c>
      <c r="K46" s="231">
        <v>67221.635188040949</v>
      </c>
      <c r="L46" s="231">
        <v>1354645.9094703044</v>
      </c>
      <c r="M46" s="231">
        <v>1566479.2447294523</v>
      </c>
    </row>
    <row r="47" spans="1:13" s="5" customFormat="1" ht="15.5" x14ac:dyDescent="0.35">
      <c r="A47" s="217" t="s">
        <v>157</v>
      </c>
      <c r="B47" s="234">
        <v>2308052.3333333335</v>
      </c>
      <c r="C47" s="231">
        <v>8222</v>
      </c>
      <c r="D47" s="234">
        <v>2484584.4258212764</v>
      </c>
      <c r="E47" s="231">
        <v>0</v>
      </c>
      <c r="F47" s="231">
        <v>0</v>
      </c>
      <c r="G47" s="231">
        <v>0</v>
      </c>
      <c r="H47" s="231">
        <v>0</v>
      </c>
      <c r="I47" s="231">
        <v>0</v>
      </c>
      <c r="J47" s="231">
        <v>0</v>
      </c>
      <c r="K47" s="231">
        <v>0</v>
      </c>
      <c r="L47" s="231">
        <v>0</v>
      </c>
      <c r="M47" s="231">
        <v>2484584.4258212764</v>
      </c>
    </row>
    <row r="48" spans="1:13" s="5" customFormat="1" ht="15.5" x14ac:dyDescent="0.35">
      <c r="A48" s="217" t="s">
        <v>158</v>
      </c>
      <c r="B48" s="234">
        <v>8979059.666666666</v>
      </c>
      <c r="C48" s="231">
        <v>10401</v>
      </c>
      <c r="D48" s="234">
        <v>3143050.6705141203</v>
      </c>
      <c r="E48" s="231">
        <v>836080.84111688833</v>
      </c>
      <c r="F48" s="231">
        <v>397153.04445431952</v>
      </c>
      <c r="G48" s="231">
        <v>0</v>
      </c>
      <c r="H48" s="231">
        <v>876103.58402546169</v>
      </c>
      <c r="I48" s="231">
        <v>606875.24772771541</v>
      </c>
      <c r="J48" s="231">
        <v>0</v>
      </c>
      <c r="K48" s="231">
        <v>314872.02630940476</v>
      </c>
      <c r="L48" s="231">
        <v>3031084.7436337899</v>
      </c>
      <c r="M48" s="231">
        <v>6174135.4141479097</v>
      </c>
    </row>
    <row r="49" spans="1:13" s="5" customFormat="1" ht="15.5" x14ac:dyDescent="0.35">
      <c r="A49" s="217" t="s">
        <v>159</v>
      </c>
      <c r="B49" s="234">
        <v>10515889.333333334</v>
      </c>
      <c r="C49" s="231">
        <v>14547</v>
      </c>
      <c r="D49" s="234">
        <v>4395919.4408200085</v>
      </c>
      <c r="E49" s="231">
        <v>793267.68580335251</v>
      </c>
      <c r="F49" s="231">
        <v>112549.94312070537</v>
      </c>
      <c r="G49" s="231">
        <v>0</v>
      </c>
      <c r="H49" s="231">
        <v>523461.48144424288</v>
      </c>
      <c r="I49" s="231">
        <v>611600.6228088839</v>
      </c>
      <c r="J49" s="231">
        <v>182150.69649440693</v>
      </c>
      <c r="K49" s="231">
        <v>85662.238202460052</v>
      </c>
      <c r="L49" s="231">
        <v>2308692.6678740517</v>
      </c>
      <c r="M49" s="231">
        <v>6704612.1086940598</v>
      </c>
    </row>
    <row r="50" spans="1:13" s="5" customFormat="1" ht="15.5" x14ac:dyDescent="0.35">
      <c r="A50" s="217" t="s">
        <v>160</v>
      </c>
      <c r="B50" s="234">
        <v>4091296</v>
      </c>
      <c r="C50" s="231">
        <v>3466</v>
      </c>
      <c r="D50" s="234">
        <v>1047381.36948389</v>
      </c>
      <c r="E50" s="231">
        <v>617829.28287039197</v>
      </c>
      <c r="F50" s="231">
        <v>0</v>
      </c>
      <c r="G50" s="231">
        <v>29591.203779302759</v>
      </c>
      <c r="H50" s="231">
        <v>0</v>
      </c>
      <c r="I50" s="231">
        <v>353179.59567311668</v>
      </c>
      <c r="J50" s="231">
        <v>0</v>
      </c>
      <c r="K50" s="231">
        <v>0</v>
      </c>
      <c r="L50" s="231">
        <v>1000600.0823228115</v>
      </c>
      <c r="M50" s="231">
        <v>2047981.4518067015</v>
      </c>
    </row>
    <row r="51" spans="1:13" s="5" customFormat="1" ht="15.5" x14ac:dyDescent="0.35">
      <c r="A51" s="217" t="s">
        <v>161</v>
      </c>
      <c r="B51" s="234">
        <v>18195708.666666668</v>
      </c>
      <c r="C51" s="231">
        <v>35157</v>
      </c>
      <c r="D51" s="234">
        <v>10624000.809851449</v>
      </c>
      <c r="E51" s="231">
        <v>0</v>
      </c>
      <c r="F51" s="231">
        <v>0</v>
      </c>
      <c r="G51" s="231">
        <v>135900.61387373845</v>
      </c>
      <c r="H51" s="231">
        <v>0</v>
      </c>
      <c r="I51" s="231">
        <v>0</v>
      </c>
      <c r="J51" s="231">
        <v>0</v>
      </c>
      <c r="K51" s="231">
        <v>0</v>
      </c>
      <c r="L51" s="231">
        <v>135900.61387373845</v>
      </c>
      <c r="M51" s="231">
        <v>10759901.423725188</v>
      </c>
    </row>
    <row r="52" spans="1:13" s="5" customFormat="1" ht="15.5" x14ac:dyDescent="0.35">
      <c r="A52" s="217" t="s">
        <v>162</v>
      </c>
      <c r="B52" s="234">
        <v>2742472</v>
      </c>
      <c r="C52" s="231">
        <v>6064</v>
      </c>
      <c r="D52" s="234">
        <v>1832464.1155655826</v>
      </c>
      <c r="E52" s="231">
        <v>287923.68973860604</v>
      </c>
      <c r="F52" s="231">
        <v>103890.76456220102</v>
      </c>
      <c r="G52" s="231">
        <v>23926.164414390569</v>
      </c>
      <c r="H52" s="231">
        <v>1051845.9568988036</v>
      </c>
      <c r="I52" s="231">
        <v>332907.35690844461</v>
      </c>
      <c r="J52" s="231">
        <v>0</v>
      </c>
      <c r="K52" s="231">
        <v>0</v>
      </c>
      <c r="L52" s="231">
        <v>1800493.9325224457</v>
      </c>
      <c r="M52" s="231">
        <v>3632958.0480880281</v>
      </c>
    </row>
    <row r="53" spans="1:13" s="5" customFormat="1" ht="15.5" x14ac:dyDescent="0.35">
      <c r="A53" s="217" t="s">
        <v>163</v>
      </c>
      <c r="B53" s="234">
        <v>1474622.5</v>
      </c>
      <c r="C53" s="231">
        <v>1269</v>
      </c>
      <c r="D53" s="234">
        <v>383475.75241634634</v>
      </c>
      <c r="E53" s="231">
        <v>284725.88783351815</v>
      </c>
      <c r="F53" s="231">
        <v>11802.577886466528</v>
      </c>
      <c r="G53" s="231">
        <v>0</v>
      </c>
      <c r="H53" s="231">
        <v>191342.718406281</v>
      </c>
      <c r="I53" s="231">
        <v>128966.61832628207</v>
      </c>
      <c r="J53" s="231">
        <v>0</v>
      </c>
      <c r="K53" s="231">
        <v>50994.083451149076</v>
      </c>
      <c r="L53" s="231">
        <v>667831.88590369676</v>
      </c>
      <c r="M53" s="231">
        <v>1051307.6383200432</v>
      </c>
    </row>
    <row r="54" spans="1:13" s="5" customFormat="1" ht="15.5" x14ac:dyDescent="0.35">
      <c r="A54" s="217" t="s">
        <v>164</v>
      </c>
      <c r="B54" s="234">
        <v>778469.66666666663</v>
      </c>
      <c r="C54" s="231">
        <v>987</v>
      </c>
      <c r="D54" s="234">
        <v>298258.91854604718</v>
      </c>
      <c r="E54" s="231">
        <v>156388.91220746245</v>
      </c>
      <c r="F54" s="231">
        <v>7614.0722430360065</v>
      </c>
      <c r="G54" s="231">
        <v>0</v>
      </c>
      <c r="H54" s="231">
        <v>0</v>
      </c>
      <c r="I54" s="231">
        <v>170275.79446863849</v>
      </c>
      <c r="J54" s="231">
        <v>0</v>
      </c>
      <c r="K54" s="231">
        <v>24449.425680525292</v>
      </c>
      <c r="L54" s="231">
        <v>358728.20459966228</v>
      </c>
      <c r="M54" s="231">
        <v>656987.12314570951</v>
      </c>
    </row>
    <row r="55" spans="1:13" s="5" customFormat="1" ht="15.5" x14ac:dyDescent="0.35">
      <c r="A55" s="217" t="s">
        <v>165</v>
      </c>
      <c r="B55" s="234">
        <v>38434931.666666664</v>
      </c>
      <c r="C55" s="231">
        <v>137355</v>
      </c>
      <c r="D55" s="234">
        <v>41506944.029272854</v>
      </c>
      <c r="E55" s="231">
        <v>0</v>
      </c>
      <c r="F55" s="231">
        <v>1082004.7882622124</v>
      </c>
      <c r="G55" s="231">
        <v>706670.80081500835</v>
      </c>
      <c r="H55" s="231">
        <v>0</v>
      </c>
      <c r="I55" s="231">
        <v>0</v>
      </c>
      <c r="J55" s="231">
        <v>0</v>
      </c>
      <c r="K55" s="231">
        <v>296342.17482155917</v>
      </c>
      <c r="L55" s="231">
        <v>2085017.7638987799</v>
      </c>
      <c r="M55" s="231">
        <v>43591961.793171637</v>
      </c>
    </row>
    <row r="56" spans="1:13" s="5" customFormat="1" ht="15.5" x14ac:dyDescent="0.35">
      <c r="A56" s="217" t="s">
        <v>166</v>
      </c>
      <c r="B56" s="234">
        <v>16982082.550000001</v>
      </c>
      <c r="C56" s="231">
        <v>41914</v>
      </c>
      <c r="D56" s="234">
        <v>12665880.761842979</v>
      </c>
      <c r="E56" s="231">
        <v>1481503.8622054032</v>
      </c>
      <c r="F56" s="231">
        <v>438558.69819051115</v>
      </c>
      <c r="G56" s="231">
        <v>0</v>
      </c>
      <c r="H56" s="231">
        <v>294013.86401805677</v>
      </c>
      <c r="I56" s="231">
        <v>1752086.2918878775</v>
      </c>
      <c r="J56" s="231">
        <v>467392.80753207498</v>
      </c>
      <c r="K56" s="231">
        <v>447981.75937997521</v>
      </c>
      <c r="L56" s="231">
        <v>4881537.2832138995</v>
      </c>
      <c r="M56" s="231">
        <v>17547418.04505688</v>
      </c>
    </row>
    <row r="57" spans="1:13" s="5" customFormat="1" ht="15.5" x14ac:dyDescent="0.35">
      <c r="A57" s="217" t="s">
        <v>167</v>
      </c>
      <c r="B57" s="234">
        <v>1695200.3333333333</v>
      </c>
      <c r="C57" s="231">
        <v>4136</v>
      </c>
      <c r="D57" s="234">
        <v>1249846.8967643881</v>
      </c>
      <c r="E57" s="231">
        <v>640108.60298229381</v>
      </c>
      <c r="F57" s="231">
        <v>849157.79439055815</v>
      </c>
      <c r="G57" s="231">
        <v>14781.052682667952</v>
      </c>
      <c r="H57" s="231">
        <v>795239.26999619056</v>
      </c>
      <c r="I57" s="231">
        <v>352995.91539185267</v>
      </c>
      <c r="J57" s="231">
        <v>0</v>
      </c>
      <c r="K57" s="231">
        <v>495472.29243412649</v>
      </c>
      <c r="L57" s="231">
        <v>3147754.9278776897</v>
      </c>
      <c r="M57" s="231">
        <v>4397601.824642078</v>
      </c>
    </row>
    <row r="58" spans="1:13" s="5" customFormat="1" ht="15.5" x14ac:dyDescent="0.35">
      <c r="A58" s="217" t="s">
        <v>168</v>
      </c>
      <c r="B58" s="234">
        <v>10495417</v>
      </c>
      <c r="C58" s="231">
        <v>30790</v>
      </c>
      <c r="D58" s="234">
        <v>9304348.634278411</v>
      </c>
      <c r="E58" s="231">
        <v>1039446.1955757499</v>
      </c>
      <c r="F58" s="231">
        <v>229645.53097464313</v>
      </c>
      <c r="G58" s="231">
        <v>215444.65833771971</v>
      </c>
      <c r="H58" s="231">
        <v>620886.76815280202</v>
      </c>
      <c r="I58" s="231">
        <v>0</v>
      </c>
      <c r="J58" s="231">
        <v>0</v>
      </c>
      <c r="K58" s="231">
        <v>73491.587162150041</v>
      </c>
      <c r="L58" s="231">
        <v>2178914.7402030649</v>
      </c>
      <c r="M58" s="231">
        <v>11483263.374481477</v>
      </c>
    </row>
    <row r="59" spans="1:13" s="5" customFormat="1" ht="15.5" x14ac:dyDescent="0.35">
      <c r="A59" s="217" t="s">
        <v>169</v>
      </c>
      <c r="B59" s="234">
        <v>2273360.7366666668</v>
      </c>
      <c r="C59" s="231">
        <v>3842</v>
      </c>
      <c r="D59" s="234">
        <v>1161003.814644289</v>
      </c>
      <c r="E59" s="231">
        <v>268896.55533000093</v>
      </c>
      <c r="F59" s="231">
        <v>143702.51108359912</v>
      </c>
      <c r="G59" s="231">
        <v>0</v>
      </c>
      <c r="H59" s="231">
        <v>0</v>
      </c>
      <c r="I59" s="231">
        <v>293671.70544330619</v>
      </c>
      <c r="J59" s="231">
        <v>0</v>
      </c>
      <c r="K59" s="231">
        <v>25462.362501674615</v>
      </c>
      <c r="L59" s="231">
        <v>731733.13435858081</v>
      </c>
      <c r="M59" s="231">
        <v>1892736.9490028699</v>
      </c>
    </row>
    <row r="60" spans="1:13" s="5" customFormat="1" ht="15.5" x14ac:dyDescent="0.35">
      <c r="A60" s="217" t="s">
        <v>170</v>
      </c>
      <c r="B60" s="234">
        <v>1099416.3333333333</v>
      </c>
      <c r="C60" s="231">
        <v>1213</v>
      </c>
      <c r="D60" s="234">
        <v>366553.26058394654</v>
      </c>
      <c r="E60" s="231">
        <v>416349.08628613065</v>
      </c>
      <c r="F60" s="231">
        <v>0</v>
      </c>
      <c r="G60" s="231">
        <v>0</v>
      </c>
      <c r="H60" s="231">
        <v>537618.34246199031</v>
      </c>
      <c r="I60" s="231">
        <v>122242.61315900783</v>
      </c>
      <c r="J60" s="231">
        <v>0</v>
      </c>
      <c r="K60" s="231">
        <v>18382.717239444675</v>
      </c>
      <c r="L60" s="231">
        <v>1094592.7591465735</v>
      </c>
      <c r="M60" s="231">
        <v>1461146.01973052</v>
      </c>
    </row>
    <row r="61" spans="1:13" s="5" customFormat="1" ht="15.5" x14ac:dyDescent="0.35">
      <c r="A61" s="217" t="s">
        <v>171</v>
      </c>
      <c r="B61" s="234">
        <v>38196078.710000001</v>
      </c>
      <c r="C61" s="231">
        <v>169657</v>
      </c>
      <c r="D61" s="234">
        <v>51268199.943026066</v>
      </c>
      <c r="E61" s="231">
        <v>0</v>
      </c>
      <c r="F61" s="231">
        <v>0</v>
      </c>
      <c r="G61" s="231">
        <v>282789.54029334511</v>
      </c>
      <c r="H61" s="231">
        <v>0</v>
      </c>
      <c r="I61" s="231">
        <v>0</v>
      </c>
      <c r="J61" s="231">
        <v>518184.5995290227</v>
      </c>
      <c r="K61" s="231">
        <v>111357.94730100724</v>
      </c>
      <c r="L61" s="231">
        <v>912332.08712337504</v>
      </c>
      <c r="M61" s="231">
        <v>52180532.030149437</v>
      </c>
    </row>
    <row r="62" spans="1:13" s="5" customFormat="1" ht="15.5" x14ac:dyDescent="0.35">
      <c r="A62" s="217" t="s">
        <v>172</v>
      </c>
      <c r="B62" s="234">
        <v>20308115.59</v>
      </c>
      <c r="C62" s="231">
        <v>62670</v>
      </c>
      <c r="D62" s="234">
        <v>18938081.484580319</v>
      </c>
      <c r="E62" s="231">
        <v>0</v>
      </c>
      <c r="F62" s="231">
        <v>0</v>
      </c>
      <c r="G62" s="231">
        <v>111974.44945934786</v>
      </c>
      <c r="H62" s="231">
        <v>0</v>
      </c>
      <c r="I62" s="231">
        <v>0</v>
      </c>
      <c r="J62" s="231">
        <v>0</v>
      </c>
      <c r="K62" s="231">
        <v>113488.03455554093</v>
      </c>
      <c r="L62" s="231">
        <v>225462.48401488879</v>
      </c>
      <c r="M62" s="231">
        <v>19163543.968595207</v>
      </c>
    </row>
    <row r="63" spans="1:13" s="5" customFormat="1" ht="15.5" x14ac:dyDescent="0.35">
      <c r="A63" s="217" t="s">
        <v>173</v>
      </c>
      <c r="B63" s="234">
        <v>16883326.523333341</v>
      </c>
      <c r="C63" s="231">
        <v>30775</v>
      </c>
      <c r="D63" s="234">
        <v>9299815.8239661623</v>
      </c>
      <c r="E63" s="231">
        <v>1171986.0156049905</v>
      </c>
      <c r="F63" s="231">
        <v>0</v>
      </c>
      <c r="G63" s="231">
        <v>0</v>
      </c>
      <c r="H63" s="231">
        <v>0</v>
      </c>
      <c r="I63" s="231">
        <v>1321935.6176994136</v>
      </c>
      <c r="J63" s="231">
        <v>443261.01947261655</v>
      </c>
      <c r="K63" s="231">
        <v>278925.43929523753</v>
      </c>
      <c r="L63" s="231">
        <v>3216108.0920722582</v>
      </c>
      <c r="M63" s="231">
        <v>12515923.91603842</v>
      </c>
    </row>
    <row r="64" spans="1:13" s="5" customFormat="1" ht="15.5" x14ac:dyDescent="0.35">
      <c r="A64" s="217" t="s">
        <v>385</v>
      </c>
      <c r="B64" s="234">
        <v>28637308.333333332</v>
      </c>
      <c r="C64" s="231">
        <v>24237</v>
      </c>
      <c r="D64" s="234">
        <v>7324114.9025334809</v>
      </c>
      <c r="E64" s="231">
        <v>1169597.9467333204</v>
      </c>
      <c r="F64" s="231">
        <v>0</v>
      </c>
      <c r="G64" s="231">
        <v>0</v>
      </c>
      <c r="H64" s="231">
        <v>920970.8377004452</v>
      </c>
      <c r="I64" s="231">
        <v>1149532.2772196198</v>
      </c>
      <c r="J64" s="231">
        <v>0</v>
      </c>
      <c r="K64" s="231">
        <v>371719.76513986458</v>
      </c>
      <c r="L64" s="231">
        <v>3611820.8267932502</v>
      </c>
      <c r="M64" s="231">
        <v>10935935.729326731</v>
      </c>
    </row>
    <row r="65" spans="1:13" s="5" customFormat="1" ht="15.5" x14ac:dyDescent="0.35">
      <c r="A65" s="217" t="s">
        <v>174</v>
      </c>
      <c r="B65" s="234">
        <v>3619663.3333333335</v>
      </c>
      <c r="C65" s="231">
        <v>4290</v>
      </c>
      <c r="D65" s="234">
        <v>1296383.7493034876</v>
      </c>
      <c r="E65" s="231">
        <v>336555.56528163212</v>
      </c>
      <c r="F65" s="231">
        <v>514460.17519086221</v>
      </c>
      <c r="G65" s="231">
        <v>0</v>
      </c>
      <c r="H65" s="231">
        <v>0</v>
      </c>
      <c r="I65" s="231">
        <v>254485.97984143213</v>
      </c>
      <c r="J65" s="231">
        <v>159929.69370009287</v>
      </c>
      <c r="K65" s="231">
        <v>70670.548052619983</v>
      </c>
      <c r="L65" s="231">
        <v>1336101.9620666392</v>
      </c>
      <c r="M65" s="231">
        <v>2632485.7113701268</v>
      </c>
    </row>
    <row r="66" spans="1:13" s="5" customFormat="1" ht="15.5" x14ac:dyDescent="0.35">
      <c r="A66" s="217" t="s">
        <v>175</v>
      </c>
      <c r="B66" s="234">
        <v>922946.33333333337</v>
      </c>
      <c r="C66" s="231">
        <v>1166</v>
      </c>
      <c r="D66" s="234">
        <v>352350.45493889664</v>
      </c>
      <c r="E66" s="231">
        <v>240951.64571586606</v>
      </c>
      <c r="F66" s="231">
        <v>405594.2914690809</v>
      </c>
      <c r="G66" s="231">
        <v>0</v>
      </c>
      <c r="H66" s="231">
        <v>0</v>
      </c>
      <c r="I66" s="231">
        <v>176433.83189774567</v>
      </c>
      <c r="J66" s="231">
        <v>0</v>
      </c>
      <c r="K66" s="231">
        <v>43873.825990296078</v>
      </c>
      <c r="L66" s="231">
        <v>866853.59507298877</v>
      </c>
      <c r="M66" s="231">
        <v>1219204.0500118854</v>
      </c>
    </row>
    <row r="67" spans="1:13" s="5" customFormat="1" ht="15.5" x14ac:dyDescent="0.35">
      <c r="A67" s="217" t="s">
        <v>176</v>
      </c>
      <c r="B67" s="234">
        <v>865426</v>
      </c>
      <c r="C67" s="231">
        <v>524</v>
      </c>
      <c r="D67" s="234">
        <v>158346.17357459851</v>
      </c>
      <c r="E67" s="231">
        <v>405237.29897147173</v>
      </c>
      <c r="F67" s="231">
        <v>0</v>
      </c>
      <c r="G67" s="231">
        <v>0</v>
      </c>
      <c r="H67" s="231">
        <v>318735.98481940746</v>
      </c>
      <c r="I67" s="231">
        <v>100428.08956758263</v>
      </c>
      <c r="J67" s="231">
        <v>0</v>
      </c>
      <c r="K67" s="231">
        <v>0</v>
      </c>
      <c r="L67" s="231">
        <v>824401.37335846177</v>
      </c>
      <c r="M67" s="231">
        <v>982747.54693306028</v>
      </c>
    </row>
    <row r="68" spans="1:13" s="5" customFormat="1" ht="15.5" x14ac:dyDescent="0.35">
      <c r="A68" s="217" t="s">
        <v>177</v>
      </c>
      <c r="B68" s="234">
        <v>1400585.03</v>
      </c>
      <c r="C68" s="231">
        <v>1967</v>
      </c>
      <c r="D68" s="234">
        <v>594402.52561304439</v>
      </c>
      <c r="E68" s="231">
        <v>231300.61546481089</v>
      </c>
      <c r="F68" s="231">
        <v>15697.898214592313</v>
      </c>
      <c r="G68" s="231">
        <v>0</v>
      </c>
      <c r="H68" s="231">
        <v>0</v>
      </c>
      <c r="I68" s="231">
        <v>148524.37969468409</v>
      </c>
      <c r="J68" s="231">
        <v>0</v>
      </c>
      <c r="K68" s="231">
        <v>31403.681816126456</v>
      </c>
      <c r="L68" s="231">
        <v>426926.57519021374</v>
      </c>
      <c r="M68" s="231">
        <v>1021329.1008032581</v>
      </c>
    </row>
    <row r="69" spans="1:13" s="5" customFormat="1" ht="15.5" x14ac:dyDescent="0.35">
      <c r="A69" s="217" t="s">
        <v>178</v>
      </c>
      <c r="B69" s="234">
        <v>1893905.3566666667</v>
      </c>
      <c r="C69" s="231">
        <v>858</v>
      </c>
      <c r="D69" s="234">
        <v>259276.74986069754</v>
      </c>
      <c r="E69" s="231">
        <v>391296.11767383979</v>
      </c>
      <c r="F69" s="231">
        <v>50492.921712196861</v>
      </c>
      <c r="G69" s="231">
        <v>0</v>
      </c>
      <c r="H69" s="231">
        <v>488603.64652424387</v>
      </c>
      <c r="I69" s="231">
        <v>140958.96416961378</v>
      </c>
      <c r="J69" s="231">
        <v>0</v>
      </c>
      <c r="K69" s="231">
        <v>36145.273611004959</v>
      </c>
      <c r="L69" s="231">
        <v>1107496.9236908993</v>
      </c>
      <c r="M69" s="231">
        <v>1366773.6735515967</v>
      </c>
    </row>
    <row r="70" spans="1:13" s="5" customFormat="1" ht="15.5" x14ac:dyDescent="0.35">
      <c r="A70" s="217" t="s">
        <v>179</v>
      </c>
      <c r="B70" s="234">
        <v>797382.33333333337</v>
      </c>
      <c r="C70" s="231">
        <v>371</v>
      </c>
      <c r="D70" s="234">
        <v>112111.50838964894</v>
      </c>
      <c r="E70" s="231">
        <v>315208.12307234196</v>
      </c>
      <c r="F70" s="231">
        <v>34339.101815697453</v>
      </c>
      <c r="G70" s="231">
        <v>0</v>
      </c>
      <c r="H70" s="231">
        <v>0</v>
      </c>
      <c r="I70" s="231">
        <v>150704.29915397044</v>
      </c>
      <c r="J70" s="231">
        <v>0</v>
      </c>
      <c r="K70" s="231">
        <v>15046.460033428311</v>
      </c>
      <c r="L70" s="231">
        <v>515297.98407543817</v>
      </c>
      <c r="M70" s="231">
        <v>627409.4924650871</v>
      </c>
    </row>
    <row r="71" spans="1:13" s="5" customFormat="1" ht="15.5" x14ac:dyDescent="0.35">
      <c r="A71" s="217" t="s">
        <v>180</v>
      </c>
      <c r="B71" s="234">
        <v>1061431.3333333333</v>
      </c>
      <c r="C71" s="231">
        <v>794</v>
      </c>
      <c r="D71" s="234">
        <v>239936.75919509772</v>
      </c>
      <c r="E71" s="231">
        <v>376999.78202372027</v>
      </c>
      <c r="F71" s="231">
        <v>0</v>
      </c>
      <c r="G71" s="231">
        <v>0</v>
      </c>
      <c r="H71" s="231">
        <v>199718.24345742236</v>
      </c>
      <c r="I71" s="231">
        <v>138507.33216886641</v>
      </c>
      <c r="J71" s="231">
        <v>0</v>
      </c>
      <c r="K71" s="231">
        <v>17402.326179459615</v>
      </c>
      <c r="L71" s="231">
        <v>732627.68382946856</v>
      </c>
      <c r="M71" s="231">
        <v>972564.44302456628</v>
      </c>
    </row>
    <row r="72" spans="1:13" s="5" customFormat="1" ht="15.5" x14ac:dyDescent="0.35">
      <c r="A72" s="217" t="s">
        <v>181</v>
      </c>
      <c r="B72" s="234">
        <v>21003466</v>
      </c>
      <c r="C72" s="231">
        <v>52103</v>
      </c>
      <c r="D72" s="234">
        <v>15744867.713277301</v>
      </c>
      <c r="E72" s="231">
        <v>0</v>
      </c>
      <c r="F72" s="231">
        <v>472714.16195051552</v>
      </c>
      <c r="G72" s="231">
        <v>645867.23382537521</v>
      </c>
      <c r="H72" s="231">
        <v>0</v>
      </c>
      <c r="I72" s="231">
        <v>0</v>
      </c>
      <c r="J72" s="231">
        <v>0</v>
      </c>
      <c r="K72" s="231">
        <v>171887.62755431401</v>
      </c>
      <c r="L72" s="231">
        <v>1290469.0233302047</v>
      </c>
      <c r="M72" s="231">
        <v>17035336.736607507</v>
      </c>
    </row>
    <row r="73" spans="1:13" s="5" customFormat="1" ht="15.5" x14ac:dyDescent="0.35">
      <c r="A73" s="217" t="s">
        <v>182</v>
      </c>
      <c r="B73" s="234">
        <v>2257590</v>
      </c>
      <c r="C73" s="231">
        <v>1301</v>
      </c>
      <c r="D73" s="234">
        <v>393145.74774914625</v>
      </c>
      <c r="E73" s="231">
        <v>431007.42887334945</v>
      </c>
      <c r="F73" s="231">
        <v>0</v>
      </c>
      <c r="G73" s="231">
        <v>0</v>
      </c>
      <c r="H73" s="231">
        <v>406725.54900033487</v>
      </c>
      <c r="I73" s="231">
        <v>166071.20957103081</v>
      </c>
      <c r="J73" s="231">
        <v>0</v>
      </c>
      <c r="K73" s="231">
        <v>0</v>
      </c>
      <c r="L73" s="231">
        <v>1003804.1874447152</v>
      </c>
      <c r="M73" s="231">
        <v>1396949.9351938614</v>
      </c>
    </row>
    <row r="74" spans="1:13" s="5" customFormat="1" ht="15.5" x14ac:dyDescent="0.35">
      <c r="A74" s="217" t="s">
        <v>183</v>
      </c>
      <c r="B74" s="234">
        <v>1120065.6666666667</v>
      </c>
      <c r="C74" s="231">
        <v>1439</v>
      </c>
      <c r="D74" s="234">
        <v>434847.6026218459</v>
      </c>
      <c r="E74" s="231">
        <v>606005.86149379495</v>
      </c>
      <c r="F74" s="231">
        <v>771655.83793508646</v>
      </c>
      <c r="G74" s="231">
        <v>4785.2328828781137</v>
      </c>
      <c r="H74" s="231">
        <v>0</v>
      </c>
      <c r="I74" s="231">
        <v>218021.55450436732</v>
      </c>
      <c r="J74" s="231">
        <v>0</v>
      </c>
      <c r="K74" s="231">
        <v>155152.2967082613</v>
      </c>
      <c r="L74" s="231">
        <v>1755620.7835243882</v>
      </c>
      <c r="M74" s="231">
        <v>2190468.3861462343</v>
      </c>
    </row>
    <row r="75" spans="1:13" s="5" customFormat="1" ht="15.5" x14ac:dyDescent="0.35">
      <c r="A75" s="217" t="s">
        <v>184</v>
      </c>
      <c r="B75" s="234">
        <v>1286222</v>
      </c>
      <c r="C75" s="231">
        <v>1732</v>
      </c>
      <c r="D75" s="234">
        <v>523388.49738779501</v>
      </c>
      <c r="E75" s="231">
        <v>578939.6839652888</v>
      </c>
      <c r="F75" s="231">
        <v>263677.98917142046</v>
      </c>
      <c r="G75" s="231">
        <v>0</v>
      </c>
      <c r="H75" s="231">
        <v>194341.88905409366</v>
      </c>
      <c r="I75" s="231">
        <v>241238.95539220102</v>
      </c>
      <c r="J75" s="231">
        <v>0</v>
      </c>
      <c r="K75" s="231">
        <v>100031.33648495279</v>
      </c>
      <c r="L75" s="231">
        <v>1378229.8540679568</v>
      </c>
      <c r="M75" s="231">
        <v>1901618.3514557518</v>
      </c>
    </row>
    <row r="76" spans="1:13" s="5" customFormat="1" ht="15.5" x14ac:dyDescent="0.35">
      <c r="A76" s="217" t="s">
        <v>185</v>
      </c>
      <c r="B76" s="234">
        <v>40841504.173333339</v>
      </c>
      <c r="C76" s="231">
        <v>99272</v>
      </c>
      <c r="D76" s="234">
        <v>29998743.021178514</v>
      </c>
      <c r="E76" s="231">
        <v>0</v>
      </c>
      <c r="F76" s="231">
        <v>929807.26398081577</v>
      </c>
      <c r="G76" s="231">
        <v>909146.15251649567</v>
      </c>
      <c r="H76" s="231">
        <v>0</v>
      </c>
      <c r="I76" s="231">
        <v>0</v>
      </c>
      <c r="J76" s="231">
        <v>365700.90237802383</v>
      </c>
      <c r="K76" s="231">
        <v>214551.75045672857</v>
      </c>
      <c r="L76" s="231">
        <v>2419206.0693320637</v>
      </c>
      <c r="M76" s="231">
        <v>32417949.090510577</v>
      </c>
    </row>
    <row r="77" spans="1:13" s="5" customFormat="1" ht="15.5" x14ac:dyDescent="0.35">
      <c r="A77" s="217" t="s">
        <v>186</v>
      </c>
      <c r="B77" s="234">
        <v>4971506.333333333</v>
      </c>
      <c r="C77" s="231">
        <v>9438</v>
      </c>
      <c r="D77" s="234">
        <v>2852044.2484676731</v>
      </c>
      <c r="E77" s="231">
        <v>442622.09774325363</v>
      </c>
      <c r="F77" s="231">
        <v>260546.65049575741</v>
      </c>
      <c r="G77" s="231">
        <v>0</v>
      </c>
      <c r="H77" s="231">
        <v>671216.43334962393</v>
      </c>
      <c r="I77" s="231">
        <v>0</v>
      </c>
      <c r="J77" s="231">
        <v>171082.44034971058</v>
      </c>
      <c r="K77" s="231">
        <v>47405.5016130519</v>
      </c>
      <c r="L77" s="231">
        <v>1592873.1235513974</v>
      </c>
      <c r="M77" s="231">
        <v>4444917.3720190702</v>
      </c>
    </row>
    <row r="78" spans="1:13" s="5" customFormat="1" ht="15.5" x14ac:dyDescent="0.35">
      <c r="A78" s="217" t="s">
        <v>187</v>
      </c>
      <c r="B78" s="234">
        <v>1382886</v>
      </c>
      <c r="C78" s="231">
        <v>1294</v>
      </c>
      <c r="D78" s="234">
        <v>391030.43627009628</v>
      </c>
      <c r="E78" s="231">
        <v>621903.26824383216</v>
      </c>
      <c r="F78" s="231">
        <v>688375.78800003196</v>
      </c>
      <c r="G78" s="231">
        <v>5813.1717984593379</v>
      </c>
      <c r="H78" s="231">
        <v>104414.04427773706</v>
      </c>
      <c r="I78" s="231">
        <v>235866.96860934544</v>
      </c>
      <c r="J78" s="231">
        <v>0</v>
      </c>
      <c r="K78" s="231">
        <v>170665.98049106894</v>
      </c>
      <c r="L78" s="231">
        <v>1827039.2214204748</v>
      </c>
      <c r="M78" s="231">
        <v>2218069.6576905712</v>
      </c>
    </row>
    <row r="79" spans="1:13" s="5" customFormat="1" ht="15.5" x14ac:dyDescent="0.35">
      <c r="A79" s="217" t="s">
        <v>188</v>
      </c>
      <c r="B79" s="234">
        <v>30756902</v>
      </c>
      <c r="C79" s="231">
        <v>110426</v>
      </c>
      <c r="D79" s="234">
        <v>33369340.769367583</v>
      </c>
      <c r="E79" s="231">
        <v>0</v>
      </c>
      <c r="F79" s="231">
        <v>0</v>
      </c>
      <c r="G79" s="231">
        <v>346703.54332862701</v>
      </c>
      <c r="H79" s="231">
        <v>0</v>
      </c>
      <c r="I79" s="231">
        <v>0</v>
      </c>
      <c r="J79" s="231">
        <v>0</v>
      </c>
      <c r="K79" s="231">
        <v>74992.678197665286</v>
      </c>
      <c r="L79" s="231">
        <v>421696.22152629227</v>
      </c>
      <c r="M79" s="231">
        <v>33791036.990893878</v>
      </c>
    </row>
    <row r="80" spans="1:13" s="5" customFormat="1" ht="15.5" x14ac:dyDescent="0.35">
      <c r="A80" s="217" t="s">
        <v>189</v>
      </c>
      <c r="B80" s="234">
        <v>748839.39</v>
      </c>
      <c r="C80" s="231">
        <v>575</v>
      </c>
      <c r="D80" s="234">
        <v>173757.72863624836</v>
      </c>
      <c r="E80" s="231">
        <v>553401.63874101278</v>
      </c>
      <c r="F80" s="231">
        <v>630828.90758365823</v>
      </c>
      <c r="G80" s="231">
        <v>0</v>
      </c>
      <c r="H80" s="231">
        <v>356628.55565609114</v>
      </c>
      <c r="I80" s="231">
        <v>179482.74133841333</v>
      </c>
      <c r="J80" s="231">
        <v>0</v>
      </c>
      <c r="K80" s="231">
        <v>203372.00619464449</v>
      </c>
      <c r="L80" s="231">
        <v>1923713.8495138199</v>
      </c>
      <c r="M80" s="231">
        <v>2097471.5781500684</v>
      </c>
    </row>
    <row r="81" spans="1:13" s="5" customFormat="1" ht="15.5" x14ac:dyDescent="0.35">
      <c r="A81" s="217" t="s">
        <v>190</v>
      </c>
      <c r="B81" s="234">
        <v>2995946.186666667</v>
      </c>
      <c r="C81" s="231">
        <v>3268</v>
      </c>
      <c r="D81" s="234">
        <v>987548.27336219058</v>
      </c>
      <c r="E81" s="231">
        <v>325525.29525550606</v>
      </c>
      <c r="F81" s="231">
        <v>108894.87237704861</v>
      </c>
      <c r="G81" s="231">
        <v>0</v>
      </c>
      <c r="H81" s="231">
        <v>0</v>
      </c>
      <c r="I81" s="231">
        <v>254089.85435567622</v>
      </c>
      <c r="J81" s="231">
        <v>157715.609186513</v>
      </c>
      <c r="K81" s="231">
        <v>56242.954595015581</v>
      </c>
      <c r="L81" s="231">
        <v>902468.58576975949</v>
      </c>
      <c r="M81" s="231">
        <v>1890016.85913195</v>
      </c>
    </row>
    <row r="82" spans="1:13" s="5" customFormat="1" ht="15.5" x14ac:dyDescent="0.35">
      <c r="A82" s="217" t="s">
        <v>191</v>
      </c>
      <c r="B82" s="234">
        <v>1061957.3333333333</v>
      </c>
      <c r="C82" s="231">
        <v>417</v>
      </c>
      <c r="D82" s="234">
        <v>126012.1266805488</v>
      </c>
      <c r="E82" s="231">
        <v>231671.2008947556</v>
      </c>
      <c r="F82" s="231">
        <v>0</v>
      </c>
      <c r="G82" s="231">
        <v>0</v>
      </c>
      <c r="H82" s="231">
        <v>0</v>
      </c>
      <c r="I82" s="231">
        <v>167942.43590765848</v>
      </c>
      <c r="J82" s="231">
        <v>0</v>
      </c>
      <c r="K82" s="231">
        <v>28944.374544117258</v>
      </c>
      <c r="L82" s="231">
        <v>428558.01134653133</v>
      </c>
      <c r="M82" s="231">
        <v>554570.1380270801</v>
      </c>
    </row>
    <row r="83" spans="1:13" s="5" customFormat="1" ht="15.5" x14ac:dyDescent="0.35">
      <c r="A83" s="217" t="s">
        <v>192</v>
      </c>
      <c r="B83" s="234">
        <v>2115586.0250000004</v>
      </c>
      <c r="C83" s="231">
        <v>2392</v>
      </c>
      <c r="D83" s="234">
        <v>722832.15112679312</v>
      </c>
      <c r="E83" s="231">
        <v>238009.3480350257</v>
      </c>
      <c r="F83" s="231">
        <v>208054.16120867545</v>
      </c>
      <c r="G83" s="231">
        <v>0</v>
      </c>
      <c r="H83" s="231">
        <v>141101.48030925292</v>
      </c>
      <c r="I83" s="231">
        <v>208991.91130144667</v>
      </c>
      <c r="J83" s="231">
        <v>0</v>
      </c>
      <c r="K83" s="231">
        <v>80061.076779288764</v>
      </c>
      <c r="L83" s="231">
        <v>876217.9776336893</v>
      </c>
      <c r="M83" s="231">
        <v>1599050.1287604824</v>
      </c>
    </row>
    <row r="84" spans="1:13" s="5" customFormat="1" ht="15.5" x14ac:dyDescent="0.35">
      <c r="A84" s="217" t="s">
        <v>193</v>
      </c>
      <c r="B84" s="234">
        <v>1333901.3333333333</v>
      </c>
      <c r="C84" s="231">
        <v>679</v>
      </c>
      <c r="D84" s="234">
        <v>205185.21346784805</v>
      </c>
      <c r="E84" s="231">
        <v>347147.31405535468</v>
      </c>
      <c r="F84" s="231">
        <v>306718.76378207211</v>
      </c>
      <c r="G84" s="231">
        <v>0</v>
      </c>
      <c r="H84" s="231">
        <v>0</v>
      </c>
      <c r="I84" s="231">
        <v>192232.93370240746</v>
      </c>
      <c r="J84" s="231">
        <v>0</v>
      </c>
      <c r="K84" s="231">
        <v>100253.01178444356</v>
      </c>
      <c r="L84" s="231">
        <v>946352.02332427783</v>
      </c>
      <c r="M84" s="231">
        <v>1151537.236792126</v>
      </c>
    </row>
    <row r="85" spans="1:13" s="5" customFormat="1" ht="15.5" x14ac:dyDescent="0.35">
      <c r="A85" s="217" t="s">
        <v>194</v>
      </c>
      <c r="B85" s="234">
        <v>2850366.1833333336</v>
      </c>
      <c r="C85" s="231">
        <v>10032</v>
      </c>
      <c r="D85" s="234">
        <v>3031543.5368327713</v>
      </c>
      <c r="E85" s="231">
        <v>0</v>
      </c>
      <c r="F85" s="231">
        <v>0</v>
      </c>
      <c r="G85" s="231">
        <v>36423.449135413117</v>
      </c>
      <c r="H85" s="231">
        <v>0</v>
      </c>
      <c r="I85" s="231">
        <v>0</v>
      </c>
      <c r="J85" s="231">
        <v>0</v>
      </c>
      <c r="K85" s="231">
        <v>0</v>
      </c>
      <c r="L85" s="231">
        <v>36423.449135413117</v>
      </c>
      <c r="M85" s="231">
        <v>3067966.9859681842</v>
      </c>
    </row>
    <row r="86" spans="1:13" s="5" customFormat="1" ht="15.5" x14ac:dyDescent="0.35">
      <c r="A86" s="217" t="s">
        <v>195</v>
      </c>
      <c r="B86" s="234">
        <v>1065062.3333333333</v>
      </c>
      <c r="C86" s="231">
        <v>701</v>
      </c>
      <c r="D86" s="234">
        <v>211833.33525914798</v>
      </c>
      <c r="E86" s="231">
        <v>544461.98042468564</v>
      </c>
      <c r="F86" s="231">
        <v>606455.28313521063</v>
      </c>
      <c r="G86" s="231">
        <v>4962.463730392119</v>
      </c>
      <c r="H86" s="231">
        <v>0</v>
      </c>
      <c r="I86" s="231">
        <v>205918.20411680717</v>
      </c>
      <c r="J86" s="231">
        <v>0</v>
      </c>
      <c r="K86" s="231">
        <v>93868.049136453585</v>
      </c>
      <c r="L86" s="231">
        <v>1455665.9805435489</v>
      </c>
      <c r="M86" s="231">
        <v>1667499.3158026969</v>
      </c>
    </row>
    <row r="87" spans="1:13" s="5" customFormat="1" ht="15.5" x14ac:dyDescent="0.35">
      <c r="A87" s="217" t="s">
        <v>196</v>
      </c>
      <c r="B87" s="234">
        <v>1283574</v>
      </c>
      <c r="C87" s="231">
        <v>461</v>
      </c>
      <c r="D87" s="234">
        <v>139308.37026314868</v>
      </c>
      <c r="E87" s="231">
        <v>399393.15643897909</v>
      </c>
      <c r="F87" s="231">
        <v>35009.599124218235</v>
      </c>
      <c r="G87" s="231">
        <v>0</v>
      </c>
      <c r="H87" s="231">
        <v>316856.02874372684</v>
      </c>
      <c r="I87" s="231">
        <v>154151.90665502136</v>
      </c>
      <c r="J87" s="231">
        <v>0</v>
      </c>
      <c r="K87" s="231">
        <v>16723.548191952861</v>
      </c>
      <c r="L87" s="231">
        <v>922134.23915389832</v>
      </c>
      <c r="M87" s="231">
        <v>1061442.6094170469</v>
      </c>
    </row>
    <row r="88" spans="1:13" s="5" customFormat="1" ht="15.5" x14ac:dyDescent="0.35">
      <c r="A88" s="217" t="s">
        <v>197</v>
      </c>
      <c r="B88" s="234">
        <v>796095.33333333337</v>
      </c>
      <c r="C88" s="231">
        <v>600</v>
      </c>
      <c r="D88" s="234">
        <v>181312.41248999827</v>
      </c>
      <c r="E88" s="231">
        <v>339518.24596483377</v>
      </c>
      <c r="F88" s="231">
        <v>0</v>
      </c>
      <c r="G88" s="231">
        <v>0</v>
      </c>
      <c r="H88" s="231">
        <v>71671.38691439369</v>
      </c>
      <c r="I88" s="231">
        <v>159476.54490664447</v>
      </c>
      <c r="J88" s="231">
        <v>0</v>
      </c>
      <c r="K88" s="231">
        <v>24303.480933855684</v>
      </c>
      <c r="L88" s="231">
        <v>594969.65871972754</v>
      </c>
      <c r="M88" s="231">
        <v>776282.07120972581</v>
      </c>
    </row>
    <row r="89" spans="1:13" s="5" customFormat="1" ht="15.5" x14ac:dyDescent="0.35">
      <c r="A89" s="217" t="s">
        <v>198</v>
      </c>
      <c r="B89" s="234">
        <v>9120853.333333334</v>
      </c>
      <c r="C89" s="231">
        <v>41421</v>
      </c>
      <c r="D89" s="234">
        <v>12516902.396247031</v>
      </c>
      <c r="E89" s="231">
        <v>0</v>
      </c>
      <c r="F89" s="231">
        <v>0</v>
      </c>
      <c r="G89" s="231">
        <v>0</v>
      </c>
      <c r="H89" s="231">
        <v>0</v>
      </c>
      <c r="I89" s="231">
        <v>0</v>
      </c>
      <c r="J89" s="231">
        <v>0</v>
      </c>
      <c r="K89" s="231">
        <v>136211.48270646008</v>
      </c>
      <c r="L89" s="231">
        <v>136211.48270646008</v>
      </c>
      <c r="M89" s="231">
        <v>12653113.87895349</v>
      </c>
    </row>
    <row r="90" spans="1:13" s="5" customFormat="1" ht="15.5" x14ac:dyDescent="0.35">
      <c r="A90" s="217" t="s">
        <v>199</v>
      </c>
      <c r="B90" s="234">
        <v>295046.29333333333</v>
      </c>
      <c r="C90" s="231">
        <v>106</v>
      </c>
      <c r="D90" s="234">
        <v>32031.859539899695</v>
      </c>
      <c r="E90" s="231">
        <v>653869.86956529121</v>
      </c>
      <c r="F90" s="231">
        <v>706403.25476548332</v>
      </c>
      <c r="G90" s="231">
        <v>0</v>
      </c>
      <c r="H90" s="231">
        <v>0</v>
      </c>
      <c r="I90" s="231">
        <v>199817.66723257565</v>
      </c>
      <c r="J90" s="231">
        <v>0</v>
      </c>
      <c r="K90" s="231">
        <v>328090.50438195275</v>
      </c>
      <c r="L90" s="231">
        <v>1888181.2959453028</v>
      </c>
      <c r="M90" s="231">
        <v>1920213.1554852026</v>
      </c>
    </row>
    <row r="91" spans="1:13" s="5" customFormat="1" ht="15.5" x14ac:dyDescent="0.35">
      <c r="A91" s="217" t="s">
        <v>200</v>
      </c>
      <c r="B91" s="234">
        <v>7220563.8966666656</v>
      </c>
      <c r="C91" s="231">
        <v>19823</v>
      </c>
      <c r="D91" s="234">
        <v>5990259.9213153934</v>
      </c>
      <c r="E91" s="231">
        <v>654711.88437190989</v>
      </c>
      <c r="F91" s="231">
        <v>310775.6069314428</v>
      </c>
      <c r="G91" s="231">
        <v>76351.049109033018</v>
      </c>
      <c r="H91" s="231">
        <v>0</v>
      </c>
      <c r="I91" s="231">
        <v>0</v>
      </c>
      <c r="J91" s="231">
        <v>0</v>
      </c>
      <c r="K91" s="231">
        <v>0</v>
      </c>
      <c r="L91" s="231">
        <v>1041838.5404123857</v>
      </c>
      <c r="M91" s="231">
        <v>7032098.4617277794</v>
      </c>
    </row>
    <row r="92" spans="1:13" s="5" customFormat="1" ht="15.5" x14ac:dyDescent="0.35">
      <c r="A92" s="217" t="s">
        <v>201</v>
      </c>
      <c r="B92" s="234">
        <v>561958.33333333337</v>
      </c>
      <c r="C92" s="231">
        <v>1632</v>
      </c>
      <c r="D92" s="234">
        <v>493169.7619727953</v>
      </c>
      <c r="E92" s="231">
        <v>167328.16164651851</v>
      </c>
      <c r="F92" s="231">
        <v>56259.198565475526</v>
      </c>
      <c r="G92" s="231">
        <v>6734.772205532161</v>
      </c>
      <c r="H92" s="231">
        <v>0</v>
      </c>
      <c r="I92" s="231">
        <v>0</v>
      </c>
      <c r="J92" s="231">
        <v>0</v>
      </c>
      <c r="K92" s="231">
        <v>0</v>
      </c>
      <c r="L92" s="231">
        <v>230322.13241752618</v>
      </c>
      <c r="M92" s="231">
        <v>723491.89439032145</v>
      </c>
    </row>
    <row r="93" spans="1:13" s="5" customFormat="1" ht="15.5" x14ac:dyDescent="0.35">
      <c r="A93" s="217" t="s">
        <v>202</v>
      </c>
      <c r="B93" s="234">
        <v>1262027.08</v>
      </c>
      <c r="C93" s="231">
        <v>833</v>
      </c>
      <c r="D93" s="234">
        <v>251722.0660069476</v>
      </c>
      <c r="E93" s="231">
        <v>335332.33274754218</v>
      </c>
      <c r="F93" s="231">
        <v>0</v>
      </c>
      <c r="G93" s="231">
        <v>0</v>
      </c>
      <c r="H93" s="231">
        <v>0</v>
      </c>
      <c r="I93" s="231">
        <v>158751.75967283561</v>
      </c>
      <c r="J93" s="231">
        <v>0</v>
      </c>
      <c r="K93" s="231">
        <v>0</v>
      </c>
      <c r="L93" s="231">
        <v>494084.09242037777</v>
      </c>
      <c r="M93" s="231">
        <v>745806.15842732531</v>
      </c>
    </row>
    <row r="94" spans="1:13" s="5" customFormat="1" ht="15.5" x14ac:dyDescent="0.35">
      <c r="A94" s="217" t="s">
        <v>203</v>
      </c>
      <c r="B94" s="234">
        <v>3117264</v>
      </c>
      <c r="C94" s="231">
        <v>4983</v>
      </c>
      <c r="D94" s="234">
        <v>1505799.5857294358</v>
      </c>
      <c r="E94" s="231">
        <v>312435.66150485456</v>
      </c>
      <c r="F94" s="231">
        <v>175166.68180567664</v>
      </c>
      <c r="G94" s="231">
        <v>0</v>
      </c>
      <c r="H94" s="231">
        <v>0</v>
      </c>
      <c r="I94" s="231">
        <v>279639.15430098464</v>
      </c>
      <c r="J94" s="231">
        <v>161431.02497984908</v>
      </c>
      <c r="K94" s="231">
        <v>71611.164248930538</v>
      </c>
      <c r="L94" s="231">
        <v>1000283.6868402956</v>
      </c>
      <c r="M94" s="231">
        <v>2506083.2725697313</v>
      </c>
    </row>
    <row r="95" spans="1:13" s="5" customFormat="1" ht="15.5" x14ac:dyDescent="0.35">
      <c r="A95" s="217" t="s">
        <v>205</v>
      </c>
      <c r="B95" s="234">
        <v>8748760.333333334</v>
      </c>
      <c r="C95" s="231">
        <v>24127</v>
      </c>
      <c r="D95" s="234">
        <v>7290874.2935769809</v>
      </c>
      <c r="E95" s="231">
        <v>0</v>
      </c>
      <c r="F95" s="231">
        <v>0</v>
      </c>
      <c r="G95" s="231">
        <v>66400.270105266391</v>
      </c>
      <c r="H95" s="231">
        <v>0</v>
      </c>
      <c r="I95" s="231">
        <v>0</v>
      </c>
      <c r="J95" s="231">
        <v>0</v>
      </c>
      <c r="K95" s="231">
        <v>0</v>
      </c>
      <c r="L95" s="231">
        <v>66400.270105266391</v>
      </c>
      <c r="M95" s="231">
        <v>7357274.563682247</v>
      </c>
    </row>
    <row r="96" spans="1:13" s="5" customFormat="1" ht="15.5" x14ac:dyDescent="0.35">
      <c r="A96" s="217" t="s">
        <v>206</v>
      </c>
      <c r="B96" s="234">
        <v>268314.33333333331</v>
      </c>
      <c r="C96" s="231">
        <v>1479</v>
      </c>
      <c r="D96" s="234">
        <v>446935.09678784577</v>
      </c>
      <c r="E96" s="231">
        <v>721816.97180431825</v>
      </c>
      <c r="F96" s="231">
        <v>858850.77268284652</v>
      </c>
      <c r="G96" s="231">
        <v>0</v>
      </c>
      <c r="H96" s="231">
        <v>626294.80702926859</v>
      </c>
      <c r="I96" s="231">
        <v>251753.77335545392</v>
      </c>
      <c r="J96" s="231">
        <v>0</v>
      </c>
      <c r="K96" s="231">
        <v>507981.19226440904</v>
      </c>
      <c r="L96" s="231">
        <v>2966697.5171362963</v>
      </c>
      <c r="M96" s="231">
        <v>3413632.613924142</v>
      </c>
    </row>
    <row r="97" spans="1:13" s="5" customFormat="1" ht="15.5" x14ac:dyDescent="0.35">
      <c r="A97" s="217" t="s">
        <v>0</v>
      </c>
      <c r="B97" s="234">
        <v>4500028.8566666665</v>
      </c>
      <c r="C97" s="231">
        <v>12193</v>
      </c>
      <c r="D97" s="234">
        <v>3684570.4091509152</v>
      </c>
      <c r="E97" s="231">
        <v>431467.46901269129</v>
      </c>
      <c r="F97" s="231">
        <v>429030.96579497488</v>
      </c>
      <c r="G97" s="231">
        <v>0</v>
      </c>
      <c r="H97" s="231">
        <v>3499527.5317965569</v>
      </c>
      <c r="I97" s="231">
        <v>592548.326798019</v>
      </c>
      <c r="J97" s="231">
        <v>177050.93627428258</v>
      </c>
      <c r="K97" s="231">
        <v>94276.794195262788</v>
      </c>
      <c r="L97" s="231">
        <v>5223902.0238717878</v>
      </c>
      <c r="M97" s="231">
        <v>8908472.433022704</v>
      </c>
    </row>
    <row r="98" spans="1:13" s="5" customFormat="1" ht="15.5" x14ac:dyDescent="0.35">
      <c r="A98" s="217" t="s">
        <v>207</v>
      </c>
      <c r="B98" s="234">
        <v>1668682.6666666667</v>
      </c>
      <c r="C98" s="231">
        <v>3369</v>
      </c>
      <c r="D98" s="234">
        <v>1018069.1961313403</v>
      </c>
      <c r="E98" s="231">
        <v>309455.35062986601</v>
      </c>
      <c r="F98" s="231">
        <v>244559.37906542246</v>
      </c>
      <c r="G98" s="231">
        <v>0</v>
      </c>
      <c r="H98" s="231">
        <v>588623.63892954227</v>
      </c>
      <c r="I98" s="231">
        <v>260288.65990099736</v>
      </c>
      <c r="J98" s="231">
        <v>0</v>
      </c>
      <c r="K98" s="231">
        <v>45662.326066998401</v>
      </c>
      <c r="L98" s="231">
        <v>1448589.3545928262</v>
      </c>
      <c r="M98" s="231">
        <v>2466658.5507241664</v>
      </c>
    </row>
    <row r="99" spans="1:13" s="5" customFormat="1" ht="15.5" x14ac:dyDescent="0.35">
      <c r="A99" s="217" t="s">
        <v>208</v>
      </c>
      <c r="B99" s="234">
        <v>668776.66666666663</v>
      </c>
      <c r="C99" s="231">
        <v>256</v>
      </c>
      <c r="D99" s="234">
        <v>77359.962662399266</v>
      </c>
      <c r="E99" s="231">
        <v>340082.85182990762</v>
      </c>
      <c r="F99" s="231">
        <v>39484.24572541457</v>
      </c>
      <c r="G99" s="231">
        <v>0</v>
      </c>
      <c r="H99" s="231">
        <v>0</v>
      </c>
      <c r="I99" s="231">
        <v>138709.92332050472</v>
      </c>
      <c r="J99" s="231">
        <v>0</v>
      </c>
      <c r="K99" s="231">
        <v>31971.035963048522</v>
      </c>
      <c r="L99" s="231">
        <v>550248.05683887552</v>
      </c>
      <c r="M99" s="231">
        <v>627608.0195012748</v>
      </c>
    </row>
    <row r="100" spans="1:13" s="5" customFormat="1" ht="15.5" x14ac:dyDescent="0.35">
      <c r="A100" s="217" t="s">
        <v>209</v>
      </c>
      <c r="B100" s="234">
        <v>194789</v>
      </c>
      <c r="C100" s="231">
        <v>1736</v>
      </c>
      <c r="D100" s="234">
        <v>524597.24680439499</v>
      </c>
      <c r="E100" s="231">
        <v>0</v>
      </c>
      <c r="F100" s="231">
        <v>0</v>
      </c>
      <c r="G100" s="231">
        <v>9347.6108400617741</v>
      </c>
      <c r="H100" s="231">
        <v>0</v>
      </c>
      <c r="I100" s="231">
        <v>0</v>
      </c>
      <c r="J100" s="231">
        <v>0</v>
      </c>
      <c r="K100" s="231">
        <v>0</v>
      </c>
      <c r="L100" s="231">
        <v>9347.6108400617741</v>
      </c>
      <c r="M100" s="231">
        <v>533944.85764445679</v>
      </c>
    </row>
    <row r="101" spans="1:13" s="5" customFormat="1" ht="15.5" x14ac:dyDescent="0.35">
      <c r="A101" s="217" t="s">
        <v>210</v>
      </c>
      <c r="B101" s="234">
        <v>1501461.6666666667</v>
      </c>
      <c r="C101" s="231">
        <v>649</v>
      </c>
      <c r="D101" s="234">
        <v>196119.59284334813</v>
      </c>
      <c r="E101" s="231">
        <v>470778.19949912117</v>
      </c>
      <c r="F101" s="231">
        <v>0</v>
      </c>
      <c r="G101" s="231">
        <v>0</v>
      </c>
      <c r="H101" s="231">
        <v>109642.24016794068</v>
      </c>
      <c r="I101" s="231">
        <v>191083.73120205716</v>
      </c>
      <c r="J101" s="231">
        <v>0</v>
      </c>
      <c r="K101" s="231">
        <v>33688.725901010061</v>
      </c>
      <c r="L101" s="231">
        <v>805192.8967701291</v>
      </c>
      <c r="M101" s="231">
        <v>1001312.4896134773</v>
      </c>
    </row>
    <row r="102" spans="1:13" s="5" customFormat="1" ht="15.5" x14ac:dyDescent="0.35">
      <c r="A102" s="217" t="s">
        <v>211</v>
      </c>
      <c r="B102" s="234">
        <v>23605531.333333332</v>
      </c>
      <c r="C102" s="231">
        <v>32856</v>
      </c>
      <c r="D102" s="234">
        <v>9928667.7079523057</v>
      </c>
      <c r="E102" s="231">
        <v>0</v>
      </c>
      <c r="F102" s="231">
        <v>0</v>
      </c>
      <c r="G102" s="231">
        <v>348820.01282879873</v>
      </c>
      <c r="H102" s="231">
        <v>0</v>
      </c>
      <c r="I102" s="231">
        <v>0</v>
      </c>
      <c r="J102" s="231">
        <v>824358.69155515358</v>
      </c>
      <c r="K102" s="231">
        <v>0</v>
      </c>
      <c r="L102" s="231">
        <v>1173178.7043839523</v>
      </c>
      <c r="M102" s="231">
        <v>11101846.412336258</v>
      </c>
    </row>
    <row r="103" spans="1:13" s="5" customFormat="1" ht="15.5" x14ac:dyDescent="0.35">
      <c r="A103" s="217" t="s">
        <v>212</v>
      </c>
      <c r="B103" s="234">
        <v>1278909.3333333333</v>
      </c>
      <c r="C103" s="231">
        <v>1084</v>
      </c>
      <c r="D103" s="234">
        <v>327571.0918985969</v>
      </c>
      <c r="E103" s="231">
        <v>215964.5885631775</v>
      </c>
      <c r="F103" s="231">
        <v>490575.57106733322</v>
      </c>
      <c r="G103" s="231">
        <v>0</v>
      </c>
      <c r="H103" s="231">
        <v>0</v>
      </c>
      <c r="I103" s="231">
        <v>144467.26037900857</v>
      </c>
      <c r="J103" s="231">
        <v>0</v>
      </c>
      <c r="K103" s="231">
        <v>78818.345760907949</v>
      </c>
      <c r="L103" s="231">
        <v>929825.7657704273</v>
      </c>
      <c r="M103" s="231">
        <v>1257396.8576690243</v>
      </c>
    </row>
    <row r="104" spans="1:13" s="5" customFormat="1" ht="15.5" x14ac:dyDescent="0.35">
      <c r="A104" s="217" t="s">
        <v>213</v>
      </c>
      <c r="B104" s="234">
        <v>1180526</v>
      </c>
      <c r="C104" s="231">
        <v>5669</v>
      </c>
      <c r="D104" s="234">
        <v>1713100.1106763338</v>
      </c>
      <c r="E104" s="231">
        <v>307031.41663005261</v>
      </c>
      <c r="F104" s="231">
        <v>277090.46409907477</v>
      </c>
      <c r="G104" s="231">
        <v>0</v>
      </c>
      <c r="H104" s="231">
        <v>79610.122821401179</v>
      </c>
      <c r="I104" s="231">
        <v>0</v>
      </c>
      <c r="J104" s="231">
        <v>0</v>
      </c>
      <c r="K104" s="231">
        <v>29107.251940846272</v>
      </c>
      <c r="L104" s="231">
        <v>692839.25549137499</v>
      </c>
      <c r="M104" s="231">
        <v>2405939.3661677088</v>
      </c>
    </row>
    <row r="105" spans="1:13" s="5" customFormat="1" ht="15.5" x14ac:dyDescent="0.35">
      <c r="A105" s="217" t="s">
        <v>214</v>
      </c>
      <c r="B105" s="234">
        <v>24892505</v>
      </c>
      <c r="C105" s="231">
        <v>17247</v>
      </c>
      <c r="D105" s="234">
        <v>5211825.2970250007</v>
      </c>
      <c r="E105" s="231">
        <v>941553.45671528217</v>
      </c>
      <c r="F105" s="231">
        <v>0</v>
      </c>
      <c r="G105" s="231">
        <v>71743.047073668902</v>
      </c>
      <c r="H105" s="231">
        <v>122602.39228081169</v>
      </c>
      <c r="I105" s="231">
        <v>887766.18028413993</v>
      </c>
      <c r="J105" s="231">
        <v>0</v>
      </c>
      <c r="K105" s="231">
        <v>348012.89484134474</v>
      </c>
      <c r="L105" s="231">
        <v>2371677.9711952475</v>
      </c>
      <c r="M105" s="231">
        <v>7583503.2682202477</v>
      </c>
    </row>
    <row r="106" spans="1:13" s="5" customFormat="1" ht="15.5" x14ac:dyDescent="0.35">
      <c r="A106" s="217" t="s">
        <v>215</v>
      </c>
      <c r="B106" s="234">
        <v>1019653</v>
      </c>
      <c r="C106" s="231">
        <v>973</v>
      </c>
      <c r="D106" s="234">
        <v>294028.29558794718</v>
      </c>
      <c r="E106" s="231">
        <v>218236.97931990615</v>
      </c>
      <c r="F106" s="231">
        <v>145292.30172602882</v>
      </c>
      <c r="G106" s="231">
        <v>0</v>
      </c>
      <c r="H106" s="231">
        <v>0</v>
      </c>
      <c r="I106" s="231">
        <v>159585.66127645242</v>
      </c>
      <c r="J106" s="231">
        <v>0</v>
      </c>
      <c r="K106" s="231">
        <v>49022.808973083906</v>
      </c>
      <c r="L106" s="231">
        <v>572137.75129547133</v>
      </c>
      <c r="M106" s="231">
        <v>866166.04688341846</v>
      </c>
    </row>
    <row r="107" spans="1:13" s="5" customFormat="1" ht="15.5" x14ac:dyDescent="0.35">
      <c r="A107" s="217" t="s">
        <v>216</v>
      </c>
      <c r="B107" s="234">
        <v>1814884.2466666668</v>
      </c>
      <c r="C107" s="231">
        <v>2277</v>
      </c>
      <c r="D107" s="234">
        <v>688080.60539954342</v>
      </c>
      <c r="E107" s="231">
        <v>527679.51325882832</v>
      </c>
      <c r="F107" s="231">
        <v>0</v>
      </c>
      <c r="G107" s="231">
        <v>15241.852886204364</v>
      </c>
      <c r="H107" s="231">
        <v>645724.75994791498</v>
      </c>
      <c r="I107" s="231">
        <v>170830.97957961209</v>
      </c>
      <c r="J107" s="231">
        <v>0</v>
      </c>
      <c r="K107" s="231">
        <v>21167.71896612877</v>
      </c>
      <c r="L107" s="231">
        <v>1380644.8246386885</v>
      </c>
      <c r="M107" s="231">
        <v>2068725.4300382319</v>
      </c>
    </row>
    <row r="108" spans="1:13" s="5" customFormat="1" ht="15.5" x14ac:dyDescent="0.35">
      <c r="A108" s="217" t="s">
        <v>217</v>
      </c>
      <c r="B108" s="234">
        <v>51088431.333333336</v>
      </c>
      <c r="C108" s="231">
        <v>148822</v>
      </c>
      <c r="D108" s="234">
        <v>44972126.419310875</v>
      </c>
      <c r="E108" s="231">
        <v>0</v>
      </c>
      <c r="F108" s="231">
        <v>1121506.0856497476</v>
      </c>
      <c r="G108" s="231">
        <v>1166551.9832591875</v>
      </c>
      <c r="H108" s="231">
        <v>0</v>
      </c>
      <c r="I108" s="231">
        <v>0</v>
      </c>
      <c r="J108" s="231">
        <v>0</v>
      </c>
      <c r="K108" s="231">
        <v>290743.02910371427</v>
      </c>
      <c r="L108" s="231">
        <v>2578801.0980126495</v>
      </c>
      <c r="M108" s="231">
        <v>47550927.517323524</v>
      </c>
    </row>
    <row r="109" spans="1:13" s="5" customFormat="1" ht="15.5" x14ac:dyDescent="0.35">
      <c r="A109" s="217" t="s">
        <v>218</v>
      </c>
      <c r="B109" s="234">
        <v>416741.66666666669</v>
      </c>
      <c r="C109" s="231">
        <v>116</v>
      </c>
      <c r="D109" s="234">
        <v>35053.733081399667</v>
      </c>
      <c r="E109" s="231">
        <v>689137.32368822175</v>
      </c>
      <c r="F109" s="231">
        <v>220324.62634744379</v>
      </c>
      <c r="G109" s="231">
        <v>673.47722055321594</v>
      </c>
      <c r="H109" s="231">
        <v>0</v>
      </c>
      <c r="I109" s="231">
        <v>171053.50909624819</v>
      </c>
      <c r="J109" s="231">
        <v>0</v>
      </c>
      <c r="K109" s="231">
        <v>0</v>
      </c>
      <c r="L109" s="231">
        <v>1081188.9363524669</v>
      </c>
      <c r="M109" s="231">
        <v>1116242.6694338666</v>
      </c>
    </row>
    <row r="110" spans="1:13" s="5" customFormat="1" ht="15.5" x14ac:dyDescent="0.35">
      <c r="A110" s="217" t="s">
        <v>219</v>
      </c>
      <c r="B110" s="234">
        <v>8977253.5</v>
      </c>
      <c r="C110" s="231">
        <v>36739</v>
      </c>
      <c r="D110" s="234">
        <v>11102061.204116745</v>
      </c>
      <c r="E110" s="231">
        <v>0</v>
      </c>
      <c r="F110" s="231">
        <v>0</v>
      </c>
      <c r="G110" s="231">
        <v>556618.3537012724</v>
      </c>
      <c r="H110" s="231">
        <v>0</v>
      </c>
      <c r="I110" s="231">
        <v>0</v>
      </c>
      <c r="J110" s="231">
        <v>0</v>
      </c>
      <c r="K110" s="231">
        <v>81170.947052719537</v>
      </c>
      <c r="L110" s="231">
        <v>637789.30075399193</v>
      </c>
      <c r="M110" s="231">
        <v>11739850.504870737</v>
      </c>
    </row>
    <row r="111" spans="1:13" s="5" customFormat="1" ht="15.5" x14ac:dyDescent="0.35">
      <c r="A111" s="217" t="s">
        <v>220</v>
      </c>
      <c r="B111" s="234">
        <v>1573165.6666666667</v>
      </c>
      <c r="C111" s="231">
        <v>1129</v>
      </c>
      <c r="D111" s="234">
        <v>341169.52283534675</v>
      </c>
      <c r="E111" s="231">
        <v>623255.89878299925</v>
      </c>
      <c r="F111" s="231">
        <v>102614.60144942417</v>
      </c>
      <c r="G111" s="231">
        <v>5033.3560693977206</v>
      </c>
      <c r="H111" s="231">
        <v>0</v>
      </c>
      <c r="I111" s="231">
        <v>213883.44572220932</v>
      </c>
      <c r="J111" s="231">
        <v>0</v>
      </c>
      <c r="K111" s="231">
        <v>40970.813479826189</v>
      </c>
      <c r="L111" s="231">
        <v>985758.11550385668</v>
      </c>
      <c r="M111" s="231">
        <v>1326927.6383392033</v>
      </c>
    </row>
    <row r="112" spans="1:13" s="5" customFormat="1" ht="15.5" x14ac:dyDescent="0.35">
      <c r="A112" s="217" t="s">
        <v>221</v>
      </c>
      <c r="B112" s="234">
        <v>12793267.939999999</v>
      </c>
      <c r="C112" s="231">
        <v>46701</v>
      </c>
      <c r="D112" s="234">
        <v>14112451.626159016</v>
      </c>
      <c r="E112" s="231">
        <v>0</v>
      </c>
      <c r="F112" s="231">
        <v>0</v>
      </c>
      <c r="G112" s="231">
        <v>166743.80128374568</v>
      </c>
      <c r="H112" s="231">
        <v>0</v>
      </c>
      <c r="I112" s="231">
        <v>0</v>
      </c>
      <c r="J112" s="231">
        <v>0</v>
      </c>
      <c r="K112" s="231">
        <v>0</v>
      </c>
      <c r="L112" s="231">
        <v>166743.80128374568</v>
      </c>
      <c r="M112" s="231">
        <v>14279195.427442761</v>
      </c>
    </row>
    <row r="113" spans="1:13" s="5" customFormat="1" ht="15.5" x14ac:dyDescent="0.35">
      <c r="A113" s="217" t="s">
        <v>222</v>
      </c>
      <c r="B113" s="234">
        <v>62054368.863333322</v>
      </c>
      <c r="C113" s="231">
        <v>243871</v>
      </c>
      <c r="D113" s="234">
        <v>73694732.243913949</v>
      </c>
      <c r="E113" s="231">
        <v>0</v>
      </c>
      <c r="F113" s="231">
        <v>0</v>
      </c>
      <c r="G113" s="231">
        <v>1021460.2188413612</v>
      </c>
      <c r="H113" s="231">
        <v>0</v>
      </c>
      <c r="I113" s="231">
        <v>0</v>
      </c>
      <c r="J113" s="231">
        <v>0</v>
      </c>
      <c r="K113" s="231">
        <v>242152.51975752207</v>
      </c>
      <c r="L113" s="231">
        <v>1263612.7385988834</v>
      </c>
      <c r="M113" s="231">
        <v>74958344.982512832</v>
      </c>
    </row>
    <row r="114" spans="1:13" s="5" customFormat="1" ht="15.5" x14ac:dyDescent="0.35">
      <c r="A114" s="217" t="s">
        <v>223</v>
      </c>
      <c r="B114" s="234">
        <v>10692221</v>
      </c>
      <c r="C114" s="231">
        <v>18870</v>
      </c>
      <c r="D114" s="234">
        <v>5702275.3728104457</v>
      </c>
      <c r="E114" s="231">
        <v>0</v>
      </c>
      <c r="F114" s="231">
        <v>0</v>
      </c>
      <c r="G114" s="231">
        <v>122808.26655391502</v>
      </c>
      <c r="H114" s="231">
        <v>0</v>
      </c>
      <c r="I114" s="231">
        <v>0</v>
      </c>
      <c r="J114" s="231">
        <v>0</v>
      </c>
      <c r="K114" s="231">
        <v>0</v>
      </c>
      <c r="L114" s="231">
        <v>122808.26655391502</v>
      </c>
      <c r="M114" s="231">
        <v>5825083.6393643608</v>
      </c>
    </row>
    <row r="115" spans="1:13" s="5" customFormat="1" ht="15.5" x14ac:dyDescent="0.35">
      <c r="A115" s="217" t="s">
        <v>224</v>
      </c>
      <c r="B115" s="234">
        <v>28962728.333333332</v>
      </c>
      <c r="C115" s="231">
        <v>171588</v>
      </c>
      <c r="D115" s="234">
        <v>51851723.723889709</v>
      </c>
      <c r="E115" s="231">
        <v>0</v>
      </c>
      <c r="F115" s="231">
        <v>1282500.6967586046</v>
      </c>
      <c r="G115" s="231">
        <v>2086593.4808431547</v>
      </c>
      <c r="H115" s="231">
        <v>0</v>
      </c>
      <c r="I115" s="231">
        <v>0</v>
      </c>
      <c r="J115" s="231">
        <v>522367.96273423079</v>
      </c>
      <c r="K115" s="231">
        <v>425858.30613840692</v>
      </c>
      <c r="L115" s="231">
        <v>4317320.4464743966</v>
      </c>
      <c r="M115" s="231">
        <v>56169044.170364104</v>
      </c>
    </row>
    <row r="116" spans="1:13" s="5" customFormat="1" ht="15.5" x14ac:dyDescent="0.35">
      <c r="A116" s="217" t="s">
        <v>225</v>
      </c>
      <c r="B116" s="234">
        <v>299394</v>
      </c>
      <c r="C116" s="231">
        <v>404</v>
      </c>
      <c r="D116" s="234">
        <v>122083.69107659884</v>
      </c>
      <c r="E116" s="231">
        <v>248928.17814430821</v>
      </c>
      <c r="F116" s="231">
        <v>193243.62066046099</v>
      </c>
      <c r="G116" s="231">
        <v>0</v>
      </c>
      <c r="H116" s="231">
        <v>0</v>
      </c>
      <c r="I116" s="231">
        <v>147244.08838884771</v>
      </c>
      <c r="J116" s="231">
        <v>0</v>
      </c>
      <c r="K116" s="231">
        <v>57613.905775094332</v>
      </c>
      <c r="L116" s="231">
        <v>647029.79296871123</v>
      </c>
      <c r="M116" s="231">
        <v>769113.48404531006</v>
      </c>
    </row>
    <row r="117" spans="1:13" s="5" customFormat="1" ht="15.5" x14ac:dyDescent="0.35">
      <c r="A117" s="217" t="s">
        <v>226</v>
      </c>
      <c r="B117" s="234">
        <v>1055472</v>
      </c>
      <c r="C117" s="231">
        <v>593</v>
      </c>
      <c r="D117" s="234">
        <v>179197.1010109483</v>
      </c>
      <c r="E117" s="231">
        <v>313610.19061335782</v>
      </c>
      <c r="F117" s="231">
        <v>154726.04579085327</v>
      </c>
      <c r="G117" s="231">
        <v>0</v>
      </c>
      <c r="H117" s="231">
        <v>0</v>
      </c>
      <c r="I117" s="231">
        <v>168322.77634767475</v>
      </c>
      <c r="J117" s="231">
        <v>0</v>
      </c>
      <c r="K117" s="231">
        <v>44906.192823115824</v>
      </c>
      <c r="L117" s="231">
        <v>681565.20557500166</v>
      </c>
      <c r="M117" s="231">
        <v>860762.30658594996</v>
      </c>
    </row>
    <row r="118" spans="1:13" s="5" customFormat="1" ht="15.5" x14ac:dyDescent="0.35">
      <c r="A118" s="217" t="s">
        <v>227</v>
      </c>
      <c r="B118" s="234">
        <v>1467663</v>
      </c>
      <c r="C118" s="231">
        <v>4954</v>
      </c>
      <c r="D118" s="234">
        <v>1497036.1524590857</v>
      </c>
      <c r="E118" s="231">
        <v>226872.88847158258</v>
      </c>
      <c r="F118" s="231">
        <v>58044.244375933755</v>
      </c>
      <c r="G118" s="231">
        <v>0</v>
      </c>
      <c r="H118" s="231">
        <v>0</v>
      </c>
      <c r="I118" s="231">
        <v>315245.76346348826</v>
      </c>
      <c r="J118" s="231">
        <v>0</v>
      </c>
      <c r="K118" s="231">
        <v>0</v>
      </c>
      <c r="L118" s="231">
        <v>600162.89631100465</v>
      </c>
      <c r="M118" s="231">
        <v>2097199.0487700906</v>
      </c>
    </row>
    <row r="119" spans="1:13" s="5" customFormat="1" ht="15.5" x14ac:dyDescent="0.35">
      <c r="A119" s="217" t="s">
        <v>228</v>
      </c>
      <c r="B119" s="234">
        <v>625065.66666666663</v>
      </c>
      <c r="C119" s="231">
        <v>303</v>
      </c>
      <c r="D119" s="234">
        <v>91562.768307449136</v>
      </c>
      <c r="E119" s="231">
        <v>351719.68065873173</v>
      </c>
      <c r="F119" s="231">
        <v>440917.24881201796</v>
      </c>
      <c r="G119" s="231">
        <v>0</v>
      </c>
      <c r="H119" s="231">
        <v>0</v>
      </c>
      <c r="I119" s="231">
        <v>148099.4401531764</v>
      </c>
      <c r="J119" s="231">
        <v>0</v>
      </c>
      <c r="K119" s="231">
        <v>33758.462942249214</v>
      </c>
      <c r="L119" s="231">
        <v>974494.83256617538</v>
      </c>
      <c r="M119" s="231">
        <v>1066057.6008736244</v>
      </c>
    </row>
    <row r="120" spans="1:13" s="5" customFormat="1" ht="15.5" x14ac:dyDescent="0.35">
      <c r="A120" s="217" t="s">
        <v>229</v>
      </c>
      <c r="B120" s="234">
        <v>349677</v>
      </c>
      <c r="C120" s="231">
        <v>201</v>
      </c>
      <c r="D120" s="234">
        <v>60739.658184149426</v>
      </c>
      <c r="E120" s="231">
        <v>687279.63408597943</v>
      </c>
      <c r="F120" s="231">
        <v>419020.25933544862</v>
      </c>
      <c r="G120" s="231">
        <v>1933.9884496679529</v>
      </c>
      <c r="H120" s="231">
        <v>0</v>
      </c>
      <c r="I120" s="231">
        <v>224766.11208002537</v>
      </c>
      <c r="J120" s="231">
        <v>0</v>
      </c>
      <c r="K120" s="231">
        <v>354761.01384003833</v>
      </c>
      <c r="L120" s="231">
        <v>1687761.0077911597</v>
      </c>
      <c r="M120" s="231">
        <v>1748500.6659753092</v>
      </c>
    </row>
    <row r="121" spans="1:13" s="5" customFormat="1" ht="15.5" x14ac:dyDescent="0.35">
      <c r="A121" s="217" t="s">
        <v>230</v>
      </c>
      <c r="B121" s="234">
        <v>12621173.666666666</v>
      </c>
      <c r="C121" s="231">
        <v>40782</v>
      </c>
      <c r="D121" s="234">
        <v>12323804.676945183</v>
      </c>
      <c r="E121" s="231">
        <v>0</v>
      </c>
      <c r="F121" s="231">
        <v>0</v>
      </c>
      <c r="G121" s="231">
        <v>216639.77295345595</v>
      </c>
      <c r="H121" s="231">
        <v>0</v>
      </c>
      <c r="I121" s="231">
        <v>0</v>
      </c>
      <c r="J121" s="231">
        <v>0</v>
      </c>
      <c r="K121" s="231">
        <v>0</v>
      </c>
      <c r="L121" s="231">
        <v>216639.77295345595</v>
      </c>
      <c r="M121" s="231">
        <v>12540444.44989864</v>
      </c>
    </row>
    <row r="122" spans="1:13" s="5" customFormat="1" ht="15.5" x14ac:dyDescent="0.35">
      <c r="A122" s="217" t="s">
        <v>231</v>
      </c>
      <c r="B122" s="234">
        <v>702631.33333333337</v>
      </c>
      <c r="C122" s="231">
        <v>824</v>
      </c>
      <c r="D122" s="234">
        <v>249002.37981959764</v>
      </c>
      <c r="E122" s="231">
        <v>265577.27123420005</v>
      </c>
      <c r="F122" s="231">
        <v>0</v>
      </c>
      <c r="G122" s="231">
        <v>0</v>
      </c>
      <c r="H122" s="231">
        <v>0</v>
      </c>
      <c r="I122" s="231">
        <v>157354.16567274497</v>
      </c>
      <c r="J122" s="231">
        <v>0</v>
      </c>
      <c r="K122" s="231">
        <v>16332.943846123499</v>
      </c>
      <c r="L122" s="231">
        <v>439264.38075306854</v>
      </c>
      <c r="M122" s="231">
        <v>688266.76057266619</v>
      </c>
    </row>
    <row r="123" spans="1:13" s="5" customFormat="1" ht="15.5" x14ac:dyDescent="0.35">
      <c r="A123" s="217" t="s">
        <v>232</v>
      </c>
      <c r="B123" s="234">
        <v>15252621.333333334</v>
      </c>
      <c r="C123" s="231">
        <v>40125</v>
      </c>
      <c r="D123" s="234">
        <v>12125267.585268635</v>
      </c>
      <c r="E123" s="231">
        <v>0</v>
      </c>
      <c r="F123" s="231">
        <v>0</v>
      </c>
      <c r="G123" s="231">
        <v>280608.54943481804</v>
      </c>
      <c r="H123" s="231">
        <v>0</v>
      </c>
      <c r="I123" s="231">
        <v>0</v>
      </c>
      <c r="J123" s="231">
        <v>0</v>
      </c>
      <c r="K123" s="231">
        <v>0</v>
      </c>
      <c r="L123" s="231">
        <v>280608.54943481804</v>
      </c>
      <c r="M123" s="231">
        <v>12405876.134703454</v>
      </c>
    </row>
    <row r="124" spans="1:13" s="5" customFormat="1" ht="15.5" x14ac:dyDescent="0.35">
      <c r="A124" s="217" t="s">
        <v>233</v>
      </c>
      <c r="B124" s="234">
        <v>1382957</v>
      </c>
      <c r="C124" s="231">
        <v>1816</v>
      </c>
      <c r="D124" s="234">
        <v>548772.23513639474</v>
      </c>
      <c r="E124" s="231">
        <v>229321.18154464554</v>
      </c>
      <c r="F124" s="231">
        <v>280743.7475136384</v>
      </c>
      <c r="G124" s="231">
        <v>0</v>
      </c>
      <c r="H124" s="231">
        <v>0</v>
      </c>
      <c r="I124" s="231">
        <v>168344.34263338006</v>
      </c>
      <c r="J124" s="231">
        <v>0</v>
      </c>
      <c r="K124" s="231">
        <v>0</v>
      </c>
      <c r="L124" s="231">
        <v>678409.27169166401</v>
      </c>
      <c r="M124" s="231">
        <v>1227181.5068280587</v>
      </c>
    </row>
    <row r="125" spans="1:13" s="5" customFormat="1" ht="15.5" x14ac:dyDescent="0.35">
      <c r="A125" s="217" t="s">
        <v>234</v>
      </c>
      <c r="B125" s="234">
        <v>230304</v>
      </c>
      <c r="C125" s="231">
        <v>545</v>
      </c>
      <c r="D125" s="234">
        <v>164692.10801174844</v>
      </c>
      <c r="E125" s="231">
        <v>184066.77521504421</v>
      </c>
      <c r="F125" s="231">
        <v>0</v>
      </c>
      <c r="G125" s="231">
        <v>2339.4471871848555</v>
      </c>
      <c r="H125" s="231">
        <v>0</v>
      </c>
      <c r="I125" s="231">
        <v>114441.02841526498</v>
      </c>
      <c r="J125" s="231">
        <v>0</v>
      </c>
      <c r="K125" s="231">
        <v>0</v>
      </c>
      <c r="L125" s="231">
        <v>300847.25081749406</v>
      </c>
      <c r="M125" s="231">
        <v>465539.35882924253</v>
      </c>
    </row>
    <row r="126" spans="1:13" s="5" customFormat="1" ht="15.5" x14ac:dyDescent="0.35">
      <c r="A126" s="217" t="s">
        <v>235</v>
      </c>
      <c r="B126" s="234">
        <v>49680270</v>
      </c>
      <c r="C126" s="231">
        <v>229438</v>
      </c>
      <c r="D126" s="234">
        <v>69333262.161467046</v>
      </c>
      <c r="E126" s="231">
        <v>0</v>
      </c>
      <c r="F126" s="231">
        <v>0</v>
      </c>
      <c r="G126" s="231">
        <v>2985433.8710911446</v>
      </c>
      <c r="H126" s="231">
        <v>0</v>
      </c>
      <c r="I126" s="231">
        <v>0</v>
      </c>
      <c r="J126" s="231">
        <v>0</v>
      </c>
      <c r="K126" s="231">
        <v>316794.53266629507</v>
      </c>
      <c r="L126" s="231">
        <v>3302228.4037574399</v>
      </c>
      <c r="M126" s="231">
        <v>72635490.565224484</v>
      </c>
    </row>
    <row r="127" spans="1:13" s="5" customFormat="1" ht="15.5" x14ac:dyDescent="0.35">
      <c r="A127" s="217" t="s">
        <v>236</v>
      </c>
      <c r="B127" s="234">
        <v>2338067</v>
      </c>
      <c r="C127" s="231">
        <v>4457</v>
      </c>
      <c r="D127" s="234">
        <v>1346849.0374465373</v>
      </c>
      <c r="E127" s="231">
        <v>182873.98956368494</v>
      </c>
      <c r="F127" s="231">
        <v>390447.47559274733</v>
      </c>
      <c r="G127" s="231">
        <v>0</v>
      </c>
      <c r="H127" s="231">
        <v>436987.97006670787</v>
      </c>
      <c r="I127" s="231">
        <v>0</v>
      </c>
      <c r="J127" s="231">
        <v>0</v>
      </c>
      <c r="K127" s="231">
        <v>0</v>
      </c>
      <c r="L127" s="231">
        <v>1010309.4352231401</v>
      </c>
      <c r="M127" s="231">
        <v>2357158.4726696773</v>
      </c>
    </row>
    <row r="128" spans="1:13" s="5" customFormat="1" ht="15.5" x14ac:dyDescent="0.35">
      <c r="A128" s="217" t="s">
        <v>237</v>
      </c>
      <c r="B128" s="234">
        <v>634227</v>
      </c>
      <c r="C128" s="231">
        <v>787</v>
      </c>
      <c r="D128" s="234">
        <v>237821.44771604775</v>
      </c>
      <c r="E128" s="231">
        <v>182279.37369456384</v>
      </c>
      <c r="F128" s="231">
        <v>0</v>
      </c>
      <c r="G128" s="231">
        <v>0</v>
      </c>
      <c r="H128" s="231">
        <v>120964.90144005207</v>
      </c>
      <c r="I128" s="231">
        <v>128926.6968713643</v>
      </c>
      <c r="J128" s="231">
        <v>0</v>
      </c>
      <c r="K128" s="231">
        <v>17534.863917917512</v>
      </c>
      <c r="L128" s="231">
        <v>449705.83592389774</v>
      </c>
      <c r="M128" s="231">
        <v>687527.28363994556</v>
      </c>
    </row>
    <row r="129" spans="1:13" s="5" customFormat="1" ht="15.5" x14ac:dyDescent="0.35">
      <c r="A129" s="217" t="s">
        <v>238</v>
      </c>
      <c r="B129" s="234">
        <v>534827</v>
      </c>
      <c r="C129" s="231">
        <v>244</v>
      </c>
      <c r="D129" s="234">
        <v>73733.714412599307</v>
      </c>
      <c r="E129" s="231">
        <v>415046.49925042538</v>
      </c>
      <c r="F129" s="231">
        <v>0</v>
      </c>
      <c r="G129" s="231">
        <v>0</v>
      </c>
      <c r="H129" s="231">
        <v>0</v>
      </c>
      <c r="I129" s="231">
        <v>138250.24232036457</v>
      </c>
      <c r="J129" s="231">
        <v>0</v>
      </c>
      <c r="K129" s="231">
        <v>0</v>
      </c>
      <c r="L129" s="231">
        <v>553296.74157078995</v>
      </c>
      <c r="M129" s="231">
        <v>627030.45598338929</v>
      </c>
    </row>
    <row r="130" spans="1:13" s="5" customFormat="1" ht="15.5" x14ac:dyDescent="0.35">
      <c r="A130" s="217" t="s">
        <v>239</v>
      </c>
      <c r="B130" s="234">
        <v>1089789</v>
      </c>
      <c r="C130" s="231">
        <v>701</v>
      </c>
      <c r="D130" s="234">
        <v>211833.33525914798</v>
      </c>
      <c r="E130" s="231">
        <v>245146.31217747668</v>
      </c>
      <c r="F130" s="231">
        <v>11746.223026155161</v>
      </c>
      <c r="G130" s="231">
        <v>0</v>
      </c>
      <c r="H130" s="231">
        <v>231795.18359552851</v>
      </c>
      <c r="I130" s="231">
        <v>115609.65075098323</v>
      </c>
      <c r="J130" s="231">
        <v>0</v>
      </c>
      <c r="K130" s="231">
        <v>18773.609827290715</v>
      </c>
      <c r="L130" s="231">
        <v>623070.97937743436</v>
      </c>
      <c r="M130" s="231">
        <v>834904.31463658228</v>
      </c>
    </row>
    <row r="131" spans="1:13" s="5" customFormat="1" ht="15.5" x14ac:dyDescent="0.35">
      <c r="A131" s="217" t="s">
        <v>240</v>
      </c>
      <c r="B131" s="234">
        <v>748590.29666666652</v>
      </c>
      <c r="C131" s="231">
        <v>1060</v>
      </c>
      <c r="D131" s="234">
        <v>320318.59539899696</v>
      </c>
      <c r="E131" s="231">
        <v>182345.28515416622</v>
      </c>
      <c r="F131" s="231">
        <v>0</v>
      </c>
      <c r="G131" s="231">
        <v>0</v>
      </c>
      <c r="H131" s="231">
        <v>0</v>
      </c>
      <c r="I131" s="231">
        <v>129361.77400517532</v>
      </c>
      <c r="J131" s="231">
        <v>0</v>
      </c>
      <c r="K131" s="231">
        <v>0</v>
      </c>
      <c r="L131" s="231">
        <v>311707.05915934156</v>
      </c>
      <c r="M131" s="231">
        <v>632025.65455833846</v>
      </c>
    </row>
    <row r="132" spans="1:13" s="5" customFormat="1" ht="15.5" x14ac:dyDescent="0.35">
      <c r="A132" s="217" t="s">
        <v>241</v>
      </c>
      <c r="B132" s="234">
        <v>1138619.3333333333</v>
      </c>
      <c r="C132" s="231">
        <v>568</v>
      </c>
      <c r="D132" s="234">
        <v>171642.41715719836</v>
      </c>
      <c r="E132" s="231">
        <v>606216.55098760722</v>
      </c>
      <c r="F132" s="231">
        <v>737245.07570633222</v>
      </c>
      <c r="G132" s="231">
        <v>0</v>
      </c>
      <c r="H132" s="231">
        <v>0</v>
      </c>
      <c r="I132" s="231">
        <v>206415.69354459451</v>
      </c>
      <c r="J132" s="231">
        <v>0</v>
      </c>
      <c r="K132" s="231">
        <v>192482.86671248189</v>
      </c>
      <c r="L132" s="231">
        <v>1742360.1869510158</v>
      </c>
      <c r="M132" s="231">
        <v>1914002.6041082141</v>
      </c>
    </row>
    <row r="133" spans="1:13" s="5" customFormat="1" ht="15.5" x14ac:dyDescent="0.35">
      <c r="A133" s="217" t="s">
        <v>242</v>
      </c>
      <c r="B133" s="234">
        <v>1799800.3333333333</v>
      </c>
      <c r="C133" s="231">
        <v>1336</v>
      </c>
      <c r="D133" s="234">
        <v>403722.30514439614</v>
      </c>
      <c r="E133" s="231">
        <v>261653.01581987389</v>
      </c>
      <c r="F133" s="231">
        <v>160261.37357119698</v>
      </c>
      <c r="G133" s="231">
        <v>0</v>
      </c>
      <c r="H133" s="231">
        <v>83886.53273655253</v>
      </c>
      <c r="I133" s="231">
        <v>176967.22167872367</v>
      </c>
      <c r="J133" s="231">
        <v>0</v>
      </c>
      <c r="K133" s="231">
        <v>36555.821448065464</v>
      </c>
      <c r="L133" s="231">
        <v>719323.9652544125</v>
      </c>
      <c r="M133" s="231">
        <v>1123046.2703988086</v>
      </c>
    </row>
    <row r="134" spans="1:13" s="5" customFormat="1" ht="15.5" x14ac:dyDescent="0.35">
      <c r="A134" s="217" t="s">
        <v>243</v>
      </c>
      <c r="B134" s="234">
        <v>225209.66666666666</v>
      </c>
      <c r="C134" s="231">
        <v>479</v>
      </c>
      <c r="D134" s="234">
        <v>144747.74263784863</v>
      </c>
      <c r="E134" s="231">
        <v>248849.13681822733</v>
      </c>
      <c r="F134" s="231">
        <v>0</v>
      </c>
      <c r="G134" s="231">
        <v>0</v>
      </c>
      <c r="H134" s="231">
        <v>0</v>
      </c>
      <c r="I134" s="231">
        <v>108498.95554693061</v>
      </c>
      <c r="J134" s="231">
        <v>0</v>
      </c>
      <c r="K134" s="231">
        <v>0</v>
      </c>
      <c r="L134" s="231">
        <v>357348.09236515791</v>
      </c>
      <c r="M134" s="231">
        <v>502095.8350030065</v>
      </c>
    </row>
    <row r="135" spans="1:13" s="5" customFormat="1" ht="15.5" x14ac:dyDescent="0.35">
      <c r="A135" s="217" t="s">
        <v>244</v>
      </c>
      <c r="B135" s="234">
        <v>1051472.3466666667</v>
      </c>
      <c r="C135" s="231">
        <v>491</v>
      </c>
      <c r="D135" s="234">
        <v>148373.9908876486</v>
      </c>
      <c r="E135" s="231">
        <v>263132.91790461307</v>
      </c>
      <c r="F135" s="231">
        <v>532085.248489297</v>
      </c>
      <c r="G135" s="231">
        <v>0</v>
      </c>
      <c r="H135" s="231">
        <v>0</v>
      </c>
      <c r="I135" s="231">
        <v>143002.99442421852</v>
      </c>
      <c r="J135" s="231">
        <v>0</v>
      </c>
      <c r="K135" s="231">
        <v>24104.319038652502</v>
      </c>
      <c r="L135" s="231">
        <v>962325.47985678108</v>
      </c>
      <c r="M135" s="231">
        <v>1110699.4707444296</v>
      </c>
    </row>
    <row r="136" spans="1:13" s="5" customFormat="1" ht="15.5" x14ac:dyDescent="0.35">
      <c r="A136" s="217" t="s">
        <v>245</v>
      </c>
      <c r="B136" s="234">
        <v>5168947.206666667</v>
      </c>
      <c r="C136" s="231">
        <v>8209</v>
      </c>
      <c r="D136" s="234">
        <v>2480655.9902173267</v>
      </c>
      <c r="E136" s="231">
        <v>646694.21482929832</v>
      </c>
      <c r="F136" s="231">
        <v>589584.11768000072</v>
      </c>
      <c r="G136" s="231">
        <v>0</v>
      </c>
      <c r="H136" s="231">
        <v>256654.48267034095</v>
      </c>
      <c r="I136" s="231">
        <v>522877.86659730237</v>
      </c>
      <c r="J136" s="231">
        <v>0</v>
      </c>
      <c r="K136" s="231">
        <v>378856.469897612</v>
      </c>
      <c r="L136" s="231">
        <v>2394667.1516745542</v>
      </c>
      <c r="M136" s="231">
        <v>4875323.1418918809</v>
      </c>
    </row>
    <row r="137" spans="1:13" s="5" customFormat="1" ht="15.5" x14ac:dyDescent="0.35">
      <c r="A137" s="217" t="s">
        <v>246</v>
      </c>
      <c r="B137" s="234">
        <v>799482.66666666663</v>
      </c>
      <c r="C137" s="231">
        <v>357</v>
      </c>
      <c r="D137" s="234">
        <v>107880.88543154897</v>
      </c>
      <c r="E137" s="231">
        <v>576599.96901625826</v>
      </c>
      <c r="F137" s="231">
        <v>507862.24589296599</v>
      </c>
      <c r="G137" s="231">
        <v>0</v>
      </c>
      <c r="H137" s="231">
        <v>0</v>
      </c>
      <c r="I137" s="231">
        <v>184115.32516366389</v>
      </c>
      <c r="J137" s="231">
        <v>0</v>
      </c>
      <c r="K137" s="231">
        <v>121407.33663307586</v>
      </c>
      <c r="L137" s="231">
        <v>1389984.8767059641</v>
      </c>
      <c r="M137" s="231">
        <v>1497865.7621375131</v>
      </c>
    </row>
    <row r="138" spans="1:13" s="5" customFormat="1" ht="15.5" x14ac:dyDescent="0.35">
      <c r="A138" s="217" t="s">
        <v>247</v>
      </c>
      <c r="B138" s="234">
        <v>1471285</v>
      </c>
      <c r="C138" s="231">
        <v>1198</v>
      </c>
      <c r="D138" s="234">
        <v>362020.45027169655</v>
      </c>
      <c r="E138" s="231">
        <v>425542.22446384921</v>
      </c>
      <c r="F138" s="231">
        <v>75728.714628848014</v>
      </c>
      <c r="G138" s="231">
        <v>0</v>
      </c>
      <c r="H138" s="231">
        <v>234001.50663415692</v>
      </c>
      <c r="I138" s="231">
        <v>188392.41111739629</v>
      </c>
      <c r="J138" s="231">
        <v>0</v>
      </c>
      <c r="K138" s="231">
        <v>22047.014790286343</v>
      </c>
      <c r="L138" s="231">
        <v>945711.87163453677</v>
      </c>
      <c r="M138" s="231">
        <v>1307732.3219062332</v>
      </c>
    </row>
    <row r="139" spans="1:13" s="5" customFormat="1" ht="15.5" x14ac:dyDescent="0.35">
      <c r="A139" s="217" t="s">
        <v>248</v>
      </c>
      <c r="B139" s="234">
        <v>3060889.4133333336</v>
      </c>
      <c r="C139" s="231">
        <v>3602</v>
      </c>
      <c r="D139" s="234">
        <v>1088478.8496482896</v>
      </c>
      <c r="E139" s="231">
        <v>169293.40247045274</v>
      </c>
      <c r="F139" s="231">
        <v>131215.49611762507</v>
      </c>
      <c r="G139" s="231">
        <v>0</v>
      </c>
      <c r="H139" s="231">
        <v>0</v>
      </c>
      <c r="I139" s="231">
        <v>260695.11446610451</v>
      </c>
      <c r="J139" s="231">
        <v>0</v>
      </c>
      <c r="K139" s="231">
        <v>27302.580867129305</v>
      </c>
      <c r="L139" s="231">
        <v>588506.59392131155</v>
      </c>
      <c r="M139" s="231">
        <v>1676985.443569601</v>
      </c>
    </row>
    <row r="140" spans="1:13" s="5" customFormat="1" ht="15.5" x14ac:dyDescent="0.35">
      <c r="A140" s="260"/>
      <c r="B140" s="234"/>
      <c r="C140" s="234"/>
      <c r="D140" s="234"/>
      <c r="E140" s="234"/>
      <c r="F140" s="234"/>
      <c r="G140" s="234"/>
      <c r="H140" s="234"/>
      <c r="I140" s="234"/>
      <c r="J140" s="234"/>
      <c r="K140" s="234"/>
      <c r="L140" s="234"/>
      <c r="M140" s="234"/>
    </row>
    <row r="141" spans="1:13" s="31" customFormat="1" ht="15.5" x14ac:dyDescent="0.35">
      <c r="A141" s="260"/>
      <c r="B141" s="261">
        <f t="shared" ref="B141:M141" si="0">SUM(B3:B140)</f>
        <v>1029001275.6316668</v>
      </c>
      <c r="C141" s="261">
        <f t="shared" si="0"/>
        <v>2881227</v>
      </c>
      <c r="D141" s="261">
        <f t="shared" si="0"/>
        <v>870670363.83553338</v>
      </c>
      <c r="E141" s="261">
        <f t="shared" si="0"/>
        <v>48203434.223909415</v>
      </c>
      <c r="F141" s="261">
        <f t="shared" si="0"/>
        <v>28118670.460669372</v>
      </c>
      <c r="G141" s="261">
        <f t="shared" si="0"/>
        <v>17217976.835985512</v>
      </c>
      <c r="H141" s="261">
        <f t="shared" si="0"/>
        <v>22281950.185733434</v>
      </c>
      <c r="I141" s="261">
        <f t="shared" si="0"/>
        <v>24030896.871325392</v>
      </c>
      <c r="J141" s="261">
        <f t="shared" si="0"/>
        <v>6025429.5263497923</v>
      </c>
      <c r="K141" s="261">
        <f t="shared" si="0"/>
        <v>12452553.692159917</v>
      </c>
      <c r="L141" s="261">
        <f t="shared" si="0"/>
        <v>158330911.79613292</v>
      </c>
      <c r="M141" s="261">
        <f t="shared" si="0"/>
        <v>1029001275.6316663</v>
      </c>
    </row>
    <row r="144" spans="1:13" x14ac:dyDescent="0.25">
      <c r="B144" s="2"/>
      <c r="C144" s="2"/>
    </row>
    <row r="147" spans="4:4" x14ac:dyDescent="0.25">
      <c r="D147" s="58"/>
    </row>
  </sheetData>
  <sortState xmlns:xlrd2="http://schemas.microsoft.com/office/spreadsheetml/2017/richdata2" ref="A3:M140">
    <sortCondition ref="A3:A140"/>
  </sortState>
  <customSheetViews>
    <customSheetView guid="{21B7AC2F-40B5-4A74-80C7-C3A38CDE4D3F}" showGridLines="0" showRowCol="0" showAutoFilter="1">
      <pane ySplit="2" topLeftCell="A3" activePane="bottomLeft" state="frozen"/>
      <selection pane="bottomLeft" sqref="A1:L1"/>
      <rowBreaks count="1" manualBreakCount="1">
        <brk id="74" max="11" man="1"/>
      </rowBreaks>
      <pageMargins left="0.74803149606299213" right="0.74803149606299213" top="0.98425196850393704" bottom="0.98425196850393704" header="0.51181102362204722" footer="0.51181102362204722"/>
      <pageSetup paperSize="9" scale="45" fitToHeight="2" orientation="portrait" r:id="rId1"/>
      <headerFooter alignWithMargins="0"/>
      <autoFilter ref="A2:L2" xr:uid="{D67C0D33-D6E5-42D2-94BF-751E3C0615D9}"/>
    </customSheetView>
  </customSheetViews>
  <mergeCells count="1">
    <mergeCell ref="A1:M1"/>
  </mergeCells>
  <phoneticPr fontId="8" type="noConversion"/>
  <pageMargins left="0.7" right="0.7" top="0.75" bottom="0.75" header="0.3" footer="0.3"/>
  <pageSetup paperSize="9" scale="51" fitToHeight="3" orientation="landscape" r:id="rId2"/>
  <rowBreaks count="1" manualBreakCount="1">
    <brk id="74" max="11" man="1"/>
  </rowBreaks>
  <drawing r:id="rId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1">
    <tabColor indexed="10"/>
  </sheetPr>
  <dimension ref="A1:N150"/>
  <sheetViews>
    <sheetView showGridLines="0" view="pageBreakPreview" zoomScale="85" zoomScaleNormal="85" zoomScaleSheetLayoutView="85" workbookViewId="0">
      <pane ySplit="2" topLeftCell="A3" activePane="bottomLeft" state="frozen"/>
      <selection activeCell="W4" sqref="W4"/>
      <selection pane="bottomLeft" activeCell="A3" sqref="A3"/>
    </sheetView>
  </sheetViews>
  <sheetFormatPr defaultRowHeight="15.5" x14ac:dyDescent="0.35"/>
  <cols>
    <col min="1" max="1" width="32.453125" style="5" bestFit="1" customWidth="1"/>
    <col min="2" max="2" width="19.453125" style="3" customWidth="1"/>
    <col min="3" max="3" width="18.7265625" style="5" customWidth="1"/>
    <col min="4" max="4" width="18.1796875" style="5" customWidth="1"/>
    <col min="5" max="5" width="13.7265625" style="7" customWidth="1"/>
    <col min="6" max="6" width="19.81640625" style="7" customWidth="1"/>
    <col min="7" max="7" width="14.453125" style="7" customWidth="1"/>
    <col min="8" max="8" width="16.453125" style="7" customWidth="1"/>
    <col min="9" max="9" width="13.7265625" style="7" customWidth="1"/>
    <col min="10" max="10" width="14.54296875" style="7" bestFit="1" customWidth="1"/>
    <col min="11" max="11" width="13.7265625" style="7" customWidth="1"/>
    <col min="12" max="12" width="15.26953125" style="7" customWidth="1"/>
    <col min="13" max="13" width="17.54296875" style="7" customWidth="1"/>
    <col min="14" max="14" width="19" style="7" customWidth="1"/>
  </cols>
  <sheetData>
    <row r="1" spans="1:14" ht="20.5" thickBot="1" x14ac:dyDescent="0.3">
      <c r="A1" s="350" t="s">
        <v>42</v>
      </c>
      <c r="B1" s="351"/>
      <c r="C1" s="351"/>
      <c r="D1" s="351"/>
      <c r="E1" s="351"/>
      <c r="F1" s="351"/>
      <c r="G1" s="351"/>
      <c r="H1" s="351"/>
      <c r="I1" s="351"/>
      <c r="J1" s="351"/>
      <c r="K1" s="351"/>
      <c r="L1" s="351"/>
      <c r="M1" s="351"/>
      <c r="N1" s="352"/>
    </row>
    <row r="2" spans="1:14" s="9" customFormat="1" ht="57.75" customHeight="1" thickBot="1" x14ac:dyDescent="0.3">
      <c r="A2" s="67" t="s">
        <v>5</v>
      </c>
      <c r="B2" s="90" t="s">
        <v>54</v>
      </c>
      <c r="C2" s="90" t="s">
        <v>43</v>
      </c>
      <c r="D2" s="90" t="s">
        <v>44</v>
      </c>
      <c r="E2" s="71" t="s">
        <v>36</v>
      </c>
      <c r="F2" s="71" t="s">
        <v>45</v>
      </c>
      <c r="G2" s="71" t="s">
        <v>38</v>
      </c>
      <c r="H2" s="71" t="s">
        <v>11</v>
      </c>
      <c r="I2" s="71" t="s">
        <v>40</v>
      </c>
      <c r="J2" s="71" t="s">
        <v>46</v>
      </c>
      <c r="K2" s="71" t="s">
        <v>34</v>
      </c>
      <c r="L2" s="71" t="s">
        <v>400</v>
      </c>
      <c r="M2" s="71" t="s">
        <v>392</v>
      </c>
      <c r="N2" s="71" t="s">
        <v>47</v>
      </c>
    </row>
    <row r="3" spans="1:14" s="5" customFormat="1" x14ac:dyDescent="0.35">
      <c r="A3" s="262" t="s">
        <v>428</v>
      </c>
      <c r="B3" s="231">
        <v>1205033</v>
      </c>
      <c r="C3" s="234">
        <v>19020.666666666668</v>
      </c>
      <c r="D3" s="234">
        <v>3038037.889835089</v>
      </c>
      <c r="E3" s="231">
        <v>343147.87902153062</v>
      </c>
      <c r="F3" s="231">
        <v>76793.440401561646</v>
      </c>
      <c r="G3" s="231">
        <v>44181.951212118998</v>
      </c>
      <c r="H3" s="231">
        <v>114701.19157967287</v>
      </c>
      <c r="I3" s="231">
        <v>111048.8440777162</v>
      </c>
      <c r="J3" s="231">
        <v>212718</v>
      </c>
      <c r="K3" s="231">
        <v>0</v>
      </c>
      <c r="L3" s="231">
        <v>32858.731337477439</v>
      </c>
      <c r="M3" s="231">
        <v>935450.03763007792</v>
      </c>
      <c r="N3" s="231">
        <v>3973487.9274651669</v>
      </c>
    </row>
    <row r="4" spans="1:14" s="5" customFormat="1" x14ac:dyDescent="0.35">
      <c r="A4" s="262" t="s">
        <v>114</v>
      </c>
      <c r="B4" s="231">
        <v>1290604</v>
      </c>
      <c r="C4" s="234">
        <v>39484.666666666664</v>
      </c>
      <c r="D4" s="234">
        <v>6306609.3057117797</v>
      </c>
      <c r="E4" s="231">
        <v>0</v>
      </c>
      <c r="F4" s="231">
        <v>189099.89492867098</v>
      </c>
      <c r="G4" s="231">
        <v>266912.23655103915</v>
      </c>
      <c r="H4" s="231">
        <v>0</v>
      </c>
      <c r="I4" s="231">
        <v>90288.228578749651</v>
      </c>
      <c r="J4" s="231">
        <v>662078</v>
      </c>
      <c r="K4" s="231">
        <v>0</v>
      </c>
      <c r="L4" s="231">
        <v>54292.431160420194</v>
      </c>
      <c r="M4" s="231">
        <v>1262670.7912188801</v>
      </c>
      <c r="N4" s="231">
        <v>7569280.0969306603</v>
      </c>
    </row>
    <row r="5" spans="1:14" s="5" customFormat="1" x14ac:dyDescent="0.35">
      <c r="A5" s="262" t="s">
        <v>115</v>
      </c>
      <c r="B5" s="231">
        <v>6507089</v>
      </c>
      <c r="C5" s="234">
        <v>3960.3333333333335</v>
      </c>
      <c r="D5" s="234">
        <v>632556.31013863324</v>
      </c>
      <c r="E5" s="231">
        <v>183445.39991173841</v>
      </c>
      <c r="F5" s="231">
        <v>0</v>
      </c>
      <c r="G5" s="231">
        <v>0</v>
      </c>
      <c r="H5" s="231">
        <v>223006.99041761254</v>
      </c>
      <c r="I5" s="231">
        <v>0</v>
      </c>
      <c r="J5" s="231">
        <v>60766</v>
      </c>
      <c r="K5" s="231">
        <v>0</v>
      </c>
      <c r="L5" s="231">
        <v>43602.6383162071</v>
      </c>
      <c r="M5" s="231">
        <v>510821.02864555805</v>
      </c>
      <c r="N5" s="231">
        <v>1143377.3387841913</v>
      </c>
    </row>
    <row r="6" spans="1:14" s="5" customFormat="1" x14ac:dyDescent="0.35">
      <c r="A6" s="262" t="s">
        <v>116</v>
      </c>
      <c r="B6" s="231">
        <v>-101350.33333333333</v>
      </c>
      <c r="C6" s="234">
        <v>10329.333333333332</v>
      </c>
      <c r="D6" s="234">
        <v>1649832.079671405</v>
      </c>
      <c r="E6" s="231">
        <v>156129.86640734514</v>
      </c>
      <c r="F6" s="231">
        <v>0</v>
      </c>
      <c r="G6" s="231">
        <v>46961.738477205145</v>
      </c>
      <c r="H6" s="231">
        <v>130970.5805618444</v>
      </c>
      <c r="I6" s="231">
        <v>0</v>
      </c>
      <c r="J6" s="231">
        <v>158653</v>
      </c>
      <c r="K6" s="231">
        <v>0</v>
      </c>
      <c r="L6" s="231">
        <v>0</v>
      </c>
      <c r="M6" s="231">
        <v>492715.18544639467</v>
      </c>
      <c r="N6" s="231">
        <v>2142547.2651177999</v>
      </c>
    </row>
    <row r="7" spans="1:14" s="5" customFormat="1" x14ac:dyDescent="0.35">
      <c r="A7" s="262" t="s">
        <v>117</v>
      </c>
      <c r="B7" s="231">
        <v>686394.91666666663</v>
      </c>
      <c r="C7" s="234">
        <v>7400</v>
      </c>
      <c r="D7" s="234">
        <v>1181950.1797052147</v>
      </c>
      <c r="E7" s="231">
        <v>0</v>
      </c>
      <c r="F7" s="231">
        <v>0</v>
      </c>
      <c r="G7" s="231">
        <v>0</v>
      </c>
      <c r="H7" s="231">
        <v>0</v>
      </c>
      <c r="I7" s="231">
        <v>0</v>
      </c>
      <c r="J7" s="231">
        <v>32428</v>
      </c>
      <c r="K7" s="231">
        <v>0</v>
      </c>
      <c r="L7" s="231">
        <v>0</v>
      </c>
      <c r="M7" s="231">
        <v>32428</v>
      </c>
      <c r="N7" s="231">
        <v>1214378.1797052147</v>
      </c>
    </row>
    <row r="8" spans="1:14" s="5" customFormat="1" x14ac:dyDescent="0.35">
      <c r="A8" s="262" t="s">
        <v>118</v>
      </c>
      <c r="B8" s="231">
        <v>4158114.3333333335</v>
      </c>
      <c r="C8" s="234">
        <v>33027.333333333336</v>
      </c>
      <c r="D8" s="234">
        <v>5275224.6714212662</v>
      </c>
      <c r="E8" s="231">
        <v>0</v>
      </c>
      <c r="F8" s="231">
        <v>0</v>
      </c>
      <c r="G8" s="231">
        <v>41663.377390491682</v>
      </c>
      <c r="H8" s="231">
        <v>0</v>
      </c>
      <c r="I8" s="231">
        <v>0</v>
      </c>
      <c r="J8" s="231">
        <v>112841</v>
      </c>
      <c r="K8" s="231">
        <v>0</v>
      </c>
      <c r="L8" s="231">
        <v>22263.677385537565</v>
      </c>
      <c r="M8" s="231">
        <v>176768.05477602925</v>
      </c>
      <c r="N8" s="231">
        <v>5451992.7261972958</v>
      </c>
    </row>
    <row r="9" spans="1:14" s="5" customFormat="1" x14ac:dyDescent="0.35">
      <c r="A9" s="262" t="s">
        <v>119</v>
      </c>
      <c r="B9" s="231">
        <v>1216276.8666666665</v>
      </c>
      <c r="C9" s="234">
        <v>21378</v>
      </c>
      <c r="D9" s="234">
        <v>3414558.2353700111</v>
      </c>
      <c r="E9" s="231">
        <v>0</v>
      </c>
      <c r="F9" s="231">
        <v>85731.481401052879</v>
      </c>
      <c r="G9" s="231">
        <v>56202.507837731988</v>
      </c>
      <c r="H9" s="231">
        <v>0</v>
      </c>
      <c r="I9" s="231">
        <v>0</v>
      </c>
      <c r="J9" s="231">
        <v>108081</v>
      </c>
      <c r="K9" s="231">
        <v>0</v>
      </c>
      <c r="L9" s="231">
        <v>29565.158054177107</v>
      </c>
      <c r="M9" s="231">
        <v>279580.14729296201</v>
      </c>
      <c r="N9" s="231">
        <v>3694138.3826629729</v>
      </c>
    </row>
    <row r="10" spans="1:14" s="5" customFormat="1" x14ac:dyDescent="0.35">
      <c r="A10" s="262" t="s">
        <v>120</v>
      </c>
      <c r="B10" s="231">
        <v>431884.66666666669</v>
      </c>
      <c r="C10" s="234">
        <v>1431</v>
      </c>
      <c r="D10" s="234">
        <v>228563.60907542735</v>
      </c>
      <c r="E10" s="231">
        <v>39888.210777371525</v>
      </c>
      <c r="F10" s="231">
        <v>51969.974262090145</v>
      </c>
      <c r="G10" s="231">
        <v>0</v>
      </c>
      <c r="H10" s="231">
        <v>0</v>
      </c>
      <c r="I10" s="231">
        <v>0</v>
      </c>
      <c r="J10" s="231">
        <v>35293</v>
      </c>
      <c r="K10" s="231">
        <v>0</v>
      </c>
      <c r="L10" s="231">
        <v>7199.2709178153391</v>
      </c>
      <c r="M10" s="231">
        <v>134350.45595727701</v>
      </c>
      <c r="N10" s="231">
        <v>362914.06503270438</v>
      </c>
    </row>
    <row r="11" spans="1:14" s="5" customFormat="1" x14ac:dyDescent="0.35">
      <c r="A11" s="262" t="s">
        <v>121</v>
      </c>
      <c r="B11" s="231">
        <v>419495</v>
      </c>
      <c r="C11" s="234">
        <v>1214</v>
      </c>
      <c r="D11" s="234">
        <v>193903.71867055821</v>
      </c>
      <c r="E11" s="231">
        <v>36511.891775437092</v>
      </c>
      <c r="F11" s="231">
        <v>15382.134922856178</v>
      </c>
      <c r="G11" s="231">
        <v>0</v>
      </c>
      <c r="H11" s="231">
        <v>0</v>
      </c>
      <c r="I11" s="231">
        <v>0</v>
      </c>
      <c r="J11" s="231">
        <v>2833</v>
      </c>
      <c r="K11" s="231">
        <v>0</v>
      </c>
      <c r="L11" s="231">
        <v>7350.6395589379626</v>
      </c>
      <c r="M11" s="231">
        <v>62077.666257231227</v>
      </c>
      <c r="N11" s="231">
        <v>255981.38492778945</v>
      </c>
    </row>
    <row r="12" spans="1:14" s="5" customFormat="1" x14ac:dyDescent="0.35">
      <c r="A12" s="262" t="s">
        <v>122</v>
      </c>
      <c r="B12" s="231">
        <v>218083.33333333334</v>
      </c>
      <c r="C12" s="234">
        <v>1321.6666666666667</v>
      </c>
      <c r="D12" s="234">
        <v>211100.56137527825</v>
      </c>
      <c r="E12" s="231">
        <v>45308.535149117619</v>
      </c>
      <c r="F12" s="231">
        <v>4460.0158881300731</v>
      </c>
      <c r="G12" s="231">
        <v>0</v>
      </c>
      <c r="H12" s="231">
        <v>0</v>
      </c>
      <c r="I12" s="231">
        <v>0</v>
      </c>
      <c r="J12" s="231">
        <v>23389</v>
      </c>
      <c r="K12" s="231">
        <v>0</v>
      </c>
      <c r="L12" s="231">
        <v>0</v>
      </c>
      <c r="M12" s="231">
        <v>73157.5510372477</v>
      </c>
      <c r="N12" s="231">
        <v>284258.11241252592</v>
      </c>
    </row>
    <row r="13" spans="1:14" s="5" customFormat="1" x14ac:dyDescent="0.35">
      <c r="A13" s="262" t="s">
        <v>123</v>
      </c>
      <c r="B13" s="231">
        <v>597837</v>
      </c>
      <c r="C13" s="234">
        <v>3284.333333333333</v>
      </c>
      <c r="D13" s="234">
        <v>524583.56399258925</v>
      </c>
      <c r="E13" s="231">
        <v>68252.470870492834</v>
      </c>
      <c r="F13" s="231">
        <v>0</v>
      </c>
      <c r="G13" s="231">
        <v>6150.1066726675026</v>
      </c>
      <c r="H13" s="231">
        <v>0</v>
      </c>
      <c r="I13" s="231">
        <v>0</v>
      </c>
      <c r="J13" s="231">
        <v>14034</v>
      </c>
      <c r="K13" s="231">
        <v>0</v>
      </c>
      <c r="L13" s="231">
        <v>0</v>
      </c>
      <c r="M13" s="231">
        <v>88436.57754316034</v>
      </c>
      <c r="N13" s="231">
        <v>613020.14153574954</v>
      </c>
    </row>
    <row r="14" spans="1:14" s="5" customFormat="1" x14ac:dyDescent="0.35">
      <c r="A14" s="262" t="s">
        <v>124</v>
      </c>
      <c r="B14" s="231">
        <v>91468.333333333328</v>
      </c>
      <c r="C14" s="234">
        <v>748.66666666666674</v>
      </c>
      <c r="D14" s="234">
        <v>119579.28394675282</v>
      </c>
      <c r="E14" s="231">
        <v>48729.144689031949</v>
      </c>
      <c r="F14" s="231">
        <v>69519.441432843159</v>
      </c>
      <c r="G14" s="231">
        <v>0</v>
      </c>
      <c r="H14" s="231">
        <v>0</v>
      </c>
      <c r="I14" s="231">
        <v>0</v>
      </c>
      <c r="J14" s="231">
        <v>9123</v>
      </c>
      <c r="K14" s="231">
        <v>0</v>
      </c>
      <c r="L14" s="231">
        <v>16324.777484198505</v>
      </c>
      <c r="M14" s="231">
        <v>143696.3636060736</v>
      </c>
      <c r="N14" s="231">
        <v>263275.64755282644</v>
      </c>
    </row>
    <row r="15" spans="1:14" s="5" customFormat="1" x14ac:dyDescent="0.35">
      <c r="A15" s="262" t="s">
        <v>125</v>
      </c>
      <c r="B15" s="231">
        <v>4056327.3333333335</v>
      </c>
      <c r="C15" s="234">
        <v>6981.333333333333</v>
      </c>
      <c r="D15" s="234">
        <v>1115079.4848534241</v>
      </c>
      <c r="E15" s="231">
        <v>235331.05501786678</v>
      </c>
      <c r="F15" s="231">
        <v>72014.640917826182</v>
      </c>
      <c r="G15" s="231">
        <v>0</v>
      </c>
      <c r="H15" s="231">
        <v>0</v>
      </c>
      <c r="I15" s="231">
        <v>0</v>
      </c>
      <c r="J15" s="231">
        <v>250233</v>
      </c>
      <c r="K15" s="231">
        <v>0</v>
      </c>
      <c r="L15" s="231">
        <v>141664.25645857773</v>
      </c>
      <c r="M15" s="231">
        <v>699242.95239427069</v>
      </c>
      <c r="N15" s="231">
        <v>1814322.4372476949</v>
      </c>
    </row>
    <row r="16" spans="1:14" s="5" customFormat="1" x14ac:dyDescent="0.35">
      <c r="A16" s="262" t="s">
        <v>126</v>
      </c>
      <c r="B16" s="231">
        <v>350507.33333333331</v>
      </c>
      <c r="C16" s="234">
        <v>799.66666666666674</v>
      </c>
      <c r="D16" s="234">
        <v>127725.15680688336</v>
      </c>
      <c r="E16" s="231">
        <v>59263.433771716824</v>
      </c>
      <c r="F16" s="231">
        <v>44047.281878889597</v>
      </c>
      <c r="G16" s="231">
        <v>0</v>
      </c>
      <c r="H16" s="231">
        <v>45637.648895166356</v>
      </c>
      <c r="I16" s="231">
        <v>0</v>
      </c>
      <c r="J16" s="231">
        <v>10684</v>
      </c>
      <c r="K16" s="231">
        <v>0</v>
      </c>
      <c r="L16" s="231">
        <v>17664.625967094704</v>
      </c>
      <c r="M16" s="231">
        <v>177296.99051286749</v>
      </c>
      <c r="N16" s="231">
        <v>305022.14731975086</v>
      </c>
    </row>
    <row r="17" spans="1:14" s="5" customFormat="1" x14ac:dyDescent="0.35">
      <c r="A17" s="262" t="s">
        <v>127</v>
      </c>
      <c r="B17" s="231">
        <v>131022.33333333333</v>
      </c>
      <c r="C17" s="234">
        <v>749.66666666666674</v>
      </c>
      <c r="D17" s="234">
        <v>119739.00694401028</v>
      </c>
      <c r="E17" s="231">
        <v>69106.551377056952</v>
      </c>
      <c r="F17" s="231">
        <v>10822.586191775992</v>
      </c>
      <c r="G17" s="231">
        <v>0</v>
      </c>
      <c r="H17" s="231">
        <v>30729.028266622143</v>
      </c>
      <c r="I17" s="231">
        <v>0</v>
      </c>
      <c r="J17" s="231">
        <v>4117</v>
      </c>
      <c r="K17" s="231">
        <v>0</v>
      </c>
      <c r="L17" s="231">
        <v>4336.7985358086798</v>
      </c>
      <c r="M17" s="231">
        <v>119111.96437126376</v>
      </c>
      <c r="N17" s="231">
        <v>238850.97131527404</v>
      </c>
    </row>
    <row r="18" spans="1:14" s="5" customFormat="1" x14ac:dyDescent="0.35">
      <c r="A18" s="262" t="s">
        <v>128</v>
      </c>
      <c r="B18" s="231">
        <v>3985196.6666666665</v>
      </c>
      <c r="C18" s="234">
        <v>16560.333333333332</v>
      </c>
      <c r="D18" s="234">
        <v>2645066.0755826472</v>
      </c>
      <c r="E18" s="231">
        <v>272717.38237904932</v>
      </c>
      <c r="F18" s="231">
        <v>129639.19084915452</v>
      </c>
      <c r="G18" s="231">
        <v>0</v>
      </c>
      <c r="H18" s="231">
        <v>0</v>
      </c>
      <c r="I18" s="231">
        <v>107853.03394150939</v>
      </c>
      <c r="J18" s="231">
        <v>378504</v>
      </c>
      <c r="K18" s="231">
        <v>0</v>
      </c>
      <c r="L18" s="231">
        <v>31386.724489486449</v>
      </c>
      <c r="M18" s="231">
        <v>920100.33165919955</v>
      </c>
      <c r="N18" s="231">
        <v>3565166.4072418469</v>
      </c>
    </row>
    <row r="19" spans="1:14" s="5" customFormat="1" x14ac:dyDescent="0.35">
      <c r="A19" s="262" t="s">
        <v>129</v>
      </c>
      <c r="B19" s="231">
        <v>5975533.7400000012</v>
      </c>
      <c r="C19" s="234">
        <v>24137.666666666668</v>
      </c>
      <c r="D19" s="234">
        <v>3855340.466801519</v>
      </c>
      <c r="E19" s="231">
        <v>347472.09956046438</v>
      </c>
      <c r="F19" s="231">
        <v>0</v>
      </c>
      <c r="G19" s="231">
        <v>117617.71493544753</v>
      </c>
      <c r="H19" s="231">
        <v>95473.17666405144</v>
      </c>
      <c r="I19" s="231">
        <v>58684.298053649873</v>
      </c>
      <c r="J19" s="231">
        <v>369382</v>
      </c>
      <c r="K19" s="231">
        <v>0</v>
      </c>
      <c r="L19" s="231">
        <v>17128.656254322679</v>
      </c>
      <c r="M19" s="231">
        <v>1005757.945467936</v>
      </c>
      <c r="N19" s="231">
        <v>4861098.4122694554</v>
      </c>
    </row>
    <row r="20" spans="1:14" s="5" customFormat="1" x14ac:dyDescent="0.35">
      <c r="A20" s="262" t="s">
        <v>130</v>
      </c>
      <c r="B20" s="231">
        <v>6908239.7000000002</v>
      </c>
      <c r="C20" s="234">
        <v>11808.666666666666</v>
      </c>
      <c r="D20" s="234">
        <v>1886115.6336142765</v>
      </c>
      <c r="E20" s="231">
        <v>0</v>
      </c>
      <c r="F20" s="231">
        <v>0</v>
      </c>
      <c r="G20" s="231">
        <v>47891.63526479865</v>
      </c>
      <c r="H20" s="231">
        <v>0</v>
      </c>
      <c r="I20" s="231">
        <v>0</v>
      </c>
      <c r="J20" s="231">
        <v>53821</v>
      </c>
      <c r="K20" s="231">
        <v>0</v>
      </c>
      <c r="L20" s="231">
        <v>0</v>
      </c>
      <c r="M20" s="231">
        <v>101712.63526479865</v>
      </c>
      <c r="N20" s="231">
        <v>1987828.2688790751</v>
      </c>
    </row>
    <row r="21" spans="1:14" s="5" customFormat="1" x14ac:dyDescent="0.35">
      <c r="A21" s="262" t="s">
        <v>131</v>
      </c>
      <c r="B21" s="231">
        <v>3400103.956666667</v>
      </c>
      <c r="C21" s="234">
        <v>40354</v>
      </c>
      <c r="D21" s="234">
        <v>6445461.8313275995</v>
      </c>
      <c r="E21" s="231">
        <v>0</v>
      </c>
      <c r="F21" s="231">
        <v>0</v>
      </c>
      <c r="G21" s="231">
        <v>108362.54338712209</v>
      </c>
      <c r="H21" s="231">
        <v>0</v>
      </c>
      <c r="I21" s="231">
        <v>0</v>
      </c>
      <c r="J21" s="231">
        <v>722612</v>
      </c>
      <c r="K21" s="231">
        <v>0</v>
      </c>
      <c r="L21" s="231">
        <v>24109.354159400882</v>
      </c>
      <c r="M21" s="231">
        <v>855083.89754652302</v>
      </c>
      <c r="N21" s="231">
        <v>7300545.7288741227</v>
      </c>
    </row>
    <row r="22" spans="1:14" s="5" customFormat="1" x14ac:dyDescent="0.35">
      <c r="A22" s="262" t="s">
        <v>132</v>
      </c>
      <c r="B22" s="231">
        <v>1388831.3333333333</v>
      </c>
      <c r="C22" s="234">
        <v>7957.666666666667</v>
      </c>
      <c r="D22" s="234">
        <v>1271022.3711757925</v>
      </c>
      <c r="E22" s="231">
        <v>156372.00618206325</v>
      </c>
      <c r="F22" s="231">
        <v>0</v>
      </c>
      <c r="G22" s="231">
        <v>20231.929450906533</v>
      </c>
      <c r="H22" s="231">
        <v>0</v>
      </c>
      <c r="I22" s="231">
        <v>0</v>
      </c>
      <c r="J22" s="231">
        <v>498288</v>
      </c>
      <c r="K22" s="231">
        <v>0</v>
      </c>
      <c r="L22" s="231">
        <v>0</v>
      </c>
      <c r="M22" s="231">
        <v>674891.93563296972</v>
      </c>
      <c r="N22" s="231">
        <v>1945914.3068087623</v>
      </c>
    </row>
    <row r="23" spans="1:14" s="5" customFormat="1" x14ac:dyDescent="0.35">
      <c r="A23" s="262" t="s">
        <v>133</v>
      </c>
      <c r="B23" s="231">
        <v>155340.33333333334</v>
      </c>
      <c r="C23" s="234">
        <v>546</v>
      </c>
      <c r="D23" s="234">
        <v>87208.75650257396</v>
      </c>
      <c r="E23" s="231">
        <v>81970.959833074798</v>
      </c>
      <c r="F23" s="231">
        <v>31172.330379548279</v>
      </c>
      <c r="G23" s="231">
        <v>0</v>
      </c>
      <c r="H23" s="231">
        <v>48285.287500100036</v>
      </c>
      <c r="I23" s="231">
        <v>0</v>
      </c>
      <c r="J23" s="231">
        <v>8773</v>
      </c>
      <c r="K23" s="231">
        <v>0</v>
      </c>
      <c r="L23" s="231">
        <v>3934.2815798059323</v>
      </c>
      <c r="M23" s="231">
        <v>174135.85929252906</v>
      </c>
      <c r="N23" s="231">
        <v>261344.61579510302</v>
      </c>
    </row>
    <row r="24" spans="1:14" s="5" customFormat="1" x14ac:dyDescent="0.35">
      <c r="A24" s="262" t="s">
        <v>134</v>
      </c>
      <c r="B24" s="231">
        <v>-45712.333333333336</v>
      </c>
      <c r="C24" s="234">
        <v>2387.666666666667</v>
      </c>
      <c r="D24" s="234">
        <v>381365.27645173221</v>
      </c>
      <c r="E24" s="231">
        <v>124523.3112277535</v>
      </c>
      <c r="F24" s="231">
        <v>99759.186369947958</v>
      </c>
      <c r="G24" s="231">
        <v>0</v>
      </c>
      <c r="H24" s="231">
        <v>29824.741833287917</v>
      </c>
      <c r="I24" s="231">
        <v>38808.851128245209</v>
      </c>
      <c r="J24" s="231">
        <v>101561</v>
      </c>
      <c r="K24" s="231">
        <v>0</v>
      </c>
      <c r="L24" s="231">
        <v>47945.01639750757</v>
      </c>
      <c r="M24" s="231">
        <v>442422.10695674218</v>
      </c>
      <c r="N24" s="231">
        <v>823787.38340847439</v>
      </c>
    </row>
    <row r="25" spans="1:14" s="5" customFormat="1" x14ac:dyDescent="0.35">
      <c r="A25" s="262" t="s">
        <v>135</v>
      </c>
      <c r="B25" s="231">
        <v>373012</v>
      </c>
      <c r="C25" s="234">
        <v>919.66666666666663</v>
      </c>
      <c r="D25" s="234">
        <v>146891.91647777872</v>
      </c>
      <c r="E25" s="231">
        <v>64891.598998901674</v>
      </c>
      <c r="F25" s="231">
        <v>0</v>
      </c>
      <c r="G25" s="231">
        <v>1488.8841463404133</v>
      </c>
      <c r="H25" s="231">
        <v>0</v>
      </c>
      <c r="I25" s="231">
        <v>0</v>
      </c>
      <c r="J25" s="231">
        <v>0</v>
      </c>
      <c r="K25" s="231">
        <v>0</v>
      </c>
      <c r="L25" s="231">
        <v>5450.3945481480641</v>
      </c>
      <c r="M25" s="231">
        <v>71830.877693390154</v>
      </c>
      <c r="N25" s="231">
        <v>218722.79417116888</v>
      </c>
    </row>
    <row r="26" spans="1:14" s="5" customFormat="1" x14ac:dyDescent="0.35">
      <c r="A26" s="262" t="s">
        <v>136</v>
      </c>
      <c r="B26" s="231">
        <v>1004232.3333333334</v>
      </c>
      <c r="C26" s="234">
        <v>2988.333333333333</v>
      </c>
      <c r="D26" s="234">
        <v>477305.55680438061</v>
      </c>
      <c r="E26" s="231">
        <v>80272.727879469225</v>
      </c>
      <c r="F26" s="231">
        <v>0</v>
      </c>
      <c r="G26" s="231">
        <v>6801.4934866914336</v>
      </c>
      <c r="H26" s="231">
        <v>97627.252597056417</v>
      </c>
      <c r="I26" s="231">
        <v>0</v>
      </c>
      <c r="J26" s="231">
        <v>29600</v>
      </c>
      <c r="K26" s="231">
        <v>0</v>
      </c>
      <c r="L26" s="231">
        <v>0</v>
      </c>
      <c r="M26" s="231">
        <v>214301.47396321708</v>
      </c>
      <c r="N26" s="231">
        <v>691607.03076759772</v>
      </c>
    </row>
    <row r="27" spans="1:14" s="5" customFormat="1" x14ac:dyDescent="0.35">
      <c r="A27" s="262" t="s">
        <v>137</v>
      </c>
      <c r="B27" s="231">
        <v>2770866</v>
      </c>
      <c r="C27" s="234">
        <v>5329</v>
      </c>
      <c r="D27" s="234">
        <v>851163.85238501208</v>
      </c>
      <c r="E27" s="231">
        <v>0</v>
      </c>
      <c r="F27" s="231">
        <v>0</v>
      </c>
      <c r="G27" s="231">
        <v>23664.305230031081</v>
      </c>
      <c r="H27" s="231">
        <v>0</v>
      </c>
      <c r="I27" s="231">
        <v>0</v>
      </c>
      <c r="J27" s="231">
        <v>14002</v>
      </c>
      <c r="K27" s="231">
        <v>0</v>
      </c>
      <c r="L27" s="231">
        <v>0</v>
      </c>
      <c r="M27" s="231">
        <v>37666.305230031081</v>
      </c>
      <c r="N27" s="231">
        <v>888830.15761504322</v>
      </c>
    </row>
    <row r="28" spans="1:14" s="5" customFormat="1" x14ac:dyDescent="0.35">
      <c r="A28" s="262" t="s">
        <v>138</v>
      </c>
      <c r="B28" s="231">
        <v>17314050.453333333</v>
      </c>
      <c r="C28" s="234">
        <v>53167.333333333328</v>
      </c>
      <c r="D28" s="234">
        <v>8492045.8361865375</v>
      </c>
      <c r="E28" s="231">
        <v>0</v>
      </c>
      <c r="F28" s="231">
        <v>0</v>
      </c>
      <c r="G28" s="231">
        <v>275689.6933849674</v>
      </c>
      <c r="H28" s="231">
        <v>0</v>
      </c>
      <c r="I28" s="231">
        <v>0</v>
      </c>
      <c r="J28" s="231">
        <v>571714</v>
      </c>
      <c r="K28" s="231">
        <v>0</v>
      </c>
      <c r="L28" s="231">
        <v>43168.936439559802</v>
      </c>
      <c r="M28" s="231">
        <v>890572.62982452719</v>
      </c>
      <c r="N28" s="231">
        <v>9382618.4660110641</v>
      </c>
    </row>
    <row r="29" spans="1:14" s="5" customFormat="1" x14ac:dyDescent="0.35">
      <c r="A29" s="262" t="s">
        <v>139</v>
      </c>
      <c r="B29" s="231">
        <v>988097.94</v>
      </c>
      <c r="C29" s="234">
        <v>4560</v>
      </c>
      <c r="D29" s="234">
        <v>728336.86749402422</v>
      </c>
      <c r="E29" s="231">
        <v>80309.199256867054</v>
      </c>
      <c r="F29" s="231">
        <v>126386.10510826157</v>
      </c>
      <c r="G29" s="231">
        <v>0</v>
      </c>
      <c r="H29" s="231">
        <v>0</v>
      </c>
      <c r="I29" s="231">
        <v>40756.5322127123</v>
      </c>
      <c r="J29" s="231">
        <v>47519</v>
      </c>
      <c r="K29" s="231">
        <v>0</v>
      </c>
      <c r="L29" s="231">
        <v>12835.597418890555</v>
      </c>
      <c r="M29" s="231">
        <v>307806.43399673153</v>
      </c>
      <c r="N29" s="231">
        <v>1036143.3014907558</v>
      </c>
    </row>
    <row r="30" spans="1:14" s="5" customFormat="1" x14ac:dyDescent="0.35">
      <c r="A30" s="262" t="s">
        <v>140</v>
      </c>
      <c r="B30" s="231">
        <v>1232983.3333333333</v>
      </c>
      <c r="C30" s="234">
        <v>3664.6666666666665</v>
      </c>
      <c r="D30" s="234">
        <v>585331.54394951044</v>
      </c>
      <c r="E30" s="231">
        <v>80642.928558011059</v>
      </c>
      <c r="F30" s="231">
        <v>144127.26123651877</v>
      </c>
      <c r="G30" s="231">
        <v>0</v>
      </c>
      <c r="H30" s="231">
        <v>18001.564365687431</v>
      </c>
      <c r="I30" s="231">
        <v>0</v>
      </c>
      <c r="J30" s="231">
        <v>22821</v>
      </c>
      <c r="K30" s="231">
        <v>0</v>
      </c>
      <c r="L30" s="231">
        <v>22702.708700885971</v>
      </c>
      <c r="M30" s="231">
        <v>288295.46286110324</v>
      </c>
      <c r="N30" s="231">
        <v>873627.00681061368</v>
      </c>
    </row>
    <row r="31" spans="1:14" s="5" customFormat="1" x14ac:dyDescent="0.35">
      <c r="A31" s="262" t="s">
        <v>141</v>
      </c>
      <c r="B31" s="231">
        <v>454773.33333333331</v>
      </c>
      <c r="C31" s="234">
        <v>1206</v>
      </c>
      <c r="D31" s="234">
        <v>192625.93469249853</v>
      </c>
      <c r="E31" s="231">
        <v>95526.26516337927</v>
      </c>
      <c r="F31" s="231">
        <v>12493.344771060389</v>
      </c>
      <c r="G31" s="231">
        <v>0</v>
      </c>
      <c r="H31" s="231">
        <v>126683.49174235601</v>
      </c>
      <c r="I31" s="231">
        <v>0</v>
      </c>
      <c r="J31" s="231">
        <v>15319</v>
      </c>
      <c r="K31" s="231">
        <v>0</v>
      </c>
      <c r="L31" s="231">
        <v>4524.8326364115101</v>
      </c>
      <c r="M31" s="231">
        <v>254546.9343132072</v>
      </c>
      <c r="N31" s="231">
        <v>447172.8690057057</v>
      </c>
    </row>
    <row r="32" spans="1:14" s="5" customFormat="1" x14ac:dyDescent="0.35">
      <c r="A32" s="262" t="s">
        <v>142</v>
      </c>
      <c r="B32" s="231">
        <v>330402.75666666665</v>
      </c>
      <c r="C32" s="234">
        <v>839.33333333333326</v>
      </c>
      <c r="D32" s="234">
        <v>134060.83569809597</v>
      </c>
      <c r="E32" s="231">
        <v>77537.542362426757</v>
      </c>
      <c r="F32" s="231">
        <v>0</v>
      </c>
      <c r="G32" s="231">
        <v>0</v>
      </c>
      <c r="H32" s="231">
        <v>25561.9999051376</v>
      </c>
      <c r="I32" s="231">
        <v>0</v>
      </c>
      <c r="J32" s="231">
        <v>9776</v>
      </c>
      <c r="K32" s="231">
        <v>0</v>
      </c>
      <c r="L32" s="231">
        <v>6577.7139308975584</v>
      </c>
      <c r="M32" s="231">
        <v>119453.25619846192</v>
      </c>
      <c r="N32" s="231">
        <v>253514.09189655789</v>
      </c>
    </row>
    <row r="33" spans="1:14" s="5" customFormat="1" x14ac:dyDescent="0.35">
      <c r="A33" s="262" t="s">
        <v>143</v>
      </c>
      <c r="B33" s="231">
        <v>3273691.6666666665</v>
      </c>
      <c r="C33" s="234">
        <v>3815.3333333333335</v>
      </c>
      <c r="D33" s="234">
        <v>609396.47553630127</v>
      </c>
      <c r="E33" s="231">
        <v>0</v>
      </c>
      <c r="F33" s="231">
        <v>0</v>
      </c>
      <c r="G33" s="231">
        <v>0</v>
      </c>
      <c r="H33" s="231">
        <v>0</v>
      </c>
      <c r="I33" s="231">
        <v>0</v>
      </c>
      <c r="J33" s="231">
        <v>28827</v>
      </c>
      <c r="K33" s="231">
        <v>0</v>
      </c>
      <c r="L33" s="231">
        <v>0</v>
      </c>
      <c r="M33" s="231">
        <v>28827</v>
      </c>
      <c r="N33" s="231">
        <v>638223.47553630127</v>
      </c>
    </row>
    <row r="34" spans="1:14" s="5" customFormat="1" x14ac:dyDescent="0.35">
      <c r="A34" s="262" t="s">
        <v>144</v>
      </c>
      <c r="B34" s="231">
        <v>518560.66666666669</v>
      </c>
      <c r="C34" s="234">
        <v>888</v>
      </c>
      <c r="D34" s="234">
        <v>141834.02156462579</v>
      </c>
      <c r="E34" s="231">
        <v>52952.35765530185</v>
      </c>
      <c r="F34" s="231">
        <v>34988.333388715066</v>
      </c>
      <c r="G34" s="231">
        <v>0</v>
      </c>
      <c r="H34" s="231">
        <v>66568.017473248357</v>
      </c>
      <c r="I34" s="231">
        <v>0</v>
      </c>
      <c r="J34" s="231">
        <v>31218</v>
      </c>
      <c r="K34" s="231">
        <v>0</v>
      </c>
      <c r="L34" s="231">
        <v>0</v>
      </c>
      <c r="M34" s="231">
        <v>185726.70851726527</v>
      </c>
      <c r="N34" s="231">
        <v>327560.73008189106</v>
      </c>
    </row>
    <row r="35" spans="1:14" s="5" customFormat="1" x14ac:dyDescent="0.35">
      <c r="A35" s="262" t="s">
        <v>145</v>
      </c>
      <c r="B35" s="231">
        <v>251483.66666666666</v>
      </c>
      <c r="C35" s="234">
        <v>674</v>
      </c>
      <c r="D35" s="234">
        <v>107653.30015152902</v>
      </c>
      <c r="E35" s="231">
        <v>47190.941945822633</v>
      </c>
      <c r="F35" s="231">
        <v>19689.413126687305</v>
      </c>
      <c r="G35" s="231">
        <v>0</v>
      </c>
      <c r="H35" s="231">
        <v>0</v>
      </c>
      <c r="I35" s="231">
        <v>0</v>
      </c>
      <c r="J35" s="231">
        <v>5466</v>
      </c>
      <c r="K35" s="231">
        <v>0</v>
      </c>
      <c r="L35" s="231">
        <v>0</v>
      </c>
      <c r="M35" s="231">
        <v>72346.355072509934</v>
      </c>
      <c r="N35" s="231">
        <v>179999.65522403896</v>
      </c>
    </row>
    <row r="36" spans="1:14" s="5" customFormat="1" x14ac:dyDescent="0.35">
      <c r="A36" s="262" t="s">
        <v>146</v>
      </c>
      <c r="B36" s="231">
        <v>309814.66666666669</v>
      </c>
      <c r="C36" s="234">
        <v>722.33333333333337</v>
      </c>
      <c r="D36" s="234">
        <v>115373.245018973</v>
      </c>
      <c r="E36" s="231">
        <v>135826.30805221575</v>
      </c>
      <c r="F36" s="231">
        <v>132192.33316441285</v>
      </c>
      <c r="G36" s="231">
        <v>422.9784506648902</v>
      </c>
      <c r="H36" s="231">
        <v>0</v>
      </c>
      <c r="I36" s="231">
        <v>0</v>
      </c>
      <c r="J36" s="231">
        <v>0</v>
      </c>
      <c r="K36" s="231">
        <v>0</v>
      </c>
      <c r="L36" s="231">
        <v>22035.556293595419</v>
      </c>
      <c r="M36" s="231">
        <v>290477.17596088891</v>
      </c>
      <c r="N36" s="231">
        <v>405850.42097986193</v>
      </c>
    </row>
    <row r="37" spans="1:14" s="5" customFormat="1" x14ac:dyDescent="0.35">
      <c r="A37" s="262" t="s">
        <v>147</v>
      </c>
      <c r="B37" s="231">
        <v>391346</v>
      </c>
      <c r="C37" s="234">
        <v>911.66666666666674</v>
      </c>
      <c r="D37" s="234">
        <v>145614.13249971904</v>
      </c>
      <c r="E37" s="231">
        <v>45056.066593462921</v>
      </c>
      <c r="F37" s="231">
        <v>0</v>
      </c>
      <c r="G37" s="231">
        <v>0</v>
      </c>
      <c r="H37" s="231">
        <v>0</v>
      </c>
      <c r="I37" s="231">
        <v>0</v>
      </c>
      <c r="J37" s="231">
        <v>0</v>
      </c>
      <c r="K37" s="231">
        <v>0</v>
      </c>
      <c r="L37" s="231">
        <v>0</v>
      </c>
      <c r="M37" s="231">
        <v>45056.066593462921</v>
      </c>
      <c r="N37" s="231">
        <v>190670.19909318196</v>
      </c>
    </row>
    <row r="38" spans="1:14" s="5" customFormat="1" x14ac:dyDescent="0.35">
      <c r="A38" s="262" t="s">
        <v>148</v>
      </c>
      <c r="B38" s="231">
        <v>233860.66666666666</v>
      </c>
      <c r="C38" s="234">
        <v>985.66666666666663</v>
      </c>
      <c r="D38" s="234">
        <v>157433.63429677117</v>
      </c>
      <c r="E38" s="231">
        <v>82994.708310039219</v>
      </c>
      <c r="F38" s="231">
        <v>0</v>
      </c>
      <c r="G38" s="231">
        <v>0</v>
      </c>
      <c r="H38" s="231">
        <v>50227.897353285858</v>
      </c>
      <c r="I38" s="231">
        <v>0</v>
      </c>
      <c r="J38" s="231">
        <v>12645</v>
      </c>
      <c r="K38" s="231">
        <v>0</v>
      </c>
      <c r="L38" s="231">
        <v>8206.8855971221965</v>
      </c>
      <c r="M38" s="231">
        <v>154074.49126044728</v>
      </c>
      <c r="N38" s="231">
        <v>311508.12555721845</v>
      </c>
    </row>
    <row r="39" spans="1:14" s="5" customFormat="1" x14ac:dyDescent="0.35">
      <c r="A39" s="262" t="s">
        <v>149</v>
      </c>
      <c r="B39" s="231">
        <v>980890.89666666661</v>
      </c>
      <c r="C39" s="234">
        <v>3771.333333333333</v>
      </c>
      <c r="D39" s="234">
        <v>602368.66365697293</v>
      </c>
      <c r="E39" s="231">
        <v>79417.668922429599</v>
      </c>
      <c r="F39" s="231">
        <v>7660.4284202733434</v>
      </c>
      <c r="G39" s="231">
        <v>3798.3464869707136</v>
      </c>
      <c r="H39" s="231">
        <v>114481.06065091472</v>
      </c>
      <c r="I39" s="231">
        <v>0</v>
      </c>
      <c r="J39" s="231">
        <v>17659</v>
      </c>
      <c r="K39" s="231">
        <v>0</v>
      </c>
      <c r="L39" s="231">
        <v>0</v>
      </c>
      <c r="M39" s="231">
        <v>223016.50448058837</v>
      </c>
      <c r="N39" s="231">
        <v>825385.1681375613</v>
      </c>
    </row>
    <row r="40" spans="1:14" s="5" customFormat="1" x14ac:dyDescent="0.35">
      <c r="A40" s="262" t="s">
        <v>150</v>
      </c>
      <c r="B40" s="231">
        <v>1495998.5</v>
      </c>
      <c r="C40" s="234">
        <v>6198.666666666667</v>
      </c>
      <c r="D40" s="234">
        <v>990069.61899991776</v>
      </c>
      <c r="E40" s="231">
        <v>124034.30086715132</v>
      </c>
      <c r="F40" s="231">
        <v>0</v>
      </c>
      <c r="G40" s="231">
        <v>14308.512843606904</v>
      </c>
      <c r="H40" s="231">
        <v>0</v>
      </c>
      <c r="I40" s="231">
        <v>0</v>
      </c>
      <c r="J40" s="231">
        <v>68316</v>
      </c>
      <c r="K40" s="231">
        <v>0</v>
      </c>
      <c r="L40" s="231">
        <v>0</v>
      </c>
      <c r="M40" s="231">
        <v>206658.81371075823</v>
      </c>
      <c r="N40" s="231">
        <v>1196728.432710676</v>
      </c>
    </row>
    <row r="41" spans="1:14" s="5" customFormat="1" x14ac:dyDescent="0.35">
      <c r="A41" s="262" t="s">
        <v>151</v>
      </c>
      <c r="B41" s="231">
        <v>1270197</v>
      </c>
      <c r="C41" s="234">
        <v>4143.666666666667</v>
      </c>
      <c r="D41" s="234">
        <v>661838.85963583447</v>
      </c>
      <c r="E41" s="231">
        <v>82975.853007815938</v>
      </c>
      <c r="F41" s="231">
        <v>0</v>
      </c>
      <c r="G41" s="231">
        <v>0</v>
      </c>
      <c r="H41" s="231">
        <v>34900.976536198614</v>
      </c>
      <c r="I41" s="231">
        <v>0</v>
      </c>
      <c r="J41" s="231">
        <v>16679</v>
      </c>
      <c r="K41" s="231">
        <v>0</v>
      </c>
      <c r="L41" s="231">
        <v>0</v>
      </c>
      <c r="M41" s="231">
        <v>134555.82954401456</v>
      </c>
      <c r="N41" s="231">
        <v>796394.689179849</v>
      </c>
    </row>
    <row r="42" spans="1:14" s="5" customFormat="1" x14ac:dyDescent="0.35">
      <c r="A42" s="262" t="s">
        <v>152</v>
      </c>
      <c r="B42" s="231">
        <v>1260812.7766666666</v>
      </c>
      <c r="C42" s="234">
        <v>1976.3333333333333</v>
      </c>
      <c r="D42" s="234">
        <v>315665.88357982965</v>
      </c>
      <c r="E42" s="231">
        <v>181502.93046764741</v>
      </c>
      <c r="F42" s="231">
        <v>203386.83489043827</v>
      </c>
      <c r="G42" s="231">
        <v>0</v>
      </c>
      <c r="H42" s="231">
        <v>124043.88490513551</v>
      </c>
      <c r="I42" s="231">
        <v>0</v>
      </c>
      <c r="J42" s="231">
        <v>28311</v>
      </c>
      <c r="K42" s="231">
        <v>0</v>
      </c>
      <c r="L42" s="231">
        <v>176517.06920890129</v>
      </c>
      <c r="M42" s="231">
        <v>713761.7194721225</v>
      </c>
      <c r="N42" s="231">
        <v>1029427.6030519521</v>
      </c>
    </row>
    <row r="43" spans="1:14" s="5" customFormat="1" x14ac:dyDescent="0.35">
      <c r="A43" s="262" t="s">
        <v>153</v>
      </c>
      <c r="B43" s="231">
        <v>556919</v>
      </c>
      <c r="C43" s="234">
        <v>3395</v>
      </c>
      <c r="D43" s="234">
        <v>542259.57568908168</v>
      </c>
      <c r="E43" s="231">
        <v>58868.006388011388</v>
      </c>
      <c r="F43" s="231">
        <v>15432.642125563632</v>
      </c>
      <c r="G43" s="231">
        <v>0</v>
      </c>
      <c r="H43" s="231">
        <v>70389.763701553951</v>
      </c>
      <c r="I43" s="231">
        <v>0</v>
      </c>
      <c r="J43" s="231">
        <v>43954</v>
      </c>
      <c r="K43" s="231">
        <v>0</v>
      </c>
      <c r="L43" s="231">
        <v>0</v>
      </c>
      <c r="M43" s="231">
        <v>188644.41221512898</v>
      </c>
      <c r="N43" s="231">
        <v>730903.98790421069</v>
      </c>
    </row>
    <row r="44" spans="1:14" s="5" customFormat="1" x14ac:dyDescent="0.35">
      <c r="A44" s="262" t="s">
        <v>154</v>
      </c>
      <c r="B44" s="231">
        <v>211167</v>
      </c>
      <c r="C44" s="234">
        <v>591.33333333333326</v>
      </c>
      <c r="D44" s="234">
        <v>94449.532378245523</v>
      </c>
      <c r="E44" s="231">
        <v>47140.026254903591</v>
      </c>
      <c r="F44" s="231">
        <v>7540.0336729670726</v>
      </c>
      <c r="G44" s="231">
        <v>0</v>
      </c>
      <c r="H44" s="231">
        <v>0</v>
      </c>
      <c r="I44" s="231">
        <v>0</v>
      </c>
      <c r="J44" s="231">
        <v>1842</v>
      </c>
      <c r="K44" s="231">
        <v>0</v>
      </c>
      <c r="L44" s="231">
        <v>4699.5279573748585</v>
      </c>
      <c r="M44" s="231">
        <v>61221.587885245521</v>
      </c>
      <c r="N44" s="231">
        <v>155671.12026349106</v>
      </c>
    </row>
    <row r="45" spans="1:14" s="5" customFormat="1" x14ac:dyDescent="0.35">
      <c r="A45" s="262" t="s">
        <v>155</v>
      </c>
      <c r="B45" s="231">
        <v>276238.40999999997</v>
      </c>
      <c r="C45" s="234">
        <v>590.33333333333337</v>
      </c>
      <c r="D45" s="234">
        <v>94289.809380988081</v>
      </c>
      <c r="E45" s="231">
        <v>81212.867658465402</v>
      </c>
      <c r="F45" s="231">
        <v>0</v>
      </c>
      <c r="G45" s="231">
        <v>0</v>
      </c>
      <c r="H45" s="231">
        <v>24016.232279986481</v>
      </c>
      <c r="I45" s="231">
        <v>0</v>
      </c>
      <c r="J45" s="231">
        <v>10581</v>
      </c>
      <c r="K45" s="231">
        <v>0</v>
      </c>
      <c r="L45" s="231">
        <v>4046.9054046223346</v>
      </c>
      <c r="M45" s="231">
        <v>119857.00534307421</v>
      </c>
      <c r="N45" s="231">
        <v>214146.81472406228</v>
      </c>
    </row>
    <row r="46" spans="1:14" s="5" customFormat="1" x14ac:dyDescent="0.35">
      <c r="A46" s="262" t="s">
        <v>156</v>
      </c>
      <c r="B46" s="231">
        <v>399086.33333333331</v>
      </c>
      <c r="C46" s="234">
        <v>1391.6666666666665</v>
      </c>
      <c r="D46" s="234">
        <v>222281.1711833005</v>
      </c>
      <c r="E46" s="231">
        <v>111454.5031244095</v>
      </c>
      <c r="F46" s="231">
        <v>156942.99625028181</v>
      </c>
      <c r="G46" s="231">
        <v>0</v>
      </c>
      <c r="H46" s="231">
        <v>0</v>
      </c>
      <c r="I46" s="231">
        <v>0</v>
      </c>
      <c r="J46" s="231">
        <v>17374</v>
      </c>
      <c r="K46" s="231">
        <v>0</v>
      </c>
      <c r="L46" s="231">
        <v>16043.089282609968</v>
      </c>
      <c r="M46" s="231">
        <v>301814.58865730127</v>
      </c>
      <c r="N46" s="231">
        <v>524095.75984060176</v>
      </c>
    </row>
    <row r="47" spans="1:14" s="5" customFormat="1" x14ac:dyDescent="0.35">
      <c r="A47" s="262" t="s">
        <v>157</v>
      </c>
      <c r="B47" s="231">
        <v>2515930.3333333335</v>
      </c>
      <c r="C47" s="234">
        <v>3429.3333333333335</v>
      </c>
      <c r="D47" s="234">
        <v>547743.39859492122</v>
      </c>
      <c r="E47" s="231">
        <v>0</v>
      </c>
      <c r="F47" s="231">
        <v>0</v>
      </c>
      <c r="G47" s="231">
        <v>0</v>
      </c>
      <c r="H47" s="231">
        <v>0</v>
      </c>
      <c r="I47" s="231">
        <v>0</v>
      </c>
      <c r="J47" s="231">
        <v>980</v>
      </c>
      <c r="K47" s="231">
        <v>0</v>
      </c>
      <c r="L47" s="231">
        <v>0</v>
      </c>
      <c r="M47" s="231">
        <v>980</v>
      </c>
      <c r="N47" s="231">
        <v>548723.39859492122</v>
      </c>
    </row>
    <row r="48" spans="1:14" s="5" customFormat="1" x14ac:dyDescent="0.35">
      <c r="A48" s="262" t="s">
        <v>158</v>
      </c>
      <c r="B48" s="231">
        <v>740877.33333333337</v>
      </c>
      <c r="C48" s="234">
        <v>4897.333333333333</v>
      </c>
      <c r="D48" s="234">
        <v>782216.75856887456</v>
      </c>
      <c r="E48" s="231">
        <v>199538.72802999252</v>
      </c>
      <c r="F48" s="231">
        <v>94784.390966058258</v>
      </c>
      <c r="G48" s="231">
        <v>0</v>
      </c>
      <c r="H48" s="231">
        <v>209090.54027051679</v>
      </c>
      <c r="I48" s="231">
        <v>0</v>
      </c>
      <c r="J48" s="231">
        <v>60520</v>
      </c>
      <c r="K48" s="231">
        <v>0</v>
      </c>
      <c r="L48" s="231">
        <v>75147.23521002334</v>
      </c>
      <c r="M48" s="231">
        <v>639080.89447659091</v>
      </c>
      <c r="N48" s="231">
        <v>1421297.6530454655</v>
      </c>
    </row>
    <row r="49" spans="1:14" s="5" customFormat="1" x14ac:dyDescent="0.35">
      <c r="A49" s="262" t="s">
        <v>159</v>
      </c>
      <c r="B49" s="231">
        <v>136648.66666666666</v>
      </c>
      <c r="C49" s="234">
        <v>7732.3333333333339</v>
      </c>
      <c r="D49" s="234">
        <v>1235031.4557937779</v>
      </c>
      <c r="E49" s="231">
        <v>189320.95705128985</v>
      </c>
      <c r="F49" s="231">
        <v>26861.125606170666</v>
      </c>
      <c r="G49" s="231">
        <v>0</v>
      </c>
      <c r="H49" s="231">
        <v>124929.1133624685</v>
      </c>
      <c r="I49" s="231">
        <v>43472.014308709418</v>
      </c>
      <c r="J49" s="231">
        <v>276160</v>
      </c>
      <c r="K49" s="231">
        <v>0</v>
      </c>
      <c r="L49" s="231">
        <v>20444.116418559857</v>
      </c>
      <c r="M49" s="231">
        <v>681187.32674719824</v>
      </c>
      <c r="N49" s="231">
        <v>1916218.7825409761</v>
      </c>
    </row>
    <row r="50" spans="1:14" s="5" customFormat="1" x14ac:dyDescent="0.35">
      <c r="A50" s="262" t="s">
        <v>160</v>
      </c>
      <c r="B50" s="231">
        <v>208881</v>
      </c>
      <c r="C50" s="234">
        <v>1890</v>
      </c>
      <c r="D50" s="234">
        <v>301876.46481660218</v>
      </c>
      <c r="E50" s="231">
        <v>147450.89611066112</v>
      </c>
      <c r="F50" s="231">
        <v>0</v>
      </c>
      <c r="G50" s="231">
        <v>7062.2251732388258</v>
      </c>
      <c r="H50" s="231">
        <v>0</v>
      </c>
      <c r="I50" s="231">
        <v>0</v>
      </c>
      <c r="J50" s="231">
        <v>58558</v>
      </c>
      <c r="K50" s="231">
        <v>0</v>
      </c>
      <c r="L50" s="231">
        <v>0</v>
      </c>
      <c r="M50" s="231">
        <v>213071.12128389996</v>
      </c>
      <c r="N50" s="231">
        <v>514947.58610050217</v>
      </c>
    </row>
    <row r="51" spans="1:14" s="5" customFormat="1" x14ac:dyDescent="0.35">
      <c r="A51" s="262" t="s">
        <v>161</v>
      </c>
      <c r="B51" s="231">
        <v>9836777.1799999997</v>
      </c>
      <c r="C51" s="234">
        <v>16789.666666666668</v>
      </c>
      <c r="D51" s="234">
        <v>2681695.8829536922</v>
      </c>
      <c r="E51" s="231">
        <v>0</v>
      </c>
      <c r="F51" s="231">
        <v>0</v>
      </c>
      <c r="G51" s="231">
        <v>32433.987596983781</v>
      </c>
      <c r="H51" s="231">
        <v>0</v>
      </c>
      <c r="I51" s="231">
        <v>0</v>
      </c>
      <c r="J51" s="231">
        <v>36089</v>
      </c>
      <c r="K51" s="231">
        <v>0</v>
      </c>
      <c r="L51" s="231">
        <v>0</v>
      </c>
      <c r="M51" s="231">
        <v>68522.987596983789</v>
      </c>
      <c r="N51" s="231">
        <v>2750218.8705506762</v>
      </c>
    </row>
    <row r="52" spans="1:14" s="5" customFormat="1" x14ac:dyDescent="0.35">
      <c r="A52" s="262" t="s">
        <v>162</v>
      </c>
      <c r="B52" s="231">
        <v>-10929.666666666666</v>
      </c>
      <c r="C52" s="234">
        <v>5440.3333333333339</v>
      </c>
      <c r="D52" s="234">
        <v>868946.3460796763</v>
      </c>
      <c r="E52" s="231">
        <v>68715.75569581984</v>
      </c>
      <c r="F52" s="231">
        <v>24794.529422671967</v>
      </c>
      <c r="G52" s="231">
        <v>5710.2090839760167</v>
      </c>
      <c r="H52" s="231">
        <v>251033.14655877248</v>
      </c>
      <c r="I52" s="231">
        <v>0</v>
      </c>
      <c r="J52" s="231">
        <v>30955</v>
      </c>
      <c r="K52" s="231">
        <v>0</v>
      </c>
      <c r="L52" s="231">
        <v>0</v>
      </c>
      <c r="M52" s="231">
        <v>381208.64076124033</v>
      </c>
      <c r="N52" s="231">
        <v>1250154.9868409166</v>
      </c>
    </row>
    <row r="53" spans="1:14" s="5" customFormat="1" x14ac:dyDescent="0.35">
      <c r="A53" s="262" t="s">
        <v>163</v>
      </c>
      <c r="B53" s="231">
        <v>143629.5</v>
      </c>
      <c r="C53" s="234">
        <v>905.33333333333348</v>
      </c>
      <c r="D53" s="234">
        <v>144602.55351708847</v>
      </c>
      <c r="E53" s="231">
        <v>67952.569538150288</v>
      </c>
      <c r="F53" s="231">
        <v>2816.7986432919561</v>
      </c>
      <c r="G53" s="231">
        <v>0</v>
      </c>
      <c r="H53" s="231">
        <v>45665.778679471674</v>
      </c>
      <c r="I53" s="231">
        <v>0</v>
      </c>
      <c r="J53" s="231">
        <v>6026</v>
      </c>
      <c r="K53" s="231">
        <v>0</v>
      </c>
      <c r="L53" s="231">
        <v>12170.228102948504</v>
      </c>
      <c r="M53" s="231">
        <v>134631.37496386244</v>
      </c>
      <c r="N53" s="231">
        <v>279233.92848095088</v>
      </c>
    </row>
    <row r="54" spans="1:14" s="5" customFormat="1" x14ac:dyDescent="0.35">
      <c r="A54" s="262" t="s">
        <v>164</v>
      </c>
      <c r="B54" s="231">
        <v>164446.97</v>
      </c>
      <c r="C54" s="234">
        <v>781.33333333333337</v>
      </c>
      <c r="D54" s="234">
        <v>124796.90185716322</v>
      </c>
      <c r="E54" s="231">
        <v>37323.716900610714</v>
      </c>
      <c r="F54" s="231">
        <v>1817.1715171397768</v>
      </c>
      <c r="G54" s="231">
        <v>0</v>
      </c>
      <c r="H54" s="231">
        <v>0</v>
      </c>
      <c r="I54" s="231">
        <v>0</v>
      </c>
      <c r="J54" s="231">
        <v>3098</v>
      </c>
      <c r="K54" s="231">
        <v>0</v>
      </c>
      <c r="L54" s="231">
        <v>5835.0904140306657</v>
      </c>
      <c r="M54" s="231">
        <v>48073.978831781154</v>
      </c>
      <c r="N54" s="231">
        <v>172870.88068894437</v>
      </c>
    </row>
    <row r="55" spans="1:14" s="5" customFormat="1" x14ac:dyDescent="0.35">
      <c r="A55" s="262" t="s">
        <v>165</v>
      </c>
      <c r="B55" s="231">
        <v>11119426.333333334</v>
      </c>
      <c r="C55" s="234">
        <v>48559.333333333336</v>
      </c>
      <c r="D55" s="234">
        <v>7756042.2648241576</v>
      </c>
      <c r="E55" s="231">
        <v>0</v>
      </c>
      <c r="F55" s="231">
        <v>258230.84151023987</v>
      </c>
      <c r="G55" s="231">
        <v>168653.7781946965</v>
      </c>
      <c r="H55" s="231">
        <v>0</v>
      </c>
      <c r="I55" s="231">
        <v>0</v>
      </c>
      <c r="J55" s="231">
        <v>860042</v>
      </c>
      <c r="K55" s="231">
        <v>0</v>
      </c>
      <c r="L55" s="231">
        <v>70724.908068152552</v>
      </c>
      <c r="M55" s="231">
        <v>1357651.527773089</v>
      </c>
      <c r="N55" s="231">
        <v>9113693.7925972473</v>
      </c>
    </row>
    <row r="56" spans="1:14" s="5" customFormat="1" x14ac:dyDescent="0.35">
      <c r="A56" s="262" t="s">
        <v>166</v>
      </c>
      <c r="B56" s="231">
        <v>-2982495.6233333335</v>
      </c>
      <c r="C56" s="234">
        <v>20552.333333333332</v>
      </c>
      <c r="D56" s="234">
        <v>3282680.2806344335</v>
      </c>
      <c r="E56" s="231">
        <v>353575.13496073359</v>
      </c>
      <c r="F56" s="231">
        <v>104666.2481662939</v>
      </c>
      <c r="G56" s="231">
        <v>0</v>
      </c>
      <c r="H56" s="231">
        <v>70169.234318268835</v>
      </c>
      <c r="I56" s="231">
        <v>111547.78547578117</v>
      </c>
      <c r="J56" s="231">
        <v>239005</v>
      </c>
      <c r="K56" s="231">
        <v>0</v>
      </c>
      <c r="L56" s="231">
        <v>106915.15228109538</v>
      </c>
      <c r="M56" s="231">
        <v>985878.55520217295</v>
      </c>
      <c r="N56" s="231">
        <v>4268558.8358366061</v>
      </c>
    </row>
    <row r="57" spans="1:14" s="5" customFormat="1" x14ac:dyDescent="0.35">
      <c r="A57" s="262" t="s">
        <v>167</v>
      </c>
      <c r="B57" s="231">
        <v>624273.33333333337</v>
      </c>
      <c r="C57" s="234">
        <v>691.66666666666663</v>
      </c>
      <c r="D57" s="234">
        <v>110475.07310307751</v>
      </c>
      <c r="E57" s="231">
        <v>152768.0699745703</v>
      </c>
      <c r="F57" s="231">
        <v>202659.66860704243</v>
      </c>
      <c r="G57" s="231">
        <v>3527.6402785451842</v>
      </c>
      <c r="H57" s="231">
        <v>189791.49456715662</v>
      </c>
      <c r="I57" s="231">
        <v>0</v>
      </c>
      <c r="J57" s="231">
        <v>33542</v>
      </c>
      <c r="K57" s="231">
        <v>0</v>
      </c>
      <c r="L57" s="231">
        <v>118249.22441033203</v>
      </c>
      <c r="M57" s="231">
        <v>700538.09783764661</v>
      </c>
      <c r="N57" s="231">
        <v>811013.17094072409</v>
      </c>
    </row>
    <row r="58" spans="1:14" s="5" customFormat="1" x14ac:dyDescent="0.35">
      <c r="A58" s="262" t="s">
        <v>168</v>
      </c>
      <c r="B58" s="231">
        <v>5078848</v>
      </c>
      <c r="C58" s="234">
        <v>13083.999999999998</v>
      </c>
      <c r="D58" s="234">
        <v>2089815.6961166253</v>
      </c>
      <c r="E58" s="231">
        <v>248073.82434900576</v>
      </c>
      <c r="F58" s="231">
        <v>54807.113014620823</v>
      </c>
      <c r="G58" s="231">
        <v>51417.93827991181</v>
      </c>
      <c r="H58" s="231">
        <v>148180.59435779176</v>
      </c>
      <c r="I58" s="231">
        <v>0</v>
      </c>
      <c r="J58" s="231">
        <v>98516</v>
      </c>
      <c r="K58" s="231">
        <v>0</v>
      </c>
      <c r="L58" s="231">
        <v>17539.473579673362</v>
      </c>
      <c r="M58" s="231">
        <v>618534.94358100346</v>
      </c>
      <c r="N58" s="231">
        <v>2708350.639697629</v>
      </c>
    </row>
    <row r="59" spans="1:14" s="5" customFormat="1" x14ac:dyDescent="0.35">
      <c r="A59" s="262" t="s">
        <v>169</v>
      </c>
      <c r="B59" s="231">
        <v>402915.36333333334</v>
      </c>
      <c r="C59" s="234">
        <v>2692.333333333333</v>
      </c>
      <c r="D59" s="234">
        <v>430027.54961617204</v>
      </c>
      <c r="E59" s="231">
        <v>64174.747205687505</v>
      </c>
      <c r="F59" s="231">
        <v>34295.985347580128</v>
      </c>
      <c r="G59" s="231">
        <v>0</v>
      </c>
      <c r="H59" s="231">
        <v>0</v>
      </c>
      <c r="I59" s="231">
        <v>0</v>
      </c>
      <c r="J59" s="231">
        <v>16619</v>
      </c>
      <c r="K59" s="231">
        <v>0</v>
      </c>
      <c r="L59" s="231">
        <v>6076.8375213999434</v>
      </c>
      <c r="M59" s="231">
        <v>121166.57007466757</v>
      </c>
      <c r="N59" s="231">
        <v>551194.11969083967</v>
      </c>
    </row>
    <row r="60" spans="1:14" s="5" customFormat="1" x14ac:dyDescent="0.35">
      <c r="A60" s="262" t="s">
        <v>170</v>
      </c>
      <c r="B60" s="231">
        <v>694377.66666666663</v>
      </c>
      <c r="C60" s="234">
        <v>1245.3333333333333</v>
      </c>
      <c r="D60" s="234">
        <v>198908.37258462532</v>
      </c>
      <c r="E60" s="231">
        <v>99365.710836052313</v>
      </c>
      <c r="F60" s="231">
        <v>0</v>
      </c>
      <c r="G60" s="231">
        <v>0</v>
      </c>
      <c r="H60" s="231">
        <v>128307.78430128</v>
      </c>
      <c r="I60" s="231">
        <v>0</v>
      </c>
      <c r="J60" s="231">
        <v>10739</v>
      </c>
      <c r="K60" s="231">
        <v>0</v>
      </c>
      <c r="L60" s="231">
        <v>4387.2121394311343</v>
      </c>
      <c r="M60" s="231">
        <v>242799.70727676342</v>
      </c>
      <c r="N60" s="231">
        <v>441708.07986138877</v>
      </c>
    </row>
    <row r="61" spans="1:14" s="5" customFormat="1" x14ac:dyDescent="0.35">
      <c r="A61" s="262" t="s">
        <v>171</v>
      </c>
      <c r="B61" s="231">
        <v>2614080.6666666665</v>
      </c>
      <c r="C61" s="234">
        <v>64099.333333333336</v>
      </c>
      <c r="D61" s="234">
        <v>10238137.642205108</v>
      </c>
      <c r="E61" s="231">
        <v>0</v>
      </c>
      <c r="F61" s="231">
        <v>0</v>
      </c>
      <c r="G61" s="231">
        <v>67490.441588089874</v>
      </c>
      <c r="H61" s="231">
        <v>0</v>
      </c>
      <c r="I61" s="231">
        <v>123669.73477902803</v>
      </c>
      <c r="J61" s="231">
        <v>2550016</v>
      </c>
      <c r="K61" s="231">
        <v>0</v>
      </c>
      <c r="L61" s="231">
        <v>26576.644347920686</v>
      </c>
      <c r="M61" s="231">
        <v>2767752.8207150386</v>
      </c>
      <c r="N61" s="231">
        <v>13005890.462920146</v>
      </c>
    </row>
    <row r="62" spans="1:14" s="5" customFormat="1" x14ac:dyDescent="0.35">
      <c r="A62" s="262" t="s">
        <v>172</v>
      </c>
      <c r="B62" s="231">
        <v>1271777.6066666667</v>
      </c>
      <c r="C62" s="234">
        <v>23707.666666666664</v>
      </c>
      <c r="D62" s="234">
        <v>3786659.5779808098</v>
      </c>
      <c r="E62" s="231">
        <v>0</v>
      </c>
      <c r="F62" s="231">
        <v>0</v>
      </c>
      <c r="G62" s="231">
        <v>26723.778513007761</v>
      </c>
      <c r="H62" s="231">
        <v>0</v>
      </c>
      <c r="I62" s="231">
        <v>0</v>
      </c>
      <c r="J62" s="231">
        <v>172626</v>
      </c>
      <c r="K62" s="231">
        <v>0</v>
      </c>
      <c r="L62" s="231">
        <v>27085.010142781819</v>
      </c>
      <c r="M62" s="231">
        <v>226434.7886557896</v>
      </c>
      <c r="N62" s="231">
        <v>4013094.3666365994</v>
      </c>
    </row>
    <row r="63" spans="1:14" s="5" customFormat="1" x14ac:dyDescent="0.35">
      <c r="A63" s="262" t="s">
        <v>173</v>
      </c>
      <c r="B63" s="231">
        <v>-4540209.0999999978</v>
      </c>
      <c r="C63" s="234">
        <v>16165.333333333334</v>
      </c>
      <c r="D63" s="234">
        <v>2581975.4916659505</v>
      </c>
      <c r="E63" s="231">
        <v>279705.72619551804</v>
      </c>
      <c r="F63" s="231">
        <v>0</v>
      </c>
      <c r="G63" s="231">
        <v>0</v>
      </c>
      <c r="H63" s="231">
        <v>0</v>
      </c>
      <c r="I63" s="231">
        <v>105788.50233272863</v>
      </c>
      <c r="J63" s="231">
        <v>111970</v>
      </c>
      <c r="K63" s="231">
        <v>0</v>
      </c>
      <c r="L63" s="231">
        <v>66568.236748290161</v>
      </c>
      <c r="M63" s="231">
        <v>564032.46527653688</v>
      </c>
      <c r="N63" s="231">
        <v>3146007.9569424875</v>
      </c>
    </row>
    <row r="64" spans="1:14" s="5" customFormat="1" x14ac:dyDescent="0.35">
      <c r="A64" s="262" t="s">
        <v>385</v>
      </c>
      <c r="B64" s="231">
        <v>1296672.3333333333</v>
      </c>
      <c r="C64" s="234">
        <v>10308.333333333334</v>
      </c>
      <c r="D64" s="234">
        <v>1646477.8967289985</v>
      </c>
      <c r="E64" s="231">
        <v>279135.79060835094</v>
      </c>
      <c r="F64" s="231">
        <v>0</v>
      </c>
      <c r="G64" s="231">
        <v>0</v>
      </c>
      <c r="H64" s="231">
        <v>219798.5415644414</v>
      </c>
      <c r="I64" s="231">
        <v>0</v>
      </c>
      <c r="J64" s="231">
        <v>222228</v>
      </c>
      <c r="K64" s="231">
        <v>0</v>
      </c>
      <c r="L64" s="231">
        <v>88714.494426797231</v>
      </c>
      <c r="M64" s="231">
        <v>809876.82659958967</v>
      </c>
      <c r="N64" s="231">
        <v>2456354.7233285881</v>
      </c>
    </row>
    <row r="65" spans="1:14" s="5" customFormat="1" x14ac:dyDescent="0.35">
      <c r="A65" s="262" t="s">
        <v>174</v>
      </c>
      <c r="B65" s="231">
        <v>329945.15999999997</v>
      </c>
      <c r="C65" s="234">
        <v>2166.666666666667</v>
      </c>
      <c r="D65" s="234">
        <v>346066.49405783322</v>
      </c>
      <c r="E65" s="231">
        <v>80322.220179092998</v>
      </c>
      <c r="F65" s="231">
        <v>122780.86511651104</v>
      </c>
      <c r="G65" s="231">
        <v>0</v>
      </c>
      <c r="H65" s="231">
        <v>0</v>
      </c>
      <c r="I65" s="231">
        <v>38168.758433111077</v>
      </c>
      <c r="J65" s="231">
        <v>105835</v>
      </c>
      <c r="K65" s="231">
        <v>0</v>
      </c>
      <c r="L65" s="231">
        <v>16866.205484106762</v>
      </c>
      <c r="M65" s="231">
        <v>363973.04921282188</v>
      </c>
      <c r="N65" s="231">
        <v>710039.54327065509</v>
      </c>
    </row>
    <row r="66" spans="1:14" s="5" customFormat="1" x14ac:dyDescent="0.35">
      <c r="A66" s="262" t="s">
        <v>175</v>
      </c>
      <c r="B66" s="231">
        <v>320138</v>
      </c>
      <c r="C66" s="234">
        <v>829.33333333333326</v>
      </c>
      <c r="D66" s="234">
        <v>132463.60572552137</v>
      </c>
      <c r="E66" s="231">
        <v>57505.425956956708</v>
      </c>
      <c r="F66" s="231">
        <v>96798.975692174456</v>
      </c>
      <c r="G66" s="231">
        <v>0</v>
      </c>
      <c r="H66" s="231">
        <v>0</v>
      </c>
      <c r="I66" s="231">
        <v>0</v>
      </c>
      <c r="J66" s="231">
        <v>8748</v>
      </c>
      <c r="K66" s="231">
        <v>0</v>
      </c>
      <c r="L66" s="231">
        <v>10470.910229467847</v>
      </c>
      <c r="M66" s="231">
        <v>173523.31187859899</v>
      </c>
      <c r="N66" s="231">
        <v>305986.91760412033</v>
      </c>
    </row>
    <row r="67" spans="1:14" s="5" customFormat="1" x14ac:dyDescent="0.35">
      <c r="A67" s="262" t="s">
        <v>176</v>
      </c>
      <c r="B67" s="231">
        <v>256711.66666666666</v>
      </c>
      <c r="C67" s="234">
        <v>485.33333333333337</v>
      </c>
      <c r="D67" s="234">
        <v>77518.894668954628</v>
      </c>
      <c r="E67" s="231">
        <v>96713.776001682767</v>
      </c>
      <c r="F67" s="231">
        <v>0</v>
      </c>
      <c r="G67" s="231">
        <v>0</v>
      </c>
      <c r="H67" s="231">
        <v>76069.406043667419</v>
      </c>
      <c r="I67" s="231">
        <v>0</v>
      </c>
      <c r="J67" s="231">
        <v>0</v>
      </c>
      <c r="K67" s="231">
        <v>0</v>
      </c>
      <c r="L67" s="231">
        <v>0</v>
      </c>
      <c r="M67" s="231">
        <v>172783.1820453502</v>
      </c>
      <c r="N67" s="231">
        <v>250302.07671430483</v>
      </c>
    </row>
    <row r="68" spans="1:14" s="5" customFormat="1" x14ac:dyDescent="0.35">
      <c r="A68" s="262" t="s">
        <v>177</v>
      </c>
      <c r="B68" s="231">
        <v>242367.59</v>
      </c>
      <c r="C68" s="234">
        <v>1224</v>
      </c>
      <c r="D68" s="234">
        <v>195500.94864313281</v>
      </c>
      <c r="E68" s="231">
        <v>55202.114834670989</v>
      </c>
      <c r="F68" s="231">
        <v>3746.4542762392084</v>
      </c>
      <c r="G68" s="231">
        <v>0</v>
      </c>
      <c r="H68" s="231">
        <v>0</v>
      </c>
      <c r="I68" s="231">
        <v>0</v>
      </c>
      <c r="J68" s="231">
        <v>30885</v>
      </c>
      <c r="K68" s="231">
        <v>0</v>
      </c>
      <c r="L68" s="231">
        <v>7494.7904758559407</v>
      </c>
      <c r="M68" s="231">
        <v>97328.35958676615</v>
      </c>
      <c r="N68" s="231">
        <v>292829.30822989898</v>
      </c>
    </row>
    <row r="69" spans="1:14" s="5" customFormat="1" x14ac:dyDescent="0.35">
      <c r="A69" s="262" t="s">
        <v>178</v>
      </c>
      <c r="B69" s="231">
        <v>460750.76333333337</v>
      </c>
      <c r="C69" s="234">
        <v>839</v>
      </c>
      <c r="D69" s="234">
        <v>134007.59469901017</v>
      </c>
      <c r="E69" s="231">
        <v>93386.579100903546</v>
      </c>
      <c r="F69" s="231">
        <v>12050.621037447236</v>
      </c>
      <c r="G69" s="231">
        <v>0</v>
      </c>
      <c r="H69" s="231">
        <v>116609.95605164615</v>
      </c>
      <c r="I69" s="231">
        <v>0</v>
      </c>
      <c r="J69" s="231">
        <v>15876</v>
      </c>
      <c r="K69" s="231">
        <v>0</v>
      </c>
      <c r="L69" s="231">
        <v>8626.4169275799213</v>
      </c>
      <c r="M69" s="231">
        <v>246549.57311757683</v>
      </c>
      <c r="N69" s="231">
        <v>380557.16781658703</v>
      </c>
    </row>
    <row r="70" spans="1:14" s="5" customFormat="1" x14ac:dyDescent="0.35">
      <c r="A70" s="262" t="s">
        <v>179</v>
      </c>
      <c r="B70" s="231">
        <v>107117.33333333333</v>
      </c>
      <c r="C70" s="234">
        <v>451</v>
      </c>
      <c r="D70" s="234">
        <v>72035.07176311512</v>
      </c>
      <c r="E70" s="231">
        <v>75227.447932613533</v>
      </c>
      <c r="F70" s="231">
        <v>8195.3566701078544</v>
      </c>
      <c r="G70" s="231">
        <v>0</v>
      </c>
      <c r="H70" s="231">
        <v>0</v>
      </c>
      <c r="I70" s="231">
        <v>0</v>
      </c>
      <c r="J70" s="231">
        <v>0</v>
      </c>
      <c r="K70" s="231">
        <v>0</v>
      </c>
      <c r="L70" s="231">
        <v>3590.9822935467314</v>
      </c>
      <c r="M70" s="231">
        <v>87013.786896268124</v>
      </c>
      <c r="N70" s="231">
        <v>159048.85865938326</v>
      </c>
    </row>
    <row r="71" spans="1:14" s="5" customFormat="1" x14ac:dyDescent="0.35">
      <c r="A71" s="262" t="s">
        <v>180</v>
      </c>
      <c r="B71" s="231">
        <v>253179</v>
      </c>
      <c r="C71" s="234">
        <v>619</v>
      </c>
      <c r="D71" s="234">
        <v>98868.535302368648</v>
      </c>
      <c r="E71" s="231">
        <v>89974.621200631722</v>
      </c>
      <c r="F71" s="231">
        <v>0</v>
      </c>
      <c r="G71" s="231">
        <v>0</v>
      </c>
      <c r="H71" s="231">
        <v>47664.678227337805</v>
      </c>
      <c r="I71" s="231">
        <v>0</v>
      </c>
      <c r="J71" s="231">
        <v>60050</v>
      </c>
      <c r="K71" s="231">
        <v>0</v>
      </c>
      <c r="L71" s="231">
        <v>4153.2323907502932</v>
      </c>
      <c r="M71" s="231">
        <v>201842.53181871981</v>
      </c>
      <c r="N71" s="231">
        <v>300711.06712108845</v>
      </c>
    </row>
    <row r="72" spans="1:14" s="5" customFormat="1" x14ac:dyDescent="0.35">
      <c r="A72" s="262" t="s">
        <v>181</v>
      </c>
      <c r="B72" s="231">
        <v>3981179</v>
      </c>
      <c r="C72" s="234">
        <v>19685.666666666668</v>
      </c>
      <c r="D72" s="234">
        <v>3144253.6830113009</v>
      </c>
      <c r="E72" s="231">
        <v>0</v>
      </c>
      <c r="F72" s="231">
        <v>112817.77784952577</v>
      </c>
      <c r="G72" s="231">
        <v>154142.42256957502</v>
      </c>
      <c r="H72" s="231">
        <v>0</v>
      </c>
      <c r="I72" s="231">
        <v>0</v>
      </c>
      <c r="J72" s="231">
        <v>89336</v>
      </c>
      <c r="K72" s="231">
        <v>0</v>
      </c>
      <c r="L72" s="231">
        <v>41022.634271182687</v>
      </c>
      <c r="M72" s="231">
        <v>397318.83469028352</v>
      </c>
      <c r="N72" s="231">
        <v>3541572.5177015844</v>
      </c>
    </row>
    <row r="73" spans="1:14" s="5" customFormat="1" x14ac:dyDescent="0.35">
      <c r="A73" s="262" t="s">
        <v>182</v>
      </c>
      <c r="B73" s="231">
        <v>655630.66666666663</v>
      </c>
      <c r="C73" s="234">
        <v>1105</v>
      </c>
      <c r="D73" s="234">
        <v>176493.91196949492</v>
      </c>
      <c r="E73" s="231">
        <v>102864.06517099225</v>
      </c>
      <c r="F73" s="231">
        <v>0</v>
      </c>
      <c r="G73" s="231">
        <v>0</v>
      </c>
      <c r="H73" s="231">
        <v>97068.961174151555</v>
      </c>
      <c r="I73" s="231">
        <v>0</v>
      </c>
      <c r="J73" s="231">
        <v>35834</v>
      </c>
      <c r="K73" s="231">
        <v>0</v>
      </c>
      <c r="L73" s="231">
        <v>0</v>
      </c>
      <c r="M73" s="231">
        <v>235767.02634514379</v>
      </c>
      <c r="N73" s="231">
        <v>412260.93831463868</v>
      </c>
    </row>
    <row r="74" spans="1:14" s="5" customFormat="1" x14ac:dyDescent="0.35">
      <c r="A74" s="262" t="s">
        <v>183</v>
      </c>
      <c r="B74" s="231">
        <v>453213</v>
      </c>
      <c r="C74" s="234">
        <v>1355.6666666666665</v>
      </c>
      <c r="D74" s="234">
        <v>216531.1432820319</v>
      </c>
      <c r="E74" s="231">
        <v>144629.12296812958</v>
      </c>
      <c r="F74" s="231">
        <v>184163.08185318013</v>
      </c>
      <c r="G74" s="231">
        <v>1142.0418167952034</v>
      </c>
      <c r="H74" s="231">
        <v>0</v>
      </c>
      <c r="I74" s="231">
        <v>0</v>
      </c>
      <c r="J74" s="231">
        <v>20767</v>
      </c>
      <c r="K74" s="231">
        <v>0</v>
      </c>
      <c r="L74" s="231">
        <v>37028.58672702231</v>
      </c>
      <c r="M74" s="231">
        <v>387729.83336512721</v>
      </c>
      <c r="N74" s="231">
        <v>604260.97664715908</v>
      </c>
    </row>
    <row r="75" spans="1:14" s="5" customFormat="1" x14ac:dyDescent="0.35">
      <c r="A75" s="262" t="s">
        <v>184</v>
      </c>
      <c r="B75" s="231">
        <v>-220</v>
      </c>
      <c r="C75" s="234">
        <v>2824.333333333333</v>
      </c>
      <c r="D75" s="234">
        <v>451110.98525415693</v>
      </c>
      <c r="E75" s="231">
        <v>138169.51957683859</v>
      </c>
      <c r="F75" s="231">
        <v>62929.286238022622</v>
      </c>
      <c r="G75" s="231">
        <v>0</v>
      </c>
      <c r="H75" s="231">
        <v>46381.559578612934</v>
      </c>
      <c r="I75" s="231">
        <v>0</v>
      </c>
      <c r="J75" s="231">
        <v>5673</v>
      </c>
      <c r="K75" s="231">
        <v>0</v>
      </c>
      <c r="L75" s="231">
        <v>23873.439820345237</v>
      </c>
      <c r="M75" s="231">
        <v>277026.80521381937</v>
      </c>
      <c r="N75" s="231">
        <v>728137.79046797636</v>
      </c>
    </row>
    <row r="76" spans="1:14" s="5" customFormat="1" x14ac:dyDescent="0.35">
      <c r="A76" s="262" t="s">
        <v>185</v>
      </c>
      <c r="B76" s="231">
        <v>4506854.25</v>
      </c>
      <c r="C76" s="234">
        <v>46794.333333333336</v>
      </c>
      <c r="D76" s="234">
        <v>7474131.1746647377</v>
      </c>
      <c r="E76" s="231">
        <v>0</v>
      </c>
      <c r="F76" s="231">
        <v>221907.43962023294</v>
      </c>
      <c r="G76" s="231">
        <v>216976.46680213918</v>
      </c>
      <c r="H76" s="231">
        <v>0</v>
      </c>
      <c r="I76" s="231">
        <v>87278.034983377365</v>
      </c>
      <c r="J76" s="231">
        <v>679778</v>
      </c>
      <c r="K76" s="231">
        <v>0</v>
      </c>
      <c r="L76" s="231">
        <v>51204.837232669866</v>
      </c>
      <c r="M76" s="231">
        <v>1257144.7786384192</v>
      </c>
      <c r="N76" s="231">
        <v>8731275.9533031564</v>
      </c>
    </row>
    <row r="77" spans="1:14" s="5" customFormat="1" x14ac:dyDescent="0.35">
      <c r="A77" s="262" t="s">
        <v>186</v>
      </c>
      <c r="B77" s="231">
        <v>729668.33333333337</v>
      </c>
      <c r="C77" s="234">
        <v>5710.666666666667</v>
      </c>
      <c r="D77" s="234">
        <v>912124.79633827659</v>
      </c>
      <c r="E77" s="231">
        <v>105636.01752154996</v>
      </c>
      <c r="F77" s="231">
        <v>62181.962168811508</v>
      </c>
      <c r="G77" s="231">
        <v>0</v>
      </c>
      <c r="H77" s="231">
        <v>160192.25265884018</v>
      </c>
      <c r="I77" s="231">
        <v>40830.46860641519</v>
      </c>
      <c r="J77" s="231">
        <v>27745</v>
      </c>
      <c r="K77" s="231">
        <v>0</v>
      </c>
      <c r="L77" s="231">
        <v>11313.778558609127</v>
      </c>
      <c r="M77" s="231">
        <v>407899.47951422603</v>
      </c>
      <c r="N77" s="231">
        <v>1320024.2758525026</v>
      </c>
    </row>
    <row r="78" spans="1:14" s="5" customFormat="1" x14ac:dyDescent="0.35">
      <c r="A78" s="262" t="s">
        <v>187</v>
      </c>
      <c r="B78" s="231">
        <v>413365</v>
      </c>
      <c r="C78" s="234">
        <v>1705.6666666666667</v>
      </c>
      <c r="D78" s="234">
        <v>272434.19232214341</v>
      </c>
      <c r="E78" s="231">
        <v>148423.19187376351</v>
      </c>
      <c r="F78" s="231">
        <v>164287.49755906305</v>
      </c>
      <c r="G78" s="231">
        <v>1387.3693181808396</v>
      </c>
      <c r="H78" s="231">
        <v>24919.415155853549</v>
      </c>
      <c r="I78" s="231">
        <v>0</v>
      </c>
      <c r="J78" s="231">
        <v>19439</v>
      </c>
      <c r="K78" s="231">
        <v>0</v>
      </c>
      <c r="L78" s="231">
        <v>40731.076458691903</v>
      </c>
      <c r="M78" s="231">
        <v>399187.55036555289</v>
      </c>
      <c r="N78" s="231">
        <v>671621.74268769636</v>
      </c>
    </row>
    <row r="79" spans="1:14" s="5" customFormat="1" x14ac:dyDescent="0.35">
      <c r="A79" s="262" t="s">
        <v>188</v>
      </c>
      <c r="B79" s="231">
        <v>21211853</v>
      </c>
      <c r="C79" s="234">
        <v>44068.666666666664</v>
      </c>
      <c r="D79" s="234">
        <v>7038779.5251399828</v>
      </c>
      <c r="E79" s="231">
        <v>0</v>
      </c>
      <c r="F79" s="231">
        <v>0</v>
      </c>
      <c r="G79" s="231">
        <v>82744.132668881255</v>
      </c>
      <c r="H79" s="231">
        <v>0</v>
      </c>
      <c r="I79" s="231">
        <v>0</v>
      </c>
      <c r="J79" s="231">
        <v>180922</v>
      </c>
      <c r="K79" s="231">
        <v>0</v>
      </c>
      <c r="L79" s="231">
        <v>17897.723381790362</v>
      </c>
      <c r="M79" s="231">
        <v>281563.85605067166</v>
      </c>
      <c r="N79" s="231">
        <v>7320343.3811906548</v>
      </c>
    </row>
    <row r="80" spans="1:14" s="5" customFormat="1" x14ac:dyDescent="0.35">
      <c r="A80" s="262" t="s">
        <v>189</v>
      </c>
      <c r="B80" s="231">
        <v>332596.53999999998</v>
      </c>
      <c r="C80" s="234">
        <v>1516.3333333333333</v>
      </c>
      <c r="D80" s="234">
        <v>242193.30484139739</v>
      </c>
      <c r="E80" s="231">
        <v>132074.61964632812</v>
      </c>
      <c r="F80" s="231">
        <v>150553.38148359139</v>
      </c>
      <c r="G80" s="231">
        <v>0</v>
      </c>
      <c r="H80" s="231">
        <v>85112.832246853402</v>
      </c>
      <c r="I80" s="231">
        <v>0</v>
      </c>
      <c r="J80" s="231">
        <v>1112</v>
      </c>
      <c r="K80" s="231">
        <v>0</v>
      </c>
      <c r="L80" s="231">
        <v>48536.683819685502</v>
      </c>
      <c r="M80" s="231">
        <v>417389.51719645842</v>
      </c>
      <c r="N80" s="231">
        <v>659582.82203785586</v>
      </c>
    </row>
    <row r="81" spans="1:14" s="5" customFormat="1" x14ac:dyDescent="0.35">
      <c r="A81" s="262" t="s">
        <v>190</v>
      </c>
      <c r="B81" s="231">
        <v>594651.47333333327</v>
      </c>
      <c r="C81" s="234">
        <v>2076</v>
      </c>
      <c r="D81" s="234">
        <v>331584.94230648997</v>
      </c>
      <c r="E81" s="231">
        <v>77689.740229067655</v>
      </c>
      <c r="F81" s="231">
        <v>25988.807845516531</v>
      </c>
      <c r="G81" s="231">
        <v>0</v>
      </c>
      <c r="H81" s="231">
        <v>0</v>
      </c>
      <c r="I81" s="231">
        <v>37640.345885108596</v>
      </c>
      <c r="J81" s="231">
        <v>17891</v>
      </c>
      <c r="K81" s="231">
        <v>0</v>
      </c>
      <c r="L81" s="231">
        <v>13422.921646603128</v>
      </c>
      <c r="M81" s="231">
        <v>172632.81560629592</v>
      </c>
      <c r="N81" s="231">
        <v>504217.75791278586</v>
      </c>
    </row>
    <row r="82" spans="1:14" s="5" customFormat="1" x14ac:dyDescent="0.35">
      <c r="A82" s="262" t="s">
        <v>191</v>
      </c>
      <c r="B82" s="231">
        <v>231867.66666666666</v>
      </c>
      <c r="C82" s="234">
        <v>379.33333333333337</v>
      </c>
      <c r="D82" s="234">
        <v>60588.256959663719</v>
      </c>
      <c r="E82" s="231">
        <v>55290.558609101747</v>
      </c>
      <c r="F82" s="231">
        <v>0</v>
      </c>
      <c r="G82" s="231">
        <v>0</v>
      </c>
      <c r="H82" s="231">
        <v>0</v>
      </c>
      <c r="I82" s="231">
        <v>0</v>
      </c>
      <c r="J82" s="231">
        <v>4598</v>
      </c>
      <c r="K82" s="231">
        <v>0</v>
      </c>
      <c r="L82" s="231">
        <v>6907.8531597991787</v>
      </c>
      <c r="M82" s="231">
        <v>66796.411768900929</v>
      </c>
      <c r="N82" s="231">
        <v>127384.66872856465</v>
      </c>
    </row>
    <row r="83" spans="1:14" s="5" customFormat="1" x14ac:dyDescent="0.35">
      <c r="A83" s="262" t="s">
        <v>192</v>
      </c>
      <c r="B83" s="231">
        <v>522462.22</v>
      </c>
      <c r="C83" s="234">
        <v>1481.9999999999998</v>
      </c>
      <c r="D83" s="234">
        <v>236709.48193555785</v>
      </c>
      <c r="E83" s="231">
        <v>56803.218337970735</v>
      </c>
      <c r="F83" s="231">
        <v>49654.125112432899</v>
      </c>
      <c r="G83" s="231">
        <v>0</v>
      </c>
      <c r="H83" s="231">
        <v>33675.224355632759</v>
      </c>
      <c r="I83" s="231">
        <v>0</v>
      </c>
      <c r="J83" s="231">
        <v>58250</v>
      </c>
      <c r="K83" s="231">
        <v>0</v>
      </c>
      <c r="L83" s="231">
        <v>19107.345414003361</v>
      </c>
      <c r="M83" s="231">
        <v>217489.91322003974</v>
      </c>
      <c r="N83" s="231">
        <v>454199.39515559759</v>
      </c>
    </row>
    <row r="84" spans="1:14" s="5" customFormat="1" x14ac:dyDescent="0.35">
      <c r="A84" s="262" t="s">
        <v>193</v>
      </c>
      <c r="B84" s="231">
        <v>108451.33333333333</v>
      </c>
      <c r="C84" s="234">
        <v>571</v>
      </c>
      <c r="D84" s="234">
        <v>91201.831434010499</v>
      </c>
      <c r="E84" s="231">
        <v>82850.042817749025</v>
      </c>
      <c r="F84" s="231">
        <v>73201.380749556032</v>
      </c>
      <c r="G84" s="231">
        <v>0</v>
      </c>
      <c r="H84" s="231">
        <v>0</v>
      </c>
      <c r="I84" s="231">
        <v>0</v>
      </c>
      <c r="J84" s="231">
        <v>16843</v>
      </c>
      <c r="K84" s="231">
        <v>0</v>
      </c>
      <c r="L84" s="231">
        <v>23926.344761016964</v>
      </c>
      <c r="M84" s="231">
        <v>196820.76832832201</v>
      </c>
      <c r="N84" s="231">
        <v>288022.59976233251</v>
      </c>
    </row>
    <row r="85" spans="1:14" s="5" customFormat="1" x14ac:dyDescent="0.35">
      <c r="A85" s="262" t="s">
        <v>194</v>
      </c>
      <c r="B85" s="231">
        <v>1760145.2733333334</v>
      </c>
      <c r="C85" s="234">
        <v>3927.3333333333335</v>
      </c>
      <c r="D85" s="234">
        <v>627285.45122913702</v>
      </c>
      <c r="E85" s="231">
        <v>0</v>
      </c>
      <c r="F85" s="231">
        <v>0</v>
      </c>
      <c r="G85" s="231">
        <v>8692.8061899332242</v>
      </c>
      <c r="H85" s="231">
        <v>0</v>
      </c>
      <c r="I85" s="231">
        <v>0</v>
      </c>
      <c r="J85" s="231">
        <v>6171</v>
      </c>
      <c r="K85" s="231">
        <v>0</v>
      </c>
      <c r="L85" s="231">
        <v>0</v>
      </c>
      <c r="M85" s="231">
        <v>14863.806189933224</v>
      </c>
      <c r="N85" s="231">
        <v>642149.25741907023</v>
      </c>
    </row>
    <row r="86" spans="1:14" s="5" customFormat="1" x14ac:dyDescent="0.35">
      <c r="A86" s="262" t="s">
        <v>195</v>
      </c>
      <c r="B86" s="231">
        <v>-69043</v>
      </c>
      <c r="C86" s="234">
        <v>742.66666666666674</v>
      </c>
      <c r="D86" s="234">
        <v>118620.94596320805</v>
      </c>
      <c r="E86" s="231">
        <v>129941.0842730265</v>
      </c>
      <c r="F86" s="231">
        <v>144736.38176209675</v>
      </c>
      <c r="G86" s="231">
        <v>1184.3396618616925</v>
      </c>
      <c r="H86" s="231">
        <v>0</v>
      </c>
      <c r="I86" s="231">
        <v>0</v>
      </c>
      <c r="J86" s="231">
        <v>13151</v>
      </c>
      <c r="K86" s="231">
        <v>0</v>
      </c>
      <c r="L86" s="231">
        <v>22402.512061302208</v>
      </c>
      <c r="M86" s="231">
        <v>311415.31775828713</v>
      </c>
      <c r="N86" s="231">
        <v>430036.26372149517</v>
      </c>
    </row>
    <row r="87" spans="1:14" s="5" customFormat="1" x14ac:dyDescent="0.35">
      <c r="A87" s="262" t="s">
        <v>196</v>
      </c>
      <c r="B87" s="231">
        <v>208238</v>
      </c>
      <c r="C87" s="234">
        <v>559.33333333333337</v>
      </c>
      <c r="D87" s="234">
        <v>89338.396466006787</v>
      </c>
      <c r="E87" s="231">
        <v>95319.015220175381</v>
      </c>
      <c r="F87" s="231">
        <v>8355.3772967150198</v>
      </c>
      <c r="G87" s="231">
        <v>0</v>
      </c>
      <c r="H87" s="231">
        <v>75620.736458567902</v>
      </c>
      <c r="I87" s="231">
        <v>0</v>
      </c>
      <c r="J87" s="231">
        <v>0</v>
      </c>
      <c r="K87" s="231">
        <v>0</v>
      </c>
      <c r="L87" s="231">
        <v>3991.2355005202494</v>
      </c>
      <c r="M87" s="231">
        <v>183286.36447597854</v>
      </c>
      <c r="N87" s="231">
        <v>272624.7609419853</v>
      </c>
    </row>
    <row r="88" spans="1:14" s="5" customFormat="1" x14ac:dyDescent="0.35">
      <c r="A88" s="262" t="s">
        <v>197</v>
      </c>
      <c r="B88" s="231">
        <v>187321</v>
      </c>
      <c r="C88" s="234">
        <v>459.33333333333331</v>
      </c>
      <c r="D88" s="234">
        <v>73366.096740260633</v>
      </c>
      <c r="E88" s="231">
        <v>81029.292397486832</v>
      </c>
      <c r="F88" s="231">
        <v>0</v>
      </c>
      <c r="G88" s="231">
        <v>0</v>
      </c>
      <c r="H88" s="231">
        <v>17105.065297201549</v>
      </c>
      <c r="I88" s="231">
        <v>0</v>
      </c>
      <c r="J88" s="231">
        <v>22506</v>
      </c>
      <c r="K88" s="231">
        <v>0</v>
      </c>
      <c r="L88" s="231">
        <v>5800.2592976110973</v>
      </c>
      <c r="M88" s="231">
        <v>126440.61699229947</v>
      </c>
      <c r="N88" s="231">
        <v>199806.71373256011</v>
      </c>
    </row>
    <row r="89" spans="1:14" s="5" customFormat="1" x14ac:dyDescent="0.35">
      <c r="A89" s="262" t="s">
        <v>198</v>
      </c>
      <c r="B89" s="231">
        <v>2080288.6666666667</v>
      </c>
      <c r="C89" s="234">
        <v>15876</v>
      </c>
      <c r="D89" s="234">
        <v>2535762.3044594582</v>
      </c>
      <c r="E89" s="231">
        <v>0</v>
      </c>
      <c r="F89" s="231">
        <v>0</v>
      </c>
      <c r="G89" s="231">
        <v>0</v>
      </c>
      <c r="H89" s="231">
        <v>0</v>
      </c>
      <c r="I89" s="231">
        <v>0</v>
      </c>
      <c r="J89" s="231">
        <v>160410</v>
      </c>
      <c r="K89" s="231">
        <v>0</v>
      </c>
      <c r="L89" s="231">
        <v>32508.179431570712</v>
      </c>
      <c r="M89" s="231">
        <v>192918.17943157072</v>
      </c>
      <c r="N89" s="231">
        <v>2728680.4838910289</v>
      </c>
    </row>
    <row r="90" spans="1:14" s="5" customFormat="1" x14ac:dyDescent="0.35">
      <c r="A90" s="262" t="s">
        <v>199</v>
      </c>
      <c r="B90" s="231">
        <v>149350.44999999998</v>
      </c>
      <c r="C90" s="234">
        <v>109</v>
      </c>
      <c r="D90" s="234">
        <v>17409.806701063299</v>
      </c>
      <c r="E90" s="231">
        <v>156052.32849960093</v>
      </c>
      <c r="F90" s="231">
        <v>168589.92575868042</v>
      </c>
      <c r="G90" s="231">
        <v>0</v>
      </c>
      <c r="H90" s="231">
        <v>0</v>
      </c>
      <c r="I90" s="231">
        <v>0</v>
      </c>
      <c r="J90" s="231">
        <v>940</v>
      </c>
      <c r="K90" s="231">
        <v>120000</v>
      </c>
      <c r="L90" s="231">
        <v>78301.952040473741</v>
      </c>
      <c r="M90" s="231">
        <v>523884.20629875507</v>
      </c>
      <c r="N90" s="231">
        <v>541294.01299981843</v>
      </c>
    </row>
    <row r="91" spans="1:14" s="5" customFormat="1" x14ac:dyDescent="0.35">
      <c r="A91" s="262" t="s">
        <v>200</v>
      </c>
      <c r="B91" s="231">
        <v>1720861.2400000002</v>
      </c>
      <c r="C91" s="234">
        <v>9505.3333333333339</v>
      </c>
      <c r="D91" s="234">
        <v>1518220.3299312571</v>
      </c>
      <c r="E91" s="231">
        <v>156253.28342552733</v>
      </c>
      <c r="F91" s="231">
        <v>74169.585356135998</v>
      </c>
      <c r="G91" s="231">
        <v>18221.911654643467</v>
      </c>
      <c r="H91" s="231">
        <v>0</v>
      </c>
      <c r="I91" s="231">
        <v>0</v>
      </c>
      <c r="J91" s="231">
        <v>49156</v>
      </c>
      <c r="K91" s="231">
        <v>0</v>
      </c>
      <c r="L91" s="231">
        <v>0</v>
      </c>
      <c r="M91" s="231">
        <v>297800.78043630678</v>
      </c>
      <c r="N91" s="231">
        <v>1816021.1103675638</v>
      </c>
    </row>
    <row r="92" spans="1:14" s="5" customFormat="1" x14ac:dyDescent="0.35">
      <c r="A92" s="262" t="s">
        <v>201</v>
      </c>
      <c r="B92" s="231">
        <v>45995.333333333336</v>
      </c>
      <c r="C92" s="234">
        <v>1144.6666666666665</v>
      </c>
      <c r="D92" s="234">
        <v>182829.59086070751</v>
      </c>
      <c r="E92" s="231">
        <v>39934.473912762944</v>
      </c>
      <c r="F92" s="231">
        <v>13426.798426268842</v>
      </c>
      <c r="G92" s="231">
        <v>1607.3181125265828</v>
      </c>
      <c r="H92" s="231">
        <v>0</v>
      </c>
      <c r="I92" s="231">
        <v>0</v>
      </c>
      <c r="J92" s="231">
        <v>1742</v>
      </c>
      <c r="K92" s="231">
        <v>0</v>
      </c>
      <c r="L92" s="231">
        <v>0</v>
      </c>
      <c r="M92" s="231">
        <v>56710.590451558368</v>
      </c>
      <c r="N92" s="231">
        <v>239540.18131226586</v>
      </c>
    </row>
    <row r="93" spans="1:14" s="5" customFormat="1" x14ac:dyDescent="0.35">
      <c r="A93" s="262" t="s">
        <v>202</v>
      </c>
      <c r="B93" s="231">
        <v>424571.03</v>
      </c>
      <c r="C93" s="234">
        <v>641.33333333333326</v>
      </c>
      <c r="D93" s="234">
        <v>102435.6822411186</v>
      </c>
      <c r="E93" s="231">
        <v>80030.283978747655</v>
      </c>
      <c r="F93" s="231">
        <v>0</v>
      </c>
      <c r="G93" s="231">
        <v>0</v>
      </c>
      <c r="H93" s="231">
        <v>0</v>
      </c>
      <c r="I93" s="231">
        <v>0</v>
      </c>
      <c r="J93" s="231">
        <v>16456</v>
      </c>
      <c r="K93" s="231">
        <v>0</v>
      </c>
      <c r="L93" s="231">
        <v>0</v>
      </c>
      <c r="M93" s="231">
        <v>96486.283978747655</v>
      </c>
      <c r="N93" s="231">
        <v>198921.96621986624</v>
      </c>
    </row>
    <row r="94" spans="1:14" s="5" customFormat="1" x14ac:dyDescent="0.35">
      <c r="A94" s="262" t="s">
        <v>203</v>
      </c>
      <c r="B94" s="231">
        <v>183288.33333333334</v>
      </c>
      <c r="C94" s="234">
        <v>2744.3333333333335</v>
      </c>
      <c r="D94" s="234">
        <v>438333.14547356009</v>
      </c>
      <c r="E94" s="231">
        <v>74565.773334318161</v>
      </c>
      <c r="F94" s="231">
        <v>41805.212082180231</v>
      </c>
      <c r="G94" s="231">
        <v>0</v>
      </c>
      <c r="H94" s="231">
        <v>0</v>
      </c>
      <c r="I94" s="231">
        <v>38527.065571825093</v>
      </c>
      <c r="J94" s="231">
        <v>15518</v>
      </c>
      <c r="K94" s="231">
        <v>0</v>
      </c>
      <c r="L94" s="231">
        <v>17090.692579308576</v>
      </c>
      <c r="M94" s="231">
        <v>187506.74356763205</v>
      </c>
      <c r="N94" s="231">
        <v>625839.88904119213</v>
      </c>
    </row>
    <row r="95" spans="1:14" s="5" customFormat="1" x14ac:dyDescent="0.35">
      <c r="A95" s="262" t="s">
        <v>205</v>
      </c>
      <c r="B95" s="231">
        <v>2275747</v>
      </c>
      <c r="C95" s="234">
        <v>8988.6666666666661</v>
      </c>
      <c r="D95" s="234">
        <v>1435696.7813482352</v>
      </c>
      <c r="E95" s="231">
        <v>0</v>
      </c>
      <c r="F95" s="231">
        <v>0</v>
      </c>
      <c r="G95" s="231">
        <v>15847.062611736677</v>
      </c>
      <c r="H95" s="231">
        <v>0</v>
      </c>
      <c r="I95" s="231">
        <v>0</v>
      </c>
      <c r="J95" s="231">
        <v>17116</v>
      </c>
      <c r="K95" s="231">
        <v>0</v>
      </c>
      <c r="L95" s="231">
        <v>0</v>
      </c>
      <c r="M95" s="231">
        <v>32963.062611736677</v>
      </c>
      <c r="N95" s="231">
        <v>1468659.8439599718</v>
      </c>
    </row>
    <row r="96" spans="1:14" s="5" customFormat="1" x14ac:dyDescent="0.35">
      <c r="A96" s="262" t="s">
        <v>206</v>
      </c>
      <c r="B96" s="231">
        <v>123682.66666666667</v>
      </c>
      <c r="C96" s="234">
        <v>38.333333333333336</v>
      </c>
      <c r="D96" s="234">
        <v>6122.7148948693566</v>
      </c>
      <c r="E96" s="231">
        <v>172268.55746615349</v>
      </c>
      <c r="F96" s="231">
        <v>204972.99103251725</v>
      </c>
      <c r="G96" s="231">
        <v>0</v>
      </c>
      <c r="H96" s="231">
        <v>149471.27481054002</v>
      </c>
      <c r="I96" s="231">
        <v>0</v>
      </c>
      <c r="J96" s="231">
        <v>7823</v>
      </c>
      <c r="K96" s="231">
        <v>0</v>
      </c>
      <c r="L96" s="231">
        <v>121234.59357374313</v>
      </c>
      <c r="M96" s="231">
        <v>655770.41688295396</v>
      </c>
      <c r="N96" s="231">
        <v>661893.13177782332</v>
      </c>
    </row>
    <row r="97" spans="1:14" s="5" customFormat="1" x14ac:dyDescent="0.35">
      <c r="A97" s="262" t="s">
        <v>0</v>
      </c>
      <c r="B97" s="231">
        <v>577805.33333333337</v>
      </c>
      <c r="C97" s="234">
        <v>6215.666666666667</v>
      </c>
      <c r="D97" s="234">
        <v>992784.90995329467</v>
      </c>
      <c r="E97" s="231">
        <v>102973.85817154036</v>
      </c>
      <c r="F97" s="231">
        <v>102392.36326220282</v>
      </c>
      <c r="G97" s="231">
        <v>0</v>
      </c>
      <c r="H97" s="231">
        <v>835195.87826914398</v>
      </c>
      <c r="I97" s="231">
        <v>42254.90752006181</v>
      </c>
      <c r="J97" s="231">
        <v>85078</v>
      </c>
      <c r="K97" s="231">
        <v>0</v>
      </c>
      <c r="L97" s="231">
        <v>22500.062997901088</v>
      </c>
      <c r="M97" s="231">
        <v>1190395.0702208502</v>
      </c>
      <c r="N97" s="231">
        <v>2183179.9801741447</v>
      </c>
    </row>
    <row r="98" spans="1:14" s="5" customFormat="1" x14ac:dyDescent="0.35">
      <c r="A98" s="262" t="s">
        <v>207</v>
      </c>
      <c r="B98" s="231">
        <v>728940.33333333337</v>
      </c>
      <c r="C98" s="234">
        <v>3136</v>
      </c>
      <c r="D98" s="234">
        <v>500891.31939939916</v>
      </c>
      <c r="E98" s="231">
        <v>73854.493501216435</v>
      </c>
      <c r="F98" s="231">
        <v>58366.446193564698</v>
      </c>
      <c r="G98" s="231">
        <v>0</v>
      </c>
      <c r="H98" s="231">
        <v>140480.68849835766</v>
      </c>
      <c r="I98" s="231">
        <v>0</v>
      </c>
      <c r="J98" s="231">
        <v>14762</v>
      </c>
      <c r="K98" s="231">
        <v>0</v>
      </c>
      <c r="L98" s="231">
        <v>10897.752961457722</v>
      </c>
      <c r="M98" s="231">
        <v>298361.38115459651</v>
      </c>
      <c r="N98" s="231">
        <v>799252.70055399567</v>
      </c>
    </row>
    <row r="99" spans="1:14" s="5" customFormat="1" x14ac:dyDescent="0.35">
      <c r="A99" s="262" t="s">
        <v>208</v>
      </c>
      <c r="B99" s="231">
        <v>125757</v>
      </c>
      <c r="C99" s="234">
        <v>226.66666666666669</v>
      </c>
      <c r="D99" s="234">
        <v>36203.879378357931</v>
      </c>
      <c r="E99" s="231">
        <v>81164.041013427617</v>
      </c>
      <c r="F99" s="231">
        <v>9423.2947124444618</v>
      </c>
      <c r="G99" s="231">
        <v>0</v>
      </c>
      <c r="H99" s="231">
        <v>0</v>
      </c>
      <c r="I99" s="231">
        <v>0</v>
      </c>
      <c r="J99" s="231">
        <v>8523</v>
      </c>
      <c r="K99" s="231">
        <v>0</v>
      </c>
      <c r="L99" s="231">
        <v>7630.1949956726348</v>
      </c>
      <c r="M99" s="231">
        <v>106740.53072154471</v>
      </c>
      <c r="N99" s="231">
        <v>142944.41009990266</v>
      </c>
    </row>
    <row r="100" spans="1:14" s="5" customFormat="1" x14ac:dyDescent="0.35">
      <c r="A100" s="262" t="s">
        <v>209</v>
      </c>
      <c r="B100" s="231">
        <v>570608</v>
      </c>
      <c r="C100" s="234">
        <v>658</v>
      </c>
      <c r="D100" s="234">
        <v>105097.73219540964</v>
      </c>
      <c r="E100" s="231">
        <v>0</v>
      </c>
      <c r="F100" s="231">
        <v>0</v>
      </c>
      <c r="G100" s="231">
        <v>2230.8971637881727</v>
      </c>
      <c r="H100" s="231">
        <v>0</v>
      </c>
      <c r="I100" s="231">
        <v>0</v>
      </c>
      <c r="J100" s="231">
        <v>603</v>
      </c>
      <c r="K100" s="231">
        <v>0</v>
      </c>
      <c r="L100" s="231">
        <v>0</v>
      </c>
      <c r="M100" s="231">
        <v>2833.8971637881727</v>
      </c>
      <c r="N100" s="231">
        <v>107931.62935919782</v>
      </c>
    </row>
    <row r="101" spans="1:14" s="5" customFormat="1" x14ac:dyDescent="0.35">
      <c r="A101" s="262" t="s">
        <v>210</v>
      </c>
      <c r="B101" s="231">
        <v>522139.66666666669</v>
      </c>
      <c r="C101" s="234">
        <v>540.33333333333326</v>
      </c>
      <c r="D101" s="234">
        <v>86303.65951811499</v>
      </c>
      <c r="E101" s="231">
        <v>112355.74180460334</v>
      </c>
      <c r="F101" s="231">
        <v>0</v>
      </c>
      <c r="G101" s="231">
        <v>0</v>
      </c>
      <c r="H101" s="231">
        <v>26167.174351518479</v>
      </c>
      <c r="I101" s="231">
        <v>0</v>
      </c>
      <c r="J101" s="231">
        <v>4538</v>
      </c>
      <c r="K101" s="231">
        <v>0</v>
      </c>
      <c r="L101" s="231">
        <v>8040.1382075191123</v>
      </c>
      <c r="M101" s="231">
        <v>151101.05436364093</v>
      </c>
      <c r="N101" s="231">
        <v>237404.71388175592</v>
      </c>
    </row>
    <row r="102" spans="1:14" s="5" customFormat="1" x14ac:dyDescent="0.35">
      <c r="A102" s="262" t="s">
        <v>211</v>
      </c>
      <c r="B102" s="231">
        <v>12812390.333333334</v>
      </c>
      <c r="C102" s="234">
        <v>20829</v>
      </c>
      <c r="D102" s="234">
        <v>3326870.3098756648</v>
      </c>
      <c r="E102" s="231">
        <v>0</v>
      </c>
      <c r="F102" s="231">
        <v>0</v>
      </c>
      <c r="G102" s="231">
        <v>83249.248455788154</v>
      </c>
      <c r="H102" s="231">
        <v>0</v>
      </c>
      <c r="I102" s="231">
        <v>196741.12437936792</v>
      </c>
      <c r="J102" s="231">
        <v>38575</v>
      </c>
      <c r="K102" s="231">
        <v>0</v>
      </c>
      <c r="L102" s="231">
        <v>0</v>
      </c>
      <c r="M102" s="231">
        <v>318565.37283515604</v>
      </c>
      <c r="N102" s="231">
        <v>3645435.6827108208</v>
      </c>
    </row>
    <row r="103" spans="1:14" s="5" customFormat="1" x14ac:dyDescent="0.35">
      <c r="A103" s="262" t="s">
        <v>212</v>
      </c>
      <c r="B103" s="231">
        <v>155707.33333333334</v>
      </c>
      <c r="C103" s="234">
        <v>834</v>
      </c>
      <c r="D103" s="234">
        <v>133208.97971272285</v>
      </c>
      <c r="E103" s="231">
        <v>51542.024625095371</v>
      </c>
      <c r="F103" s="231">
        <v>117080.5747953714</v>
      </c>
      <c r="G103" s="231">
        <v>0</v>
      </c>
      <c r="H103" s="231">
        <v>0</v>
      </c>
      <c r="I103" s="231">
        <v>0</v>
      </c>
      <c r="J103" s="231">
        <v>9679</v>
      </c>
      <c r="K103" s="231">
        <v>0</v>
      </c>
      <c r="L103" s="231">
        <v>18810.755712988484</v>
      </c>
      <c r="M103" s="231">
        <v>197112.35513345528</v>
      </c>
      <c r="N103" s="231">
        <v>330321.33484617813</v>
      </c>
    </row>
    <row r="104" spans="1:14" s="5" customFormat="1" x14ac:dyDescent="0.35">
      <c r="A104" s="262" t="s">
        <v>213</v>
      </c>
      <c r="B104" s="231">
        <v>175017</v>
      </c>
      <c r="C104" s="234">
        <v>3537.6666666666665</v>
      </c>
      <c r="D104" s="234">
        <v>565046.72329781274</v>
      </c>
      <c r="E104" s="231">
        <v>73275.998356530064</v>
      </c>
      <c r="F104" s="231">
        <v>66130.302282383986</v>
      </c>
      <c r="G104" s="231">
        <v>0</v>
      </c>
      <c r="H104" s="231">
        <v>18999.720917983606</v>
      </c>
      <c r="I104" s="231">
        <v>0</v>
      </c>
      <c r="J104" s="231">
        <v>16323</v>
      </c>
      <c r="K104" s="231">
        <v>0</v>
      </c>
      <c r="L104" s="231">
        <v>6946.7254158895448</v>
      </c>
      <c r="M104" s="231">
        <v>181675.74697278722</v>
      </c>
      <c r="N104" s="231">
        <v>746722.47027059994</v>
      </c>
    </row>
    <row r="105" spans="1:14" s="5" customFormat="1" x14ac:dyDescent="0.35">
      <c r="A105" s="262" t="s">
        <v>214</v>
      </c>
      <c r="B105" s="231">
        <v>8294935</v>
      </c>
      <c r="C105" s="234">
        <v>7569.333333333333</v>
      </c>
      <c r="D105" s="234">
        <v>1208996.6072408115</v>
      </c>
      <c r="E105" s="231">
        <v>224710.78140510095</v>
      </c>
      <c r="F105" s="231">
        <v>0</v>
      </c>
      <c r="G105" s="231">
        <v>17122.167682914755</v>
      </c>
      <c r="H105" s="231">
        <v>29260.239209006293</v>
      </c>
      <c r="I105" s="231">
        <v>0</v>
      </c>
      <c r="J105" s="231">
        <v>372073</v>
      </c>
      <c r="K105" s="231">
        <v>0</v>
      </c>
      <c r="L105" s="231">
        <v>83056.621991137246</v>
      </c>
      <c r="M105" s="231">
        <v>726222.81028815929</v>
      </c>
      <c r="N105" s="231">
        <v>1935219.4175289706</v>
      </c>
    </row>
    <row r="106" spans="1:14" s="5" customFormat="1" x14ac:dyDescent="0.35">
      <c r="A106" s="262" t="s">
        <v>215</v>
      </c>
      <c r="B106" s="231">
        <v>334380.66666666669</v>
      </c>
      <c r="C106" s="234">
        <v>847</v>
      </c>
      <c r="D106" s="234">
        <v>135285.37867706985</v>
      </c>
      <c r="E106" s="231">
        <v>52084.352518387394</v>
      </c>
      <c r="F106" s="231">
        <v>34675.404163349951</v>
      </c>
      <c r="G106" s="231">
        <v>0</v>
      </c>
      <c r="H106" s="231">
        <v>0</v>
      </c>
      <c r="I106" s="231">
        <v>0</v>
      </c>
      <c r="J106" s="231">
        <v>8373</v>
      </c>
      <c r="K106" s="231">
        <v>0</v>
      </c>
      <c r="L106" s="231">
        <v>11699.764503488845</v>
      </c>
      <c r="M106" s="231">
        <v>106832.52118522619</v>
      </c>
      <c r="N106" s="231">
        <v>242117.89986229604</v>
      </c>
    </row>
    <row r="107" spans="1:14" s="5" customFormat="1" x14ac:dyDescent="0.35">
      <c r="A107" s="262" t="s">
        <v>216</v>
      </c>
      <c r="B107" s="231">
        <v>607554.66666666663</v>
      </c>
      <c r="C107" s="234">
        <v>1842</v>
      </c>
      <c r="D107" s="234">
        <v>294209.76094824402</v>
      </c>
      <c r="E107" s="231">
        <v>125935.78719313309</v>
      </c>
      <c r="F107" s="231">
        <v>0</v>
      </c>
      <c r="G107" s="231">
        <v>3637.6146757180559</v>
      </c>
      <c r="H107" s="231">
        <v>154108.41980944964</v>
      </c>
      <c r="I107" s="231">
        <v>0</v>
      </c>
      <c r="J107" s="231">
        <v>11081</v>
      </c>
      <c r="K107" s="231">
        <v>0</v>
      </c>
      <c r="L107" s="231">
        <v>5051.8795672381366</v>
      </c>
      <c r="M107" s="231">
        <v>299814.70124553895</v>
      </c>
      <c r="N107" s="231">
        <v>594024.46219378291</v>
      </c>
    </row>
    <row r="108" spans="1:14" s="5" customFormat="1" x14ac:dyDescent="0.35">
      <c r="A108" s="262" t="s">
        <v>217</v>
      </c>
      <c r="B108" s="231">
        <v>3676975.3333333335</v>
      </c>
      <c r="C108" s="234">
        <v>57851</v>
      </c>
      <c r="D108" s="234">
        <v>9240135.1143414024</v>
      </c>
      <c r="E108" s="231">
        <v>0</v>
      </c>
      <c r="F108" s="231">
        <v>267658.20576572733</v>
      </c>
      <c r="G108" s="231">
        <v>278408.84215149796</v>
      </c>
      <c r="H108" s="231">
        <v>0</v>
      </c>
      <c r="I108" s="231">
        <v>0</v>
      </c>
      <c r="J108" s="231">
        <v>168578</v>
      </c>
      <c r="K108" s="231">
        <v>0</v>
      </c>
      <c r="L108" s="231">
        <v>69388.618131044495</v>
      </c>
      <c r="M108" s="231">
        <v>784033.66604826972</v>
      </c>
      <c r="N108" s="231">
        <v>10024168.780389672</v>
      </c>
    </row>
    <row r="109" spans="1:14" s="5" customFormat="1" x14ac:dyDescent="0.35">
      <c r="A109" s="262" t="s">
        <v>218</v>
      </c>
      <c r="B109" s="231">
        <v>146333.66666666666</v>
      </c>
      <c r="C109" s="234">
        <v>345.33333333333331</v>
      </c>
      <c r="D109" s="234">
        <v>55157.675052910017</v>
      </c>
      <c r="E109" s="231">
        <v>164469.24536991809</v>
      </c>
      <c r="F109" s="231">
        <v>52582.589545196883</v>
      </c>
      <c r="G109" s="231">
        <v>160.73181125265825</v>
      </c>
      <c r="H109" s="231">
        <v>0</v>
      </c>
      <c r="I109" s="231">
        <v>0</v>
      </c>
      <c r="J109" s="231">
        <v>0</v>
      </c>
      <c r="K109" s="231">
        <v>0</v>
      </c>
      <c r="L109" s="231">
        <v>0</v>
      </c>
      <c r="M109" s="231">
        <v>217212.56672636763</v>
      </c>
      <c r="N109" s="231">
        <v>272370.24177927763</v>
      </c>
    </row>
    <row r="110" spans="1:14" s="5" customFormat="1" x14ac:dyDescent="0.35">
      <c r="A110" s="262" t="s">
        <v>219</v>
      </c>
      <c r="B110" s="231">
        <v>4192699.5</v>
      </c>
      <c r="C110" s="234">
        <v>12959</v>
      </c>
      <c r="D110" s="234">
        <v>2069850.3214594431</v>
      </c>
      <c r="E110" s="231">
        <v>0</v>
      </c>
      <c r="F110" s="231">
        <v>0</v>
      </c>
      <c r="G110" s="231">
        <v>132842.31958638155</v>
      </c>
      <c r="H110" s="231">
        <v>0</v>
      </c>
      <c r="I110" s="231">
        <v>0</v>
      </c>
      <c r="J110" s="231">
        <v>443327</v>
      </c>
      <c r="K110" s="231">
        <v>0</v>
      </c>
      <c r="L110" s="231">
        <v>19372.226621355072</v>
      </c>
      <c r="M110" s="231">
        <v>595541.5462077366</v>
      </c>
      <c r="N110" s="231">
        <v>2665391.8676671796</v>
      </c>
    </row>
    <row r="111" spans="1:14" s="5" customFormat="1" x14ac:dyDescent="0.35">
      <c r="A111" s="262" t="s">
        <v>220</v>
      </c>
      <c r="B111" s="231">
        <v>274678.66666666669</v>
      </c>
      <c r="C111" s="234">
        <v>643.33333333333337</v>
      </c>
      <c r="D111" s="234">
        <v>102755.12823563354</v>
      </c>
      <c r="E111" s="231">
        <v>148746.01015162215</v>
      </c>
      <c r="F111" s="231">
        <v>24489.960831024633</v>
      </c>
      <c r="G111" s="231">
        <v>1201.2587998882882</v>
      </c>
      <c r="H111" s="231">
        <v>0</v>
      </c>
      <c r="I111" s="231">
        <v>0</v>
      </c>
      <c r="J111" s="231">
        <v>5310</v>
      </c>
      <c r="K111" s="231">
        <v>0</v>
      </c>
      <c r="L111" s="231">
        <v>9778.0783939476096</v>
      </c>
      <c r="M111" s="231">
        <v>189525.30817648268</v>
      </c>
      <c r="N111" s="231">
        <v>292280.43641211622</v>
      </c>
    </row>
    <row r="112" spans="1:14" s="5" customFormat="1" x14ac:dyDescent="0.35">
      <c r="A112" s="262" t="s">
        <v>221</v>
      </c>
      <c r="B112" s="231">
        <v>4110400.6</v>
      </c>
      <c r="C112" s="234">
        <v>20764</v>
      </c>
      <c r="D112" s="234">
        <v>3316488.3150539296</v>
      </c>
      <c r="E112" s="231">
        <v>0</v>
      </c>
      <c r="F112" s="231">
        <v>0</v>
      </c>
      <c r="G112" s="231">
        <v>39795.010696092329</v>
      </c>
      <c r="H112" s="231">
        <v>0</v>
      </c>
      <c r="I112" s="231">
        <v>0</v>
      </c>
      <c r="J112" s="231">
        <v>51970</v>
      </c>
      <c r="K112" s="231">
        <v>0</v>
      </c>
      <c r="L112" s="231">
        <v>0</v>
      </c>
      <c r="M112" s="231">
        <v>91765.010696092329</v>
      </c>
      <c r="N112" s="231">
        <v>3408253.3257500217</v>
      </c>
    </row>
    <row r="113" spans="1:14" s="5" customFormat="1" x14ac:dyDescent="0.35">
      <c r="A113" s="262" t="s">
        <v>222</v>
      </c>
      <c r="B113" s="231">
        <v>2510442.8133333302</v>
      </c>
      <c r="C113" s="234">
        <v>101835</v>
      </c>
      <c r="D113" s="234">
        <v>16265391.425713588</v>
      </c>
      <c r="E113" s="231">
        <v>0</v>
      </c>
      <c r="F113" s="231">
        <v>0</v>
      </c>
      <c r="G113" s="231">
        <v>243781.29814404852</v>
      </c>
      <c r="H113" s="231">
        <v>0</v>
      </c>
      <c r="I113" s="231">
        <v>0</v>
      </c>
      <c r="J113" s="231">
        <v>374005</v>
      </c>
      <c r="K113" s="231">
        <v>0</v>
      </c>
      <c r="L113" s="231">
        <v>57792.026088202598</v>
      </c>
      <c r="M113" s="231">
        <v>675578.32423225115</v>
      </c>
      <c r="N113" s="231">
        <v>16940969.749945838</v>
      </c>
    </row>
    <row r="114" spans="1:14" s="5" customFormat="1" x14ac:dyDescent="0.35">
      <c r="A114" s="262" t="s">
        <v>223</v>
      </c>
      <c r="B114" s="231">
        <v>1470317.3333333333</v>
      </c>
      <c r="C114" s="234">
        <v>9253.3333333333339</v>
      </c>
      <c r="D114" s="234">
        <v>1477970.1346223769</v>
      </c>
      <c r="E114" s="231">
        <v>0</v>
      </c>
      <c r="F114" s="231">
        <v>0</v>
      </c>
      <c r="G114" s="231">
        <v>29309.3730828722</v>
      </c>
      <c r="H114" s="231">
        <v>0</v>
      </c>
      <c r="I114" s="231">
        <v>0</v>
      </c>
      <c r="J114" s="231">
        <v>13637</v>
      </c>
      <c r="K114" s="231">
        <v>0</v>
      </c>
      <c r="L114" s="231">
        <v>0</v>
      </c>
      <c r="M114" s="231">
        <v>42946.373082872204</v>
      </c>
      <c r="N114" s="231">
        <v>1520916.5077052491</v>
      </c>
    </row>
    <row r="115" spans="1:14" s="5" customFormat="1" x14ac:dyDescent="0.35">
      <c r="A115" s="262" t="s">
        <v>224</v>
      </c>
      <c r="B115" s="231">
        <v>1348416</v>
      </c>
      <c r="C115" s="234">
        <v>67166</v>
      </c>
      <c r="D115" s="234">
        <v>10727954.833794657</v>
      </c>
      <c r="E115" s="231">
        <v>0</v>
      </c>
      <c r="F115" s="231">
        <v>306081.1169730103</v>
      </c>
      <c r="G115" s="231">
        <v>497985.58776556025</v>
      </c>
      <c r="H115" s="231">
        <v>0</v>
      </c>
      <c r="I115" s="231">
        <v>124668.13461287615</v>
      </c>
      <c r="J115" s="231">
        <v>778151</v>
      </c>
      <c r="K115" s="231">
        <v>0</v>
      </c>
      <c r="L115" s="231">
        <v>101635.17754377642</v>
      </c>
      <c r="M115" s="231">
        <v>1808521.0168952232</v>
      </c>
      <c r="N115" s="231">
        <v>12536475.850689881</v>
      </c>
    </row>
    <row r="116" spans="1:14" s="5" customFormat="1" x14ac:dyDescent="0.35">
      <c r="A116" s="262" t="s">
        <v>225</v>
      </c>
      <c r="B116" s="231">
        <v>87546.333333333328</v>
      </c>
      <c r="C116" s="234">
        <v>338.66666666666663</v>
      </c>
      <c r="D116" s="234">
        <v>54092.855071193604</v>
      </c>
      <c r="E116" s="231">
        <v>59409.102080829063</v>
      </c>
      <c r="F116" s="231">
        <v>46119.447271376892</v>
      </c>
      <c r="G116" s="231">
        <v>0</v>
      </c>
      <c r="H116" s="231">
        <v>0</v>
      </c>
      <c r="I116" s="231">
        <v>0</v>
      </c>
      <c r="J116" s="231">
        <v>1513</v>
      </c>
      <c r="K116" s="231">
        <v>0</v>
      </c>
      <c r="L116" s="231">
        <v>13750.112321488941</v>
      </c>
      <c r="M116" s="231">
        <v>120791.66167369489</v>
      </c>
      <c r="N116" s="231">
        <v>174884.5167448885</v>
      </c>
    </row>
    <row r="117" spans="1:14" s="5" customFormat="1" x14ac:dyDescent="0.35">
      <c r="A117" s="262" t="s">
        <v>226</v>
      </c>
      <c r="B117" s="231">
        <v>177515</v>
      </c>
      <c r="C117" s="234">
        <v>471</v>
      </c>
      <c r="D117" s="234">
        <v>75229.531708264345</v>
      </c>
      <c r="E117" s="231">
        <v>74846.085994074689</v>
      </c>
      <c r="F117" s="231">
        <v>36926.857849025779</v>
      </c>
      <c r="G117" s="231">
        <v>0</v>
      </c>
      <c r="H117" s="231">
        <v>0</v>
      </c>
      <c r="I117" s="231">
        <v>0</v>
      </c>
      <c r="J117" s="231">
        <v>2130</v>
      </c>
      <c r="K117" s="231">
        <v>0</v>
      </c>
      <c r="L117" s="231">
        <v>10717.294495857708</v>
      </c>
      <c r="M117" s="231">
        <v>124620.23833895818</v>
      </c>
      <c r="N117" s="231">
        <v>199849.77004722253</v>
      </c>
    </row>
    <row r="118" spans="1:14" s="5" customFormat="1" x14ac:dyDescent="0.35">
      <c r="A118" s="262" t="s">
        <v>227</v>
      </c>
      <c r="B118" s="231">
        <v>1057091.615</v>
      </c>
      <c r="C118" s="234">
        <v>3197.333333333333</v>
      </c>
      <c r="D118" s="234">
        <v>510687.66323119006</v>
      </c>
      <c r="E118" s="231">
        <v>54145.395234312011</v>
      </c>
      <c r="F118" s="231">
        <v>13852.81676442175</v>
      </c>
      <c r="G118" s="231">
        <v>0</v>
      </c>
      <c r="H118" s="231">
        <v>0</v>
      </c>
      <c r="I118" s="231">
        <v>0</v>
      </c>
      <c r="J118" s="231">
        <v>6628</v>
      </c>
      <c r="K118" s="231">
        <v>0</v>
      </c>
      <c r="L118" s="231">
        <v>0</v>
      </c>
      <c r="M118" s="231">
        <v>74626.211998733765</v>
      </c>
      <c r="N118" s="231">
        <v>585313.87522992387</v>
      </c>
    </row>
    <row r="119" spans="1:14" s="5" customFormat="1" x14ac:dyDescent="0.35">
      <c r="A119" s="262" t="s">
        <v>228</v>
      </c>
      <c r="B119" s="231">
        <v>158349.33333333334</v>
      </c>
      <c r="C119" s="234">
        <v>371.66666666666663</v>
      </c>
      <c r="D119" s="234">
        <v>59363.713980689834</v>
      </c>
      <c r="E119" s="231">
        <v>83941.282051153627</v>
      </c>
      <c r="F119" s="231">
        <v>105229.13893936931</v>
      </c>
      <c r="G119" s="231">
        <v>0</v>
      </c>
      <c r="H119" s="231">
        <v>0</v>
      </c>
      <c r="I119" s="231">
        <v>0</v>
      </c>
      <c r="J119" s="231">
        <v>12757</v>
      </c>
      <c r="K119" s="231">
        <v>0</v>
      </c>
      <c r="L119" s="231">
        <v>8056.7816226305604</v>
      </c>
      <c r="M119" s="231">
        <v>209984.20261315352</v>
      </c>
      <c r="N119" s="231">
        <v>269347.91659384337</v>
      </c>
    </row>
    <row r="120" spans="1:14" s="5" customFormat="1" x14ac:dyDescent="0.35">
      <c r="A120" s="262" t="s">
        <v>229</v>
      </c>
      <c r="B120" s="231">
        <v>128688.66666666667</v>
      </c>
      <c r="C120" s="234">
        <v>311.66666666666663</v>
      </c>
      <c r="D120" s="234">
        <v>49780.334145242152</v>
      </c>
      <c r="E120" s="231">
        <v>164025.88989270036</v>
      </c>
      <c r="F120" s="231">
        <v>100003.21195603596</v>
      </c>
      <c r="G120" s="231">
        <v>461.56493043893227</v>
      </c>
      <c r="H120" s="231">
        <v>0</v>
      </c>
      <c r="I120" s="231">
        <v>0</v>
      </c>
      <c r="J120" s="231">
        <v>1758</v>
      </c>
      <c r="K120" s="231">
        <v>0</v>
      </c>
      <c r="L120" s="231">
        <v>84667.125444123434</v>
      </c>
      <c r="M120" s="231">
        <v>350915.79222329869</v>
      </c>
      <c r="N120" s="231">
        <v>400696.12636854086</v>
      </c>
    </row>
    <row r="121" spans="1:14" s="5" customFormat="1" x14ac:dyDescent="0.35">
      <c r="A121" s="262" t="s">
        <v>230</v>
      </c>
      <c r="B121" s="231">
        <v>8944885</v>
      </c>
      <c r="C121" s="234">
        <v>18242.333333333332</v>
      </c>
      <c r="D121" s="234">
        <v>2913720.1569696977</v>
      </c>
      <c r="E121" s="231">
        <v>0</v>
      </c>
      <c r="F121" s="231">
        <v>0</v>
      </c>
      <c r="G121" s="231">
        <v>51703.163868809999</v>
      </c>
      <c r="H121" s="231">
        <v>0</v>
      </c>
      <c r="I121" s="231">
        <v>0</v>
      </c>
      <c r="J121" s="231">
        <v>51087</v>
      </c>
      <c r="K121" s="231">
        <v>0</v>
      </c>
      <c r="L121" s="231">
        <v>0</v>
      </c>
      <c r="M121" s="231">
        <v>102790.16386880999</v>
      </c>
      <c r="N121" s="231">
        <v>3016510.3208385077</v>
      </c>
    </row>
    <row r="122" spans="1:14" s="5" customFormat="1" x14ac:dyDescent="0.35">
      <c r="A122" s="262" t="s">
        <v>231</v>
      </c>
      <c r="B122" s="231">
        <v>421803</v>
      </c>
      <c r="C122" s="234">
        <v>629.33333333333337</v>
      </c>
      <c r="D122" s="234">
        <v>100519.00627402909</v>
      </c>
      <c r="E122" s="231">
        <v>63382.568155679008</v>
      </c>
      <c r="F122" s="231">
        <v>0</v>
      </c>
      <c r="G122" s="231">
        <v>0</v>
      </c>
      <c r="H122" s="231">
        <v>0</v>
      </c>
      <c r="I122" s="231">
        <v>0</v>
      </c>
      <c r="J122" s="231">
        <v>8863</v>
      </c>
      <c r="K122" s="231">
        <v>0</v>
      </c>
      <c r="L122" s="231">
        <v>3898.0140194184219</v>
      </c>
      <c r="M122" s="231">
        <v>76143.582175097428</v>
      </c>
      <c r="N122" s="231">
        <v>176662.58844912652</v>
      </c>
    </row>
    <row r="123" spans="1:14" s="5" customFormat="1" x14ac:dyDescent="0.35">
      <c r="A123" s="262" t="s">
        <v>232</v>
      </c>
      <c r="B123" s="231">
        <v>17045331.333333332</v>
      </c>
      <c r="C123" s="234">
        <v>19310.333333333332</v>
      </c>
      <c r="D123" s="234">
        <v>3084304.3180406662</v>
      </c>
      <c r="E123" s="231">
        <v>0</v>
      </c>
      <c r="F123" s="231">
        <v>0</v>
      </c>
      <c r="G123" s="231">
        <v>66969.927158917955</v>
      </c>
      <c r="H123" s="231">
        <v>0</v>
      </c>
      <c r="I123" s="231">
        <v>0</v>
      </c>
      <c r="J123" s="231">
        <v>4056</v>
      </c>
      <c r="K123" s="231">
        <v>0</v>
      </c>
      <c r="L123" s="231">
        <v>0</v>
      </c>
      <c r="M123" s="231">
        <v>71025.927158917955</v>
      </c>
      <c r="N123" s="231">
        <v>3155330.2451995839</v>
      </c>
    </row>
    <row r="124" spans="1:14" s="5" customFormat="1" x14ac:dyDescent="0.35">
      <c r="A124" s="262" t="s">
        <v>233</v>
      </c>
      <c r="B124" s="231">
        <v>185187.66666666666</v>
      </c>
      <c r="C124" s="234">
        <v>1275.6666666666667</v>
      </c>
      <c r="D124" s="234">
        <v>203753.303501435</v>
      </c>
      <c r="E124" s="231">
        <v>54729.703905936411</v>
      </c>
      <c r="F124" s="231">
        <v>67002.193479772628</v>
      </c>
      <c r="G124" s="231">
        <v>0</v>
      </c>
      <c r="H124" s="231">
        <v>0</v>
      </c>
      <c r="I124" s="231">
        <v>0</v>
      </c>
      <c r="J124" s="231">
        <v>17149</v>
      </c>
      <c r="K124" s="231">
        <v>0</v>
      </c>
      <c r="L124" s="231">
        <v>0</v>
      </c>
      <c r="M124" s="231">
        <v>138880.89738570905</v>
      </c>
      <c r="N124" s="231">
        <v>342634.20088714408</v>
      </c>
    </row>
    <row r="125" spans="1:14" s="5" customFormat="1" x14ac:dyDescent="0.35">
      <c r="A125" s="262" t="s">
        <v>234</v>
      </c>
      <c r="B125" s="231">
        <v>165864.66666666666</v>
      </c>
      <c r="C125" s="234">
        <v>413.66666666666663</v>
      </c>
      <c r="D125" s="234">
        <v>66072.079865503212</v>
      </c>
      <c r="E125" s="231">
        <v>43929.304910190673</v>
      </c>
      <c r="F125" s="231">
        <v>0</v>
      </c>
      <c r="G125" s="231">
        <v>558.33155487765498</v>
      </c>
      <c r="H125" s="231">
        <v>0</v>
      </c>
      <c r="I125" s="231">
        <v>0</v>
      </c>
      <c r="J125" s="231">
        <v>9214</v>
      </c>
      <c r="K125" s="231">
        <v>0</v>
      </c>
      <c r="L125" s="231">
        <v>0</v>
      </c>
      <c r="M125" s="231">
        <v>53701.636465068324</v>
      </c>
      <c r="N125" s="231">
        <v>119773.71633057154</v>
      </c>
    </row>
    <row r="126" spans="1:14" s="5" customFormat="1" x14ac:dyDescent="0.35">
      <c r="A126" s="262" t="s">
        <v>235</v>
      </c>
      <c r="B126" s="231">
        <v>16620454</v>
      </c>
      <c r="C126" s="234">
        <v>85360</v>
      </c>
      <c r="D126" s="234">
        <v>13633955.04589691</v>
      </c>
      <c r="E126" s="231">
        <v>0</v>
      </c>
      <c r="F126" s="231">
        <v>0</v>
      </c>
      <c r="G126" s="231">
        <v>712502.48535703553</v>
      </c>
      <c r="H126" s="231">
        <v>0</v>
      </c>
      <c r="I126" s="231">
        <v>0</v>
      </c>
      <c r="J126" s="231">
        <v>699866</v>
      </c>
      <c r="K126" s="231">
        <v>0</v>
      </c>
      <c r="L126" s="231">
        <v>75606.059828670288</v>
      </c>
      <c r="M126" s="231">
        <v>1487974.5451857056</v>
      </c>
      <c r="N126" s="231">
        <v>15121929.591082616</v>
      </c>
    </row>
    <row r="127" spans="1:14" s="5" customFormat="1" x14ac:dyDescent="0.35">
      <c r="A127" s="262" t="s">
        <v>236</v>
      </c>
      <c r="B127" s="231">
        <v>509984.33333333331</v>
      </c>
      <c r="C127" s="234">
        <v>2766.333333333333</v>
      </c>
      <c r="D127" s="234">
        <v>441847.05141322414</v>
      </c>
      <c r="E127" s="231">
        <v>43644.635151023955</v>
      </c>
      <c r="F127" s="231">
        <v>93184.042512231448</v>
      </c>
      <c r="G127" s="231">
        <v>0</v>
      </c>
      <c r="H127" s="231">
        <v>104291.37880379785</v>
      </c>
      <c r="I127" s="231">
        <v>0</v>
      </c>
      <c r="J127" s="231">
        <v>9777</v>
      </c>
      <c r="K127" s="231">
        <v>0</v>
      </c>
      <c r="L127" s="231">
        <v>0</v>
      </c>
      <c r="M127" s="231">
        <v>250897.05646705325</v>
      </c>
      <c r="N127" s="231">
        <v>692744.10788027733</v>
      </c>
    </row>
    <row r="128" spans="1:14" s="5" customFormat="1" x14ac:dyDescent="0.35">
      <c r="A128" s="262" t="s">
        <v>237</v>
      </c>
      <c r="B128" s="231">
        <v>196898.33333333334</v>
      </c>
      <c r="C128" s="234">
        <v>647.66666666666663</v>
      </c>
      <c r="D128" s="234">
        <v>103447.2612237492</v>
      </c>
      <c r="E128" s="231">
        <v>43502.724359201035</v>
      </c>
      <c r="F128" s="231">
        <v>0</v>
      </c>
      <c r="G128" s="231">
        <v>0</v>
      </c>
      <c r="H128" s="231">
        <v>28869.436282474147</v>
      </c>
      <c r="I128" s="231">
        <v>0</v>
      </c>
      <c r="J128" s="231">
        <v>9512</v>
      </c>
      <c r="K128" s="231">
        <v>0</v>
      </c>
      <c r="L128" s="231">
        <v>4184.8637958097997</v>
      </c>
      <c r="M128" s="231">
        <v>86069.024437484972</v>
      </c>
      <c r="N128" s="231">
        <v>189516.28566123417</v>
      </c>
    </row>
    <row r="129" spans="1:14" s="5" customFormat="1" x14ac:dyDescent="0.35">
      <c r="A129" s="262" t="s">
        <v>238</v>
      </c>
      <c r="B129" s="231">
        <v>84090.666666666672</v>
      </c>
      <c r="C129" s="234">
        <v>246</v>
      </c>
      <c r="D129" s="234">
        <v>39291.857325335521</v>
      </c>
      <c r="E129" s="231">
        <v>99054.835921246486</v>
      </c>
      <c r="F129" s="231">
        <v>0</v>
      </c>
      <c r="G129" s="231">
        <v>0</v>
      </c>
      <c r="H129" s="231">
        <v>0</v>
      </c>
      <c r="I129" s="231">
        <v>0</v>
      </c>
      <c r="J129" s="231">
        <v>868</v>
      </c>
      <c r="K129" s="231">
        <v>0</v>
      </c>
      <c r="L129" s="231">
        <v>0</v>
      </c>
      <c r="M129" s="231">
        <v>99922.835921246486</v>
      </c>
      <c r="N129" s="231">
        <v>139214.693246582</v>
      </c>
    </row>
    <row r="130" spans="1:14" s="5" customFormat="1" x14ac:dyDescent="0.35">
      <c r="A130" s="262" t="s">
        <v>239</v>
      </c>
      <c r="B130" s="231">
        <v>201705</v>
      </c>
      <c r="C130" s="234">
        <v>600.66666666666663</v>
      </c>
      <c r="D130" s="234">
        <v>95940.280352648508</v>
      </c>
      <c r="E130" s="231">
        <v>58506.523421577163</v>
      </c>
      <c r="F130" s="231">
        <v>2803.3490142706569</v>
      </c>
      <c r="G130" s="231">
        <v>0</v>
      </c>
      <c r="H130" s="231">
        <v>55320.148272198079</v>
      </c>
      <c r="I130" s="231">
        <v>0</v>
      </c>
      <c r="J130" s="231">
        <v>557</v>
      </c>
      <c r="K130" s="231">
        <v>0</v>
      </c>
      <c r="L130" s="231">
        <v>4480.5024122604409</v>
      </c>
      <c r="M130" s="231">
        <v>121667.52312030633</v>
      </c>
      <c r="N130" s="231">
        <v>217607.80347295484</v>
      </c>
    </row>
    <row r="131" spans="1:14" s="5" customFormat="1" x14ac:dyDescent="0.35">
      <c r="A131" s="262" t="s">
        <v>240</v>
      </c>
      <c r="B131" s="231">
        <v>105301.36666666665</v>
      </c>
      <c r="C131" s="234">
        <v>670</v>
      </c>
      <c r="D131" s="234">
        <v>107014.40816249918</v>
      </c>
      <c r="E131" s="231">
        <v>43518.454762488458</v>
      </c>
      <c r="F131" s="231">
        <v>0</v>
      </c>
      <c r="G131" s="231">
        <v>0</v>
      </c>
      <c r="H131" s="231">
        <v>0</v>
      </c>
      <c r="I131" s="231">
        <v>0</v>
      </c>
      <c r="J131" s="231">
        <v>7898</v>
      </c>
      <c r="K131" s="231">
        <v>0</v>
      </c>
      <c r="L131" s="231">
        <v>0</v>
      </c>
      <c r="M131" s="231">
        <v>51416.454762488458</v>
      </c>
      <c r="N131" s="231">
        <v>158430.86292498762</v>
      </c>
    </row>
    <row r="132" spans="1:14" s="5" customFormat="1" x14ac:dyDescent="0.35">
      <c r="A132" s="262" t="s">
        <v>241</v>
      </c>
      <c r="B132" s="231">
        <v>57293.333333333336</v>
      </c>
      <c r="C132" s="234">
        <v>944.33333333333337</v>
      </c>
      <c r="D132" s="234">
        <v>150831.75041012943</v>
      </c>
      <c r="E132" s="231">
        <v>144679.40604069518</v>
      </c>
      <c r="F132" s="231">
        <v>175950.62273679167</v>
      </c>
      <c r="G132" s="231">
        <v>0</v>
      </c>
      <c r="H132" s="231">
        <v>0</v>
      </c>
      <c r="I132" s="231">
        <v>0</v>
      </c>
      <c r="J132" s="231">
        <v>11352</v>
      </c>
      <c r="K132" s="231">
        <v>0</v>
      </c>
      <c r="L132" s="231">
        <v>45937.88603033618</v>
      </c>
      <c r="M132" s="231">
        <v>377919.91480782308</v>
      </c>
      <c r="N132" s="231">
        <v>528751.66521795257</v>
      </c>
    </row>
    <row r="133" spans="1:14" s="5" customFormat="1" x14ac:dyDescent="0.35">
      <c r="A133" s="262" t="s">
        <v>242</v>
      </c>
      <c r="B133" s="231">
        <v>294504</v>
      </c>
      <c r="C133" s="234">
        <v>934.66666666666663</v>
      </c>
      <c r="D133" s="234">
        <v>149287.76143664063</v>
      </c>
      <c r="E133" s="231">
        <v>62446.006886324445</v>
      </c>
      <c r="F133" s="231">
        <v>38247.917022016023</v>
      </c>
      <c r="G133" s="231">
        <v>0</v>
      </c>
      <c r="H133" s="231">
        <v>20020.327243400949</v>
      </c>
      <c r="I133" s="231">
        <v>0</v>
      </c>
      <c r="J133" s="231">
        <v>0</v>
      </c>
      <c r="K133" s="231">
        <v>0</v>
      </c>
      <c r="L133" s="231">
        <v>8724.3981145343823</v>
      </c>
      <c r="M133" s="231">
        <v>129438.64926627581</v>
      </c>
      <c r="N133" s="231">
        <v>278726.41070291644</v>
      </c>
    </row>
    <row r="134" spans="1:14" s="5" customFormat="1" x14ac:dyDescent="0.35">
      <c r="A134" s="262" t="s">
        <v>243</v>
      </c>
      <c r="B134" s="231">
        <v>121820.33333333333</v>
      </c>
      <c r="C134" s="234">
        <v>390.33333333333337</v>
      </c>
      <c r="D134" s="234">
        <v>62345.209929495795</v>
      </c>
      <c r="E134" s="231">
        <v>59390.238108719721</v>
      </c>
      <c r="F134" s="231">
        <v>0</v>
      </c>
      <c r="G134" s="231">
        <v>0</v>
      </c>
      <c r="H134" s="231">
        <v>0</v>
      </c>
      <c r="I134" s="231">
        <v>0</v>
      </c>
      <c r="J134" s="231">
        <v>8267</v>
      </c>
      <c r="K134" s="231">
        <v>0</v>
      </c>
      <c r="L134" s="231">
        <v>0</v>
      </c>
      <c r="M134" s="231">
        <v>67657.238108719728</v>
      </c>
      <c r="N134" s="231">
        <v>130002.44803821552</v>
      </c>
    </row>
    <row r="135" spans="1:14" s="5" customFormat="1" x14ac:dyDescent="0.35">
      <c r="A135" s="262" t="s">
        <v>244</v>
      </c>
      <c r="B135" s="231">
        <v>102257.30666666666</v>
      </c>
      <c r="C135" s="234">
        <v>488</v>
      </c>
      <c r="D135" s="234">
        <v>77944.822661641185</v>
      </c>
      <c r="E135" s="231">
        <v>62799.199741698714</v>
      </c>
      <c r="F135" s="231">
        <v>126987.25824795391</v>
      </c>
      <c r="G135" s="231">
        <v>0</v>
      </c>
      <c r="H135" s="231">
        <v>0</v>
      </c>
      <c r="I135" s="231">
        <v>0</v>
      </c>
      <c r="J135" s="231">
        <v>18658</v>
      </c>
      <c r="K135" s="231">
        <v>0</v>
      </c>
      <c r="L135" s="231">
        <v>5752.7273972415132</v>
      </c>
      <c r="M135" s="231">
        <v>214197.18538689415</v>
      </c>
      <c r="N135" s="231">
        <v>292142.00804853532</v>
      </c>
    </row>
    <row r="136" spans="1:14" s="5" customFormat="1" x14ac:dyDescent="0.35">
      <c r="A136" s="262" t="s">
        <v>245</v>
      </c>
      <c r="B136" s="231">
        <v>2503626.7200000002</v>
      </c>
      <c r="C136" s="234">
        <v>2836.6666666666665</v>
      </c>
      <c r="D136" s="234">
        <v>453080.9022203323</v>
      </c>
      <c r="E136" s="231">
        <v>154339.78953400321</v>
      </c>
      <c r="F136" s="231">
        <v>140709.91598299932</v>
      </c>
      <c r="G136" s="231">
        <v>0</v>
      </c>
      <c r="H136" s="231">
        <v>61253.058910933491</v>
      </c>
      <c r="I136" s="231">
        <v>0</v>
      </c>
      <c r="J136" s="231">
        <v>192710</v>
      </c>
      <c r="K136" s="231">
        <v>0</v>
      </c>
      <c r="L136" s="231">
        <v>90417.737605751303</v>
      </c>
      <c r="M136" s="231">
        <v>639430.5020336872</v>
      </c>
      <c r="N136" s="231">
        <v>1092511.4042540195</v>
      </c>
    </row>
    <row r="137" spans="1:14" s="5" customFormat="1" x14ac:dyDescent="0.35">
      <c r="A137" s="262" t="s">
        <v>246</v>
      </c>
      <c r="B137" s="231">
        <v>152202</v>
      </c>
      <c r="C137" s="234">
        <v>534</v>
      </c>
      <c r="D137" s="234">
        <v>85292.08053548442</v>
      </c>
      <c r="E137" s="231">
        <v>137611.12411802309</v>
      </c>
      <c r="F137" s="231">
        <v>121206.20587904386</v>
      </c>
      <c r="G137" s="231">
        <v>0</v>
      </c>
      <c r="H137" s="231">
        <v>0</v>
      </c>
      <c r="I137" s="231">
        <v>0</v>
      </c>
      <c r="J137" s="231">
        <v>0</v>
      </c>
      <c r="K137" s="231">
        <v>0</v>
      </c>
      <c r="L137" s="231">
        <v>28975.027693388118</v>
      </c>
      <c r="M137" s="231">
        <v>287792.35769045504</v>
      </c>
      <c r="N137" s="231">
        <v>373084.43822593946</v>
      </c>
    </row>
    <row r="138" spans="1:14" s="5" customFormat="1" x14ac:dyDescent="0.35">
      <c r="A138" s="262" t="s">
        <v>247</v>
      </c>
      <c r="B138" s="231">
        <v>237264</v>
      </c>
      <c r="C138" s="234">
        <v>1594.6666666666665</v>
      </c>
      <c r="D138" s="234">
        <v>254704.93962656517</v>
      </c>
      <c r="E138" s="231">
        <v>101559.74161438641</v>
      </c>
      <c r="F138" s="231">
        <v>18073.385549895709</v>
      </c>
      <c r="G138" s="231">
        <v>0</v>
      </c>
      <c r="H138" s="231">
        <v>55846.708469610407</v>
      </c>
      <c r="I138" s="231">
        <v>0</v>
      </c>
      <c r="J138" s="231">
        <v>0</v>
      </c>
      <c r="K138" s="231">
        <v>0</v>
      </c>
      <c r="L138" s="231">
        <v>5261.7319662957498</v>
      </c>
      <c r="M138" s="231">
        <v>180741.56760018828</v>
      </c>
      <c r="N138" s="231">
        <v>435446.50722675346</v>
      </c>
    </row>
    <row r="139" spans="1:14" s="5" customFormat="1" x14ac:dyDescent="0.35">
      <c r="A139" s="262" t="s">
        <v>248</v>
      </c>
      <c r="B139" s="231">
        <v>342918.76666666666</v>
      </c>
      <c r="C139" s="234">
        <v>2655.666666666667</v>
      </c>
      <c r="D139" s="234">
        <v>424171.03971673187</v>
      </c>
      <c r="E139" s="231">
        <v>40403.4975226768</v>
      </c>
      <c r="F139" s="231">
        <v>31315.839217364475</v>
      </c>
      <c r="G139" s="231">
        <v>0</v>
      </c>
      <c r="H139" s="231">
        <v>0</v>
      </c>
      <c r="I139" s="231">
        <v>0</v>
      </c>
      <c r="J139" s="231">
        <v>13431</v>
      </c>
      <c r="K139" s="231">
        <v>0</v>
      </c>
      <c r="L139" s="231">
        <v>6516.0233200480016</v>
      </c>
      <c r="M139" s="231">
        <v>91666.360060089268</v>
      </c>
      <c r="N139" s="231">
        <v>515837.39977682114</v>
      </c>
    </row>
    <row r="140" spans="1:14" s="5" customFormat="1" x14ac:dyDescent="0.35">
      <c r="A140" s="263"/>
      <c r="B140" s="264"/>
      <c r="C140" s="265"/>
      <c r="D140" s="265"/>
      <c r="E140" s="264"/>
      <c r="F140" s="264"/>
      <c r="G140" s="264"/>
      <c r="H140" s="264"/>
      <c r="I140" s="264"/>
      <c r="J140" s="264"/>
      <c r="K140" s="264"/>
      <c r="L140" s="264"/>
      <c r="M140" s="264"/>
      <c r="N140" s="264"/>
    </row>
    <row r="141" spans="1:14" s="25" customFormat="1" x14ac:dyDescent="0.35">
      <c r="A141" s="266"/>
      <c r="B141" s="267">
        <f>SUM(B3:B140)</f>
        <v>245581043.82166672</v>
      </c>
      <c r="C141" s="267">
        <f t="shared" ref="C141:N141" si="0">SUM(C3:C140)</f>
        <v>1243492.3333333337</v>
      </c>
      <c r="D141" s="267">
        <f t="shared" si="0"/>
        <v>198614322.54667443</v>
      </c>
      <c r="E141" s="267">
        <f t="shared" si="0"/>
        <v>11504212.844857641</v>
      </c>
      <c r="F141" s="267">
        <f t="shared" si="0"/>
        <v>6710790.9447144913</v>
      </c>
      <c r="G141" s="267">
        <f t="shared" si="0"/>
        <v>4109235.6482094079</v>
      </c>
      <c r="H141" s="267">
        <f t="shared" si="0"/>
        <v>5317801.5563058667</v>
      </c>
      <c r="I141" s="267">
        <f t="shared" si="0"/>
        <v>1438026.6648809731</v>
      </c>
      <c r="J141" s="267">
        <f t="shared" si="0"/>
        <v>14794732</v>
      </c>
      <c r="K141" s="267">
        <f t="shared" si="0"/>
        <v>120000</v>
      </c>
      <c r="L141" s="267">
        <f t="shared" si="0"/>
        <v>2971921.6160239629</v>
      </c>
      <c r="M141" s="267">
        <f t="shared" si="0"/>
        <v>46966721.274992317</v>
      </c>
      <c r="N141" s="267">
        <f t="shared" si="0"/>
        <v>245581043.82166663</v>
      </c>
    </row>
    <row r="145" spans="2:4" x14ac:dyDescent="0.35">
      <c r="B145" s="33"/>
    </row>
    <row r="147" spans="2:4" x14ac:dyDescent="0.35">
      <c r="D147" s="17"/>
    </row>
    <row r="150" spans="2:4" x14ac:dyDescent="0.35">
      <c r="B150" s="16"/>
    </row>
  </sheetData>
  <sortState xmlns:xlrd2="http://schemas.microsoft.com/office/spreadsheetml/2017/richdata2" ref="A3:N140">
    <sortCondition ref="A3:A140"/>
  </sortState>
  <customSheetViews>
    <customSheetView guid="{21B7AC2F-40B5-4A74-80C7-C3A38CDE4D3F}" showGridLines="0" showRowCol="0" showAutoFilter="1">
      <pane ySplit="2" topLeftCell="A3" activePane="bottomLeft" state="frozen"/>
      <selection pane="bottomLeft" sqref="A1:M1"/>
      <rowBreaks count="1" manualBreakCount="1">
        <brk id="69" max="12" man="1"/>
      </rowBreaks>
      <pageMargins left="0.74803149606299213" right="0.74803149606299213" top="0.98425196850393704" bottom="0.98425196850393704" header="0.51181102362204722" footer="0.51181102362204722"/>
      <pageSetup paperSize="9" scale="37" fitToHeight="2" orientation="portrait" horizontalDpi="200" verticalDpi="200" r:id="rId1"/>
      <headerFooter alignWithMargins="0"/>
      <autoFilter ref="A2:M2" xr:uid="{03270830-3360-44D2-BE58-C68B27BEFC0C}"/>
    </customSheetView>
  </customSheetViews>
  <mergeCells count="1">
    <mergeCell ref="A1:N1"/>
  </mergeCells>
  <phoneticPr fontId="8" type="noConversion"/>
  <pageMargins left="0.7" right="0.7" top="0.75" bottom="0.75" header="0.3" footer="0.3"/>
  <pageSetup paperSize="9" scale="52" fitToHeight="3" orientation="landscape" r:id="rId2"/>
  <drawing r:id="rId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2">
    <tabColor indexed="10"/>
  </sheetPr>
  <dimension ref="A1:K150"/>
  <sheetViews>
    <sheetView showGridLines="0" view="pageBreakPreview" zoomScaleNormal="85" zoomScaleSheetLayoutView="100" workbookViewId="0">
      <pane ySplit="2" topLeftCell="A3" activePane="bottomLeft" state="frozen"/>
      <selection activeCell="W4" sqref="W4"/>
      <selection pane="bottomLeft" sqref="A1:J1"/>
    </sheetView>
  </sheetViews>
  <sheetFormatPr defaultRowHeight="15.5" x14ac:dyDescent="0.35"/>
  <cols>
    <col min="1" max="1" width="30.7265625" style="5" bestFit="1" customWidth="1"/>
    <col min="2" max="2" width="20.7265625" style="5" customWidth="1"/>
    <col min="3" max="3" width="21.453125" style="5" customWidth="1"/>
    <col min="4" max="4" width="22.7265625" style="5" customWidth="1"/>
    <col min="5" max="5" width="13.7265625" style="7" customWidth="1"/>
    <col min="6" max="6" width="19.81640625" style="7" customWidth="1"/>
    <col min="7" max="7" width="15.81640625" style="7" customWidth="1"/>
    <col min="8" max="8" width="13.7265625" style="7" customWidth="1"/>
    <col min="9" max="9" width="16.1796875" style="7" customWidth="1"/>
    <col min="10" max="10" width="20" style="7" customWidth="1"/>
  </cols>
  <sheetData>
    <row r="1" spans="1:10" ht="20.5" thickBot="1" x14ac:dyDescent="0.3">
      <c r="A1" s="341" t="s">
        <v>51</v>
      </c>
      <c r="B1" s="342"/>
      <c r="C1" s="342"/>
      <c r="D1" s="342"/>
      <c r="E1" s="342"/>
      <c r="F1" s="342"/>
      <c r="G1" s="342"/>
      <c r="H1" s="342"/>
      <c r="I1" s="342"/>
      <c r="J1" s="343"/>
    </row>
    <row r="2" spans="1:10" s="9" customFormat="1" ht="54" customHeight="1" thickBot="1" x14ac:dyDescent="0.3">
      <c r="A2" s="67" t="s">
        <v>5</v>
      </c>
      <c r="B2" s="67" t="s">
        <v>97</v>
      </c>
      <c r="C2" s="67" t="s">
        <v>43</v>
      </c>
      <c r="D2" s="67" t="s">
        <v>44</v>
      </c>
      <c r="E2" s="67" t="s">
        <v>36</v>
      </c>
      <c r="F2" s="67" t="s">
        <v>52</v>
      </c>
      <c r="G2" s="71" t="s">
        <v>400</v>
      </c>
      <c r="H2" s="67" t="s">
        <v>40</v>
      </c>
      <c r="I2" s="67" t="s">
        <v>392</v>
      </c>
      <c r="J2" s="67" t="s">
        <v>47</v>
      </c>
    </row>
    <row r="3" spans="1:10" s="5" customFormat="1" x14ac:dyDescent="0.35">
      <c r="A3" s="262" t="s">
        <v>428</v>
      </c>
      <c r="B3" s="231">
        <v>3878697.6666666665</v>
      </c>
      <c r="C3" s="231">
        <v>19020.666666666668</v>
      </c>
      <c r="D3" s="265">
        <v>3570099.4226499745</v>
      </c>
      <c r="E3" s="231">
        <v>359219.30151752528</v>
      </c>
      <c r="F3" s="231">
        <v>80390.081678009825</v>
      </c>
      <c r="G3" s="231">
        <v>34397.678789266422</v>
      </c>
      <c r="H3" s="231">
        <v>116249.84632769026</v>
      </c>
      <c r="I3" s="231">
        <v>590256.90831249196</v>
      </c>
      <c r="J3" s="231">
        <v>4160356.3309624661</v>
      </c>
    </row>
    <row r="4" spans="1:10" s="5" customFormat="1" x14ac:dyDescent="0.35">
      <c r="A4" s="262" t="s">
        <v>114</v>
      </c>
      <c r="B4" s="231">
        <v>5455295.666666667</v>
      </c>
      <c r="C4" s="231">
        <v>39484.666666666664</v>
      </c>
      <c r="D4" s="265">
        <v>7411106.4633307634</v>
      </c>
      <c r="E4" s="231">
        <v>0</v>
      </c>
      <c r="F4" s="231">
        <v>197956.43897613158</v>
      </c>
      <c r="G4" s="231">
        <v>56835.231663812112</v>
      </c>
      <c r="H4" s="231">
        <v>94516.901861072285</v>
      </c>
      <c r="I4" s="231">
        <v>349308.57250101597</v>
      </c>
      <c r="J4" s="231">
        <v>7760415.0358317792</v>
      </c>
    </row>
    <row r="5" spans="1:10" s="5" customFormat="1" x14ac:dyDescent="0.35">
      <c r="A5" s="262" t="s">
        <v>115</v>
      </c>
      <c r="B5" s="231">
        <v>5544452</v>
      </c>
      <c r="C5" s="231">
        <v>3960.3333333333335</v>
      </c>
      <c r="D5" s="265">
        <v>743337.96993628587</v>
      </c>
      <c r="E5" s="231">
        <v>192037.11417596458</v>
      </c>
      <c r="F5" s="231">
        <v>0</v>
      </c>
      <c r="G5" s="231">
        <v>45644.779518763797</v>
      </c>
      <c r="H5" s="231">
        <v>0</v>
      </c>
      <c r="I5" s="231">
        <v>237681.89369472838</v>
      </c>
      <c r="J5" s="231">
        <v>981019.86363101425</v>
      </c>
    </row>
    <row r="6" spans="1:10" s="5" customFormat="1" x14ac:dyDescent="0.35">
      <c r="A6" s="262" t="s">
        <v>116</v>
      </c>
      <c r="B6" s="231">
        <v>7299968.666666667</v>
      </c>
      <c r="C6" s="231">
        <v>10329.333333333332</v>
      </c>
      <c r="D6" s="265">
        <v>1938772.5791082925</v>
      </c>
      <c r="E6" s="231">
        <v>163442.25036970736</v>
      </c>
      <c r="F6" s="231">
        <v>0</v>
      </c>
      <c r="G6" s="231">
        <v>0</v>
      </c>
      <c r="H6" s="231">
        <v>0</v>
      </c>
      <c r="I6" s="231">
        <v>163442.25036970736</v>
      </c>
      <c r="J6" s="231">
        <v>2102214.8294779998</v>
      </c>
    </row>
    <row r="7" spans="1:10" s="5" customFormat="1" x14ac:dyDescent="0.35">
      <c r="A7" s="262" t="s">
        <v>117</v>
      </c>
      <c r="B7" s="231">
        <v>839295.98999999987</v>
      </c>
      <c r="C7" s="231">
        <v>7400</v>
      </c>
      <c r="D7" s="265">
        <v>1388948.9885182683</v>
      </c>
      <c r="E7" s="231">
        <v>0</v>
      </c>
      <c r="F7" s="231">
        <v>0</v>
      </c>
      <c r="G7" s="231">
        <v>0</v>
      </c>
      <c r="H7" s="231">
        <v>0</v>
      </c>
      <c r="I7" s="231">
        <v>0</v>
      </c>
      <c r="J7" s="231">
        <v>1388948.9885182683</v>
      </c>
    </row>
    <row r="8" spans="1:10" s="5" customFormat="1" x14ac:dyDescent="0.35">
      <c r="A8" s="262" t="s">
        <v>118</v>
      </c>
      <c r="B8" s="231">
        <v>5492959.333333333</v>
      </c>
      <c r="C8" s="231">
        <v>33027.333333333336</v>
      </c>
      <c r="D8" s="265">
        <v>6199092.0576741928</v>
      </c>
      <c r="E8" s="231">
        <v>0</v>
      </c>
      <c r="F8" s="231">
        <v>0</v>
      </c>
      <c r="G8" s="231">
        <v>23306.40265779561</v>
      </c>
      <c r="H8" s="231">
        <v>0</v>
      </c>
      <c r="I8" s="231">
        <v>23306.40265779561</v>
      </c>
      <c r="J8" s="231">
        <v>6222398.4603319885</v>
      </c>
    </row>
    <row r="9" spans="1:10" s="5" customFormat="1" x14ac:dyDescent="0.35">
      <c r="A9" s="262" t="s">
        <v>119</v>
      </c>
      <c r="B9" s="231">
        <v>9161008</v>
      </c>
      <c r="C9" s="231">
        <v>21378</v>
      </c>
      <c r="D9" s="265">
        <v>4012561.0103437216</v>
      </c>
      <c r="E9" s="231">
        <v>0</v>
      </c>
      <c r="F9" s="231">
        <v>89746.738213167337</v>
      </c>
      <c r="G9" s="231">
        <v>30949.850122227817</v>
      </c>
      <c r="H9" s="231">
        <v>0</v>
      </c>
      <c r="I9" s="231">
        <v>120696.58833539515</v>
      </c>
      <c r="J9" s="231">
        <v>4133257.5986791169</v>
      </c>
    </row>
    <row r="10" spans="1:10" s="5" customFormat="1" x14ac:dyDescent="0.35">
      <c r="A10" s="262" t="s">
        <v>120</v>
      </c>
      <c r="B10" s="231">
        <v>-1234075</v>
      </c>
      <c r="C10" s="231">
        <v>1431</v>
      </c>
      <c r="D10" s="265">
        <v>268592.70304995164</v>
      </c>
      <c r="E10" s="231">
        <v>41756.385774811046</v>
      </c>
      <c r="F10" s="231">
        <v>54404.001876813098</v>
      </c>
      <c r="G10" s="231">
        <v>7536.4506926496106</v>
      </c>
      <c r="H10" s="231">
        <v>0</v>
      </c>
      <c r="I10" s="231">
        <v>103696.83834427375</v>
      </c>
      <c r="J10" s="231">
        <v>372289.54139422538</v>
      </c>
    </row>
    <row r="11" spans="1:10" s="5" customFormat="1" x14ac:dyDescent="0.35">
      <c r="A11" s="262" t="s">
        <v>121</v>
      </c>
      <c r="B11" s="231">
        <v>102031.33333333333</v>
      </c>
      <c r="C11" s="231">
        <v>1214</v>
      </c>
      <c r="D11" s="265">
        <v>227862.71244069972</v>
      </c>
      <c r="E11" s="231">
        <v>38221.93597132228</v>
      </c>
      <c r="F11" s="231">
        <v>16102.561317274032</v>
      </c>
      <c r="G11" s="231">
        <v>7694.9087244776729</v>
      </c>
      <c r="H11" s="231">
        <v>0</v>
      </c>
      <c r="I11" s="231">
        <v>62019.406013073989</v>
      </c>
      <c r="J11" s="231">
        <v>289882.11845377373</v>
      </c>
    </row>
    <row r="12" spans="1:10" s="5" customFormat="1" x14ac:dyDescent="0.35">
      <c r="A12" s="262" t="s">
        <v>122</v>
      </c>
      <c r="B12" s="231">
        <v>365682.33333333331</v>
      </c>
      <c r="C12" s="231">
        <v>1321.6666666666667</v>
      </c>
      <c r="D12" s="265">
        <v>248071.29457094299</v>
      </c>
      <c r="E12" s="231">
        <v>47430.572485126919</v>
      </c>
      <c r="F12" s="231">
        <v>4668.9019225749771</v>
      </c>
      <c r="G12" s="231">
        <v>0</v>
      </c>
      <c r="H12" s="231">
        <v>0</v>
      </c>
      <c r="I12" s="231">
        <v>52099.474407701899</v>
      </c>
      <c r="J12" s="231">
        <v>300170.76897864486</v>
      </c>
    </row>
    <row r="13" spans="1:10" s="5" customFormat="1" x14ac:dyDescent="0.35">
      <c r="A13" s="262" t="s">
        <v>123</v>
      </c>
      <c r="B13" s="231">
        <v>1145466</v>
      </c>
      <c r="C13" s="231">
        <v>3284.333333333333</v>
      </c>
      <c r="D13" s="265">
        <v>616455.60287704936</v>
      </c>
      <c r="E13" s="231">
        <v>71449.093559471861</v>
      </c>
      <c r="F13" s="231">
        <v>0</v>
      </c>
      <c r="G13" s="231">
        <v>0</v>
      </c>
      <c r="H13" s="231">
        <v>0</v>
      </c>
      <c r="I13" s="231">
        <v>71449.093559471861</v>
      </c>
      <c r="J13" s="231">
        <v>687904.69643652125</v>
      </c>
    </row>
    <row r="14" spans="1:10" s="5" customFormat="1" x14ac:dyDescent="0.35">
      <c r="A14" s="262" t="s">
        <v>124</v>
      </c>
      <c r="B14" s="231">
        <v>444716.66666666669</v>
      </c>
      <c r="C14" s="231">
        <v>748.66666666666674</v>
      </c>
      <c r="D14" s="265">
        <v>140521.59586540679</v>
      </c>
      <c r="E14" s="231">
        <v>51011.387185762491</v>
      </c>
      <c r="F14" s="231">
        <v>72775.403026248998</v>
      </c>
      <c r="G14" s="231">
        <v>17089.352794556733</v>
      </c>
      <c r="H14" s="231">
        <v>0</v>
      </c>
      <c r="I14" s="231">
        <v>140876.14300656822</v>
      </c>
      <c r="J14" s="231">
        <v>281397.73887197499</v>
      </c>
    </row>
    <row r="15" spans="1:10" s="5" customFormat="1" x14ac:dyDescent="0.35">
      <c r="A15" s="262" t="s">
        <v>125</v>
      </c>
      <c r="B15" s="231">
        <v>2222810.6666666665</v>
      </c>
      <c r="C15" s="231">
        <v>6981.333333333333</v>
      </c>
      <c r="D15" s="265">
        <v>1310367.0097084059</v>
      </c>
      <c r="E15" s="231">
        <v>246352.84778664267</v>
      </c>
      <c r="F15" s="231">
        <v>75387.465845049795</v>
      </c>
      <c r="G15" s="231">
        <v>148299.13971829295</v>
      </c>
      <c r="H15" s="231">
        <v>0</v>
      </c>
      <c r="I15" s="231">
        <v>470039.45334998542</v>
      </c>
      <c r="J15" s="231">
        <v>1780406.4630583914</v>
      </c>
    </row>
    <row r="16" spans="1:10" s="5" customFormat="1" x14ac:dyDescent="0.35">
      <c r="A16" s="262" t="s">
        <v>126</v>
      </c>
      <c r="B16" s="231">
        <v>556139.66666666663</v>
      </c>
      <c r="C16" s="231">
        <v>799.66666666666674</v>
      </c>
      <c r="D16" s="265">
        <v>150094.08213762729</v>
      </c>
      <c r="E16" s="231">
        <v>62039.05250910933</v>
      </c>
      <c r="F16" s="231">
        <v>46110.248081374521</v>
      </c>
      <c r="G16" s="231">
        <v>18491.953438738739</v>
      </c>
      <c r="H16" s="231">
        <v>0</v>
      </c>
      <c r="I16" s="231">
        <v>126641.25402922259</v>
      </c>
      <c r="J16" s="231">
        <v>276735.33616684988</v>
      </c>
    </row>
    <row r="17" spans="1:10" s="5" customFormat="1" x14ac:dyDescent="0.35">
      <c r="A17" s="262" t="s">
        <v>127</v>
      </c>
      <c r="B17" s="231">
        <v>714497.33333333337</v>
      </c>
      <c r="C17" s="231">
        <v>749.66666666666674</v>
      </c>
      <c r="D17" s="265">
        <v>140709.29167466602</v>
      </c>
      <c r="E17" s="231">
        <v>72343.175154504672</v>
      </c>
      <c r="F17" s="231">
        <v>11329.464904485263</v>
      </c>
      <c r="G17" s="231">
        <v>4539.9136526723896</v>
      </c>
      <c r="H17" s="231">
        <v>0</v>
      </c>
      <c r="I17" s="231">
        <v>88212.553711662316</v>
      </c>
      <c r="J17" s="231">
        <v>228921.84538632835</v>
      </c>
    </row>
    <row r="18" spans="1:10" s="5" customFormat="1" x14ac:dyDescent="0.35">
      <c r="A18" s="262" t="s">
        <v>128</v>
      </c>
      <c r="B18" s="231">
        <v>3797566.3333333335</v>
      </c>
      <c r="C18" s="231">
        <v>16560.333333333332</v>
      </c>
      <c r="D18" s="265">
        <v>3108305.1666025263</v>
      </c>
      <c r="E18" s="231">
        <v>285490.17376774509</v>
      </c>
      <c r="F18" s="231">
        <v>135710.87695170776</v>
      </c>
      <c r="G18" s="231">
        <v>32856.730107688942</v>
      </c>
      <c r="H18" s="231">
        <v>112904.3595708311</v>
      </c>
      <c r="I18" s="231">
        <v>566962.14039797289</v>
      </c>
      <c r="J18" s="231">
        <v>3675267.3070004992</v>
      </c>
    </row>
    <row r="19" spans="1:10" s="5" customFormat="1" x14ac:dyDescent="0.35">
      <c r="A19" s="262" t="s">
        <v>129</v>
      </c>
      <c r="B19" s="231">
        <v>6143963.5933333337</v>
      </c>
      <c r="C19" s="231">
        <v>24137.666666666668</v>
      </c>
      <c r="D19" s="265">
        <v>4530538.8786294311</v>
      </c>
      <c r="E19" s="231">
        <v>363746.04807948216</v>
      </c>
      <c r="F19" s="231">
        <v>0</v>
      </c>
      <c r="G19" s="231">
        <v>17930.881441425201</v>
      </c>
      <c r="H19" s="231">
        <v>61432.79281512239</v>
      </c>
      <c r="I19" s="231">
        <v>443109.72233602975</v>
      </c>
      <c r="J19" s="231">
        <v>4973648.6009654608</v>
      </c>
    </row>
    <row r="20" spans="1:10" s="5" customFormat="1" x14ac:dyDescent="0.35">
      <c r="A20" s="262" t="s">
        <v>130</v>
      </c>
      <c r="B20" s="231">
        <v>2009176.3666666665</v>
      </c>
      <c r="C20" s="231">
        <v>11808.666666666666</v>
      </c>
      <c r="D20" s="265">
        <v>2216437.2462724401</v>
      </c>
      <c r="E20" s="231">
        <v>0</v>
      </c>
      <c r="F20" s="231">
        <v>0</v>
      </c>
      <c r="G20" s="231">
        <v>0</v>
      </c>
      <c r="H20" s="231">
        <v>0</v>
      </c>
      <c r="I20" s="231">
        <v>0</v>
      </c>
      <c r="J20" s="231">
        <v>2216437.2462724401</v>
      </c>
    </row>
    <row r="21" spans="1:10" s="5" customFormat="1" x14ac:dyDescent="0.35">
      <c r="A21" s="262" t="s">
        <v>131</v>
      </c>
      <c r="B21" s="231">
        <v>13212683.313333333</v>
      </c>
      <c r="C21" s="231">
        <v>40354</v>
      </c>
      <c r="D21" s="265">
        <v>7574276.6868467843</v>
      </c>
      <c r="E21" s="231">
        <v>0</v>
      </c>
      <c r="F21" s="231">
        <v>0</v>
      </c>
      <c r="G21" s="231">
        <v>25238.522195951635</v>
      </c>
      <c r="H21" s="231">
        <v>0</v>
      </c>
      <c r="I21" s="231">
        <v>25238.522195951635</v>
      </c>
      <c r="J21" s="231">
        <v>7599515.2090427363</v>
      </c>
    </row>
    <row r="22" spans="1:10" s="5" customFormat="1" x14ac:dyDescent="0.35">
      <c r="A22" s="262" t="s">
        <v>132</v>
      </c>
      <c r="B22" s="231">
        <v>808280</v>
      </c>
      <c r="C22" s="231">
        <v>7957.666666666667</v>
      </c>
      <c r="D22" s="265">
        <v>1493620.6848151633</v>
      </c>
      <c r="E22" s="231">
        <v>163695.73082539855</v>
      </c>
      <c r="F22" s="231">
        <v>0</v>
      </c>
      <c r="G22" s="231">
        <v>0</v>
      </c>
      <c r="H22" s="231">
        <v>0</v>
      </c>
      <c r="I22" s="231">
        <v>163695.73082539855</v>
      </c>
      <c r="J22" s="231">
        <v>1657316.4156405618</v>
      </c>
    </row>
    <row r="23" spans="1:10" s="5" customFormat="1" x14ac:dyDescent="0.35">
      <c r="A23" s="262" t="s">
        <v>133</v>
      </c>
      <c r="B23" s="231">
        <v>140307.66666666666</v>
      </c>
      <c r="C23" s="231">
        <v>546</v>
      </c>
      <c r="D23" s="265">
        <v>102481.9118555371</v>
      </c>
      <c r="E23" s="231">
        <v>85810.09161391524</v>
      </c>
      <c r="F23" s="231">
        <v>32632.294792392619</v>
      </c>
      <c r="G23" s="231">
        <v>4118.5447076083428</v>
      </c>
      <c r="H23" s="231">
        <v>0</v>
      </c>
      <c r="I23" s="231">
        <v>122560.9311139162</v>
      </c>
      <c r="J23" s="231">
        <v>225042.84296945331</v>
      </c>
    </row>
    <row r="24" spans="1:10" s="5" customFormat="1" x14ac:dyDescent="0.35">
      <c r="A24" s="262" t="s">
        <v>134</v>
      </c>
      <c r="B24" s="231">
        <v>1426653</v>
      </c>
      <c r="C24" s="231">
        <v>2387.666666666667</v>
      </c>
      <c r="D24" s="265">
        <v>448155.02724127739</v>
      </c>
      <c r="E24" s="231">
        <v>130355.39374287198</v>
      </c>
      <c r="F24" s="231">
        <v>104431.43448810551</v>
      </c>
      <c r="G24" s="231">
        <v>50190.534036430196</v>
      </c>
      <c r="H24" s="231">
        <v>40626.474028449848</v>
      </c>
      <c r="I24" s="231">
        <v>325603.83629585756</v>
      </c>
      <c r="J24" s="231">
        <v>773758.86353713495</v>
      </c>
    </row>
    <row r="25" spans="1:10" s="5" customFormat="1" x14ac:dyDescent="0.35">
      <c r="A25" s="262" t="s">
        <v>135</v>
      </c>
      <c r="B25" s="231">
        <v>364549</v>
      </c>
      <c r="C25" s="231">
        <v>919.66666666666663</v>
      </c>
      <c r="D25" s="265">
        <v>172617.57924873434</v>
      </c>
      <c r="E25" s="231">
        <v>67930.814356798655</v>
      </c>
      <c r="F25" s="231">
        <v>0</v>
      </c>
      <c r="G25" s="231">
        <v>5705.6652314550047</v>
      </c>
      <c r="H25" s="231">
        <v>0</v>
      </c>
      <c r="I25" s="231">
        <v>73636.479588253656</v>
      </c>
      <c r="J25" s="231">
        <v>246254.058836988</v>
      </c>
    </row>
    <row r="26" spans="1:10" s="5" customFormat="1" x14ac:dyDescent="0.35">
      <c r="A26" s="262" t="s">
        <v>136</v>
      </c>
      <c r="B26" s="231">
        <v>866302.66666666663</v>
      </c>
      <c r="C26" s="231">
        <v>2988.333333333333</v>
      </c>
      <c r="D26" s="265">
        <v>560897.64333631867</v>
      </c>
      <c r="E26" s="231">
        <v>84032.322513524967</v>
      </c>
      <c r="F26" s="231">
        <v>0</v>
      </c>
      <c r="G26" s="231">
        <v>0</v>
      </c>
      <c r="H26" s="231">
        <v>0</v>
      </c>
      <c r="I26" s="231">
        <v>84032.322513524967</v>
      </c>
      <c r="J26" s="231">
        <v>644929.96584984357</v>
      </c>
    </row>
    <row r="27" spans="1:10" s="5" customFormat="1" x14ac:dyDescent="0.35">
      <c r="A27" s="262" t="s">
        <v>137</v>
      </c>
      <c r="B27" s="231">
        <v>-4199425</v>
      </c>
      <c r="C27" s="231">
        <v>5329</v>
      </c>
      <c r="D27" s="265">
        <v>1000230.9675424125</v>
      </c>
      <c r="E27" s="231">
        <v>0</v>
      </c>
      <c r="F27" s="231">
        <v>0</v>
      </c>
      <c r="G27" s="231">
        <v>0</v>
      </c>
      <c r="H27" s="231">
        <v>0</v>
      </c>
      <c r="I27" s="231">
        <v>0</v>
      </c>
      <c r="J27" s="231">
        <v>1000230.9675424125</v>
      </c>
    </row>
    <row r="28" spans="1:10" s="5" customFormat="1" x14ac:dyDescent="0.35">
      <c r="A28" s="262" t="s">
        <v>138</v>
      </c>
      <c r="B28" s="231">
        <v>13074658.76</v>
      </c>
      <c r="C28" s="231">
        <v>53167.333333333328</v>
      </c>
      <c r="D28" s="265">
        <v>9979285.6561549921</v>
      </c>
      <c r="E28" s="231">
        <v>0</v>
      </c>
      <c r="F28" s="231">
        <v>0</v>
      </c>
      <c r="G28" s="231">
        <v>45190.765098973934</v>
      </c>
      <c r="H28" s="231">
        <v>0</v>
      </c>
      <c r="I28" s="231">
        <v>45190.765098973934</v>
      </c>
      <c r="J28" s="231">
        <v>10024476.421253966</v>
      </c>
    </row>
    <row r="29" spans="1:10" s="5" customFormat="1" x14ac:dyDescent="0.35">
      <c r="A29" s="262" t="s">
        <v>139</v>
      </c>
      <c r="B29" s="231">
        <v>593682.4</v>
      </c>
      <c r="C29" s="231">
        <v>4560</v>
      </c>
      <c r="D29" s="265">
        <v>855892.89022206806</v>
      </c>
      <c r="E29" s="231">
        <v>84070.502037617</v>
      </c>
      <c r="F29" s="231">
        <v>132305.43207193082</v>
      </c>
      <c r="G29" s="231">
        <v>13436.756049670101</v>
      </c>
      <c r="H29" s="231">
        <v>42665.375276320505</v>
      </c>
      <c r="I29" s="231">
        <v>272478.06543553842</v>
      </c>
      <c r="J29" s="231">
        <v>1128370.9556576065</v>
      </c>
    </row>
    <row r="30" spans="1:10" s="5" customFormat="1" x14ac:dyDescent="0.35">
      <c r="A30" s="262" t="s">
        <v>140</v>
      </c>
      <c r="B30" s="231">
        <v>2153129.3333333335</v>
      </c>
      <c r="C30" s="231">
        <v>3664.6666666666665</v>
      </c>
      <c r="D30" s="265">
        <v>687842.57566530816</v>
      </c>
      <c r="E30" s="231">
        <v>84419.861639648399</v>
      </c>
      <c r="F30" s="231">
        <v>150877.49998235508</v>
      </c>
      <c r="G30" s="231">
        <v>23765.996121970507</v>
      </c>
      <c r="H30" s="231">
        <v>0</v>
      </c>
      <c r="I30" s="231">
        <v>259063.35774397399</v>
      </c>
      <c r="J30" s="231">
        <v>946905.93340928212</v>
      </c>
    </row>
    <row r="31" spans="1:10" s="5" customFormat="1" x14ac:dyDescent="0.35">
      <c r="A31" s="262" t="s">
        <v>141</v>
      </c>
      <c r="B31" s="231">
        <v>507448.33333333331</v>
      </c>
      <c r="C31" s="231">
        <v>1206</v>
      </c>
      <c r="D31" s="265">
        <v>226361.14596662589</v>
      </c>
      <c r="E31" s="231">
        <v>100000.26328711167</v>
      </c>
      <c r="F31" s="231">
        <v>13078.473907735714</v>
      </c>
      <c r="G31" s="231">
        <v>4736.7543805609821</v>
      </c>
      <c r="H31" s="231">
        <v>0</v>
      </c>
      <c r="I31" s="231">
        <v>117815.49157540835</v>
      </c>
      <c r="J31" s="231">
        <v>344176.63754203427</v>
      </c>
    </row>
    <row r="32" spans="1:10" s="5" customFormat="1" x14ac:dyDescent="0.35">
      <c r="A32" s="262" t="s">
        <v>142</v>
      </c>
      <c r="B32" s="231">
        <v>546610.91</v>
      </c>
      <c r="C32" s="231">
        <v>839.33333333333326</v>
      </c>
      <c r="D32" s="265">
        <v>157539.34923824322</v>
      </c>
      <c r="E32" s="231">
        <v>81169.033852803856</v>
      </c>
      <c r="F32" s="231">
        <v>0</v>
      </c>
      <c r="G32" s="231">
        <v>6885.7829183634885</v>
      </c>
      <c r="H32" s="231">
        <v>0</v>
      </c>
      <c r="I32" s="231">
        <v>88054.816771167345</v>
      </c>
      <c r="J32" s="231">
        <v>245594.16600941058</v>
      </c>
    </row>
    <row r="33" spans="1:10" s="5" customFormat="1" x14ac:dyDescent="0.35">
      <c r="A33" s="262" t="s">
        <v>143</v>
      </c>
      <c r="B33" s="231">
        <v>770251.33333333337</v>
      </c>
      <c r="C33" s="231">
        <v>3815.3333333333335</v>
      </c>
      <c r="D33" s="265">
        <v>716122.07759369817</v>
      </c>
      <c r="E33" s="231">
        <v>0</v>
      </c>
      <c r="F33" s="231">
        <v>0</v>
      </c>
      <c r="G33" s="231">
        <v>0</v>
      </c>
      <c r="H33" s="231">
        <v>0</v>
      </c>
      <c r="I33" s="231">
        <v>0</v>
      </c>
      <c r="J33" s="231">
        <v>716122.07759369817</v>
      </c>
    </row>
    <row r="34" spans="1:10" s="5" customFormat="1" x14ac:dyDescent="0.35">
      <c r="A34" s="262" t="s">
        <v>144</v>
      </c>
      <c r="B34" s="231">
        <v>412701</v>
      </c>
      <c r="C34" s="231">
        <v>888</v>
      </c>
      <c r="D34" s="265">
        <v>166673.87862219219</v>
      </c>
      <c r="E34" s="231">
        <v>55432.395458432133</v>
      </c>
      <c r="F34" s="231">
        <v>36627.021320938809</v>
      </c>
      <c r="G34" s="231">
        <v>0</v>
      </c>
      <c r="H34" s="231">
        <v>0</v>
      </c>
      <c r="I34" s="231">
        <v>92059.416779370949</v>
      </c>
      <c r="J34" s="231">
        <v>258733.29540156314</v>
      </c>
    </row>
    <row r="35" spans="1:10" s="5" customFormat="1" x14ac:dyDescent="0.35">
      <c r="A35" s="262" t="s">
        <v>145</v>
      </c>
      <c r="B35" s="231">
        <v>127347.66666666667</v>
      </c>
      <c r="C35" s="231">
        <v>674</v>
      </c>
      <c r="D35" s="265">
        <v>126506.97544071796</v>
      </c>
      <c r="E35" s="231">
        <v>49401.142306547241</v>
      </c>
      <c r="F35" s="231">
        <v>20611.57204534208</v>
      </c>
      <c r="G35" s="231">
        <v>0</v>
      </c>
      <c r="H35" s="231">
        <v>0</v>
      </c>
      <c r="I35" s="231">
        <v>70012.714351889328</v>
      </c>
      <c r="J35" s="231">
        <v>196519.68979260727</v>
      </c>
    </row>
    <row r="36" spans="1:10" s="5" customFormat="1" x14ac:dyDescent="0.35">
      <c r="A36" s="262" t="s">
        <v>146</v>
      </c>
      <c r="B36" s="231">
        <v>305927.66666666669</v>
      </c>
      <c r="C36" s="231">
        <v>722.33333333333337</v>
      </c>
      <c r="D36" s="265">
        <v>135578.93955491387</v>
      </c>
      <c r="E36" s="231">
        <v>142187.76944024113</v>
      </c>
      <c r="F36" s="231">
        <v>138383.59636870402</v>
      </c>
      <c r="G36" s="231">
        <v>23067.597453629587</v>
      </c>
      <c r="H36" s="231">
        <v>0</v>
      </c>
      <c r="I36" s="231">
        <v>303638.96326257475</v>
      </c>
      <c r="J36" s="231">
        <v>439217.90281748865</v>
      </c>
    </row>
    <row r="37" spans="1:10" s="5" customFormat="1" x14ac:dyDescent="0.35">
      <c r="A37" s="262" t="s">
        <v>147</v>
      </c>
      <c r="B37" s="231">
        <v>154595</v>
      </c>
      <c r="C37" s="231">
        <v>911.66666666666674</v>
      </c>
      <c r="D37" s="265">
        <v>171116.01277466054</v>
      </c>
      <c r="E37" s="231">
        <v>47166.279497287331</v>
      </c>
      <c r="F37" s="231">
        <v>0</v>
      </c>
      <c r="G37" s="231">
        <v>0</v>
      </c>
      <c r="H37" s="231">
        <v>0</v>
      </c>
      <c r="I37" s="231">
        <v>47166.279497287331</v>
      </c>
      <c r="J37" s="231">
        <v>218282.29227194787</v>
      </c>
    </row>
    <row r="38" spans="1:10" s="5" customFormat="1" x14ac:dyDescent="0.35">
      <c r="A38" s="262" t="s">
        <v>148</v>
      </c>
      <c r="B38" s="231">
        <v>635725</v>
      </c>
      <c r="C38" s="231">
        <v>985.66666666666663</v>
      </c>
      <c r="D38" s="265">
        <v>185005.50265984322</v>
      </c>
      <c r="E38" s="231">
        <v>86881.787624024393</v>
      </c>
      <c r="F38" s="231">
        <v>0</v>
      </c>
      <c r="G38" s="231">
        <v>8591.2572743819837</v>
      </c>
      <c r="H38" s="231">
        <v>0</v>
      </c>
      <c r="I38" s="231">
        <v>95473.04489840637</v>
      </c>
      <c r="J38" s="231">
        <v>280478.54755824956</v>
      </c>
    </row>
    <row r="39" spans="1:10" s="5" customFormat="1" x14ac:dyDescent="0.35">
      <c r="A39" s="262" t="s">
        <v>149</v>
      </c>
      <c r="B39" s="231">
        <v>591293.6166666667</v>
      </c>
      <c r="C39" s="231">
        <v>3771.333333333333</v>
      </c>
      <c r="D39" s="265">
        <v>707863.46198629227</v>
      </c>
      <c r="E39" s="231">
        <v>83137.216642027488</v>
      </c>
      <c r="F39" s="231">
        <v>8019.2066298125983</v>
      </c>
      <c r="G39" s="231">
        <v>0</v>
      </c>
      <c r="H39" s="231">
        <v>0</v>
      </c>
      <c r="I39" s="231">
        <v>91156.423271840089</v>
      </c>
      <c r="J39" s="231">
        <v>799019.88525813236</v>
      </c>
    </row>
    <row r="40" spans="1:10" s="5" customFormat="1" x14ac:dyDescent="0.35">
      <c r="A40" s="262" t="s">
        <v>150</v>
      </c>
      <c r="B40" s="231">
        <v>1162717.5</v>
      </c>
      <c r="C40" s="231">
        <v>6198.666666666667</v>
      </c>
      <c r="D40" s="265">
        <v>1163463.7563281856</v>
      </c>
      <c r="E40" s="231">
        <v>129843.48045152004</v>
      </c>
      <c r="F40" s="231">
        <v>0</v>
      </c>
      <c r="G40" s="231">
        <v>0</v>
      </c>
      <c r="H40" s="231">
        <v>0</v>
      </c>
      <c r="I40" s="231">
        <v>129843.48045152004</v>
      </c>
      <c r="J40" s="231">
        <v>1293307.2367797056</v>
      </c>
    </row>
    <row r="41" spans="1:10" s="5" customFormat="1" x14ac:dyDescent="0.35">
      <c r="A41" s="262" t="s">
        <v>151</v>
      </c>
      <c r="B41" s="231">
        <v>873199.66666666663</v>
      </c>
      <c r="C41" s="231">
        <v>4143.666666666667</v>
      </c>
      <c r="D41" s="265">
        <v>777748.86830047728</v>
      </c>
      <c r="E41" s="231">
        <v>86862.049228689226</v>
      </c>
      <c r="F41" s="231">
        <v>0</v>
      </c>
      <c r="G41" s="231">
        <v>0</v>
      </c>
      <c r="H41" s="231">
        <v>0</v>
      </c>
      <c r="I41" s="231">
        <v>86862.049228689226</v>
      </c>
      <c r="J41" s="231">
        <v>864610.91752916644</v>
      </c>
    </row>
    <row r="42" spans="1:10" s="5" customFormat="1" x14ac:dyDescent="0.35">
      <c r="A42" s="262" t="s">
        <v>152</v>
      </c>
      <c r="B42" s="231">
        <v>1209998.9466666665</v>
      </c>
      <c r="C42" s="231">
        <v>1976.3333333333333</v>
      </c>
      <c r="D42" s="265">
        <v>370949.48436598259</v>
      </c>
      <c r="E42" s="231">
        <v>190003.66865703798</v>
      </c>
      <c r="F42" s="231">
        <v>212912.51158401981</v>
      </c>
      <c r="G42" s="231">
        <v>184784.29325557238</v>
      </c>
      <c r="H42" s="231">
        <v>0</v>
      </c>
      <c r="I42" s="231">
        <v>587700.47349663009</v>
      </c>
      <c r="J42" s="231">
        <v>958649.95786261267</v>
      </c>
    </row>
    <row r="43" spans="1:10" s="5" customFormat="1" x14ac:dyDescent="0.35">
      <c r="A43" s="262" t="s">
        <v>153</v>
      </c>
      <c r="B43" s="231">
        <v>1010607</v>
      </c>
      <c r="C43" s="231">
        <v>3395</v>
      </c>
      <c r="D43" s="265">
        <v>637227.27243507036</v>
      </c>
      <c r="E43" s="231">
        <v>61625.10517835326</v>
      </c>
      <c r="F43" s="231">
        <v>16155.434038300051</v>
      </c>
      <c r="G43" s="231">
        <v>0</v>
      </c>
      <c r="H43" s="231">
        <v>0</v>
      </c>
      <c r="I43" s="231">
        <v>77780.539216653313</v>
      </c>
      <c r="J43" s="231">
        <v>715007.81165172369</v>
      </c>
    </row>
    <row r="44" spans="1:10" s="5" customFormat="1" x14ac:dyDescent="0.35">
      <c r="A44" s="262" t="s">
        <v>154</v>
      </c>
      <c r="B44" s="231">
        <v>438585.33333333331</v>
      </c>
      <c r="C44" s="231">
        <v>591.33333333333326</v>
      </c>
      <c r="D44" s="265">
        <v>110990.78854195531</v>
      </c>
      <c r="E44" s="231">
        <v>49347.841965655221</v>
      </c>
      <c r="F44" s="231">
        <v>7893.1731623843352</v>
      </c>
      <c r="G44" s="231">
        <v>4919.631603505718</v>
      </c>
      <c r="H44" s="231">
        <v>0</v>
      </c>
      <c r="I44" s="231">
        <v>62160.646731545276</v>
      </c>
      <c r="J44" s="231">
        <v>173151.43527350057</v>
      </c>
    </row>
    <row r="45" spans="1:10" s="5" customFormat="1" x14ac:dyDescent="0.35">
      <c r="A45" s="262" t="s">
        <v>155</v>
      </c>
      <c r="B45" s="231">
        <v>353586.36333333328</v>
      </c>
      <c r="C45" s="231">
        <v>590.33333333333337</v>
      </c>
      <c r="D45" s="265">
        <v>110803.0927326961</v>
      </c>
      <c r="E45" s="231">
        <v>85016.49398998238</v>
      </c>
      <c r="F45" s="231">
        <v>0</v>
      </c>
      <c r="G45" s="231">
        <v>4236.4432993179589</v>
      </c>
      <c r="H45" s="231">
        <v>0</v>
      </c>
      <c r="I45" s="231">
        <v>89252.937289300346</v>
      </c>
      <c r="J45" s="231">
        <v>200056.03002199644</v>
      </c>
    </row>
    <row r="46" spans="1:10" s="5" customFormat="1" x14ac:dyDescent="0.35">
      <c r="A46" s="262" t="s">
        <v>156</v>
      </c>
      <c r="B46" s="231">
        <v>791853</v>
      </c>
      <c r="C46" s="231">
        <v>1391.6666666666665</v>
      </c>
      <c r="D46" s="265">
        <v>261210.00121908874</v>
      </c>
      <c r="E46" s="231">
        <v>116674.50452410094</v>
      </c>
      <c r="F46" s="231">
        <v>164293.46336585248</v>
      </c>
      <c r="G46" s="231">
        <v>16794.471650867621</v>
      </c>
      <c r="H46" s="231">
        <v>0</v>
      </c>
      <c r="I46" s="231">
        <v>297762.43954082101</v>
      </c>
      <c r="J46" s="231">
        <v>558972.4407599098</v>
      </c>
    </row>
    <row r="47" spans="1:10" s="5" customFormat="1" x14ac:dyDescent="0.35">
      <c r="A47" s="262" t="s">
        <v>157</v>
      </c>
      <c r="B47" s="231">
        <v>1276654.3333333333</v>
      </c>
      <c r="C47" s="231">
        <v>3429.3333333333335</v>
      </c>
      <c r="D47" s="265">
        <v>643671.49521963717</v>
      </c>
      <c r="E47" s="231">
        <v>0</v>
      </c>
      <c r="F47" s="231">
        <v>0</v>
      </c>
      <c r="G47" s="231">
        <v>0</v>
      </c>
      <c r="H47" s="231">
        <v>0</v>
      </c>
      <c r="I47" s="231">
        <v>0</v>
      </c>
      <c r="J47" s="231">
        <v>643671.49521963717</v>
      </c>
    </row>
    <row r="48" spans="1:10" s="5" customFormat="1" x14ac:dyDescent="0.35">
      <c r="A48" s="262" t="s">
        <v>158</v>
      </c>
      <c r="B48" s="231">
        <v>-44764</v>
      </c>
      <c r="C48" s="231">
        <v>4897.333333333333</v>
      </c>
      <c r="D48" s="265">
        <v>919208.94321218005</v>
      </c>
      <c r="E48" s="231">
        <v>208884.17761175189</v>
      </c>
      <c r="F48" s="231">
        <v>99223.643213761883</v>
      </c>
      <c r="G48" s="231">
        <v>78666.776026973545</v>
      </c>
      <c r="H48" s="231">
        <v>0</v>
      </c>
      <c r="I48" s="231">
        <v>386774.59685248736</v>
      </c>
      <c r="J48" s="231">
        <v>1305983.5400646674</v>
      </c>
    </row>
    <row r="49" spans="1:10" s="5" customFormat="1" x14ac:dyDescent="0.35">
      <c r="A49" s="262" t="s">
        <v>159</v>
      </c>
      <c r="B49" s="231">
        <v>1875486</v>
      </c>
      <c r="C49" s="231">
        <v>7732.3333333333339</v>
      </c>
      <c r="D49" s="265">
        <v>1451326.5624620845</v>
      </c>
      <c r="E49" s="231">
        <v>198187.85460226212</v>
      </c>
      <c r="F49" s="231">
        <v>28119.173592845418</v>
      </c>
      <c r="G49" s="231">
        <v>21401.622067310669</v>
      </c>
      <c r="H49" s="231">
        <v>45508.037701012989</v>
      </c>
      <c r="I49" s="231">
        <v>293216.68796343118</v>
      </c>
      <c r="J49" s="231">
        <v>1744543.2504255157</v>
      </c>
    </row>
    <row r="50" spans="1:10" s="5" customFormat="1" x14ac:dyDescent="0.35">
      <c r="A50" s="262" t="s">
        <v>160</v>
      </c>
      <c r="B50" s="231">
        <v>605105</v>
      </c>
      <c r="C50" s="231">
        <v>1890</v>
      </c>
      <c r="D50" s="265">
        <v>354745.07949993614</v>
      </c>
      <c r="E50" s="231">
        <v>154356.79818286584</v>
      </c>
      <c r="F50" s="231">
        <v>0</v>
      </c>
      <c r="G50" s="231">
        <v>0</v>
      </c>
      <c r="H50" s="231">
        <v>0</v>
      </c>
      <c r="I50" s="231">
        <v>154356.79818286584</v>
      </c>
      <c r="J50" s="231">
        <v>509101.87768280198</v>
      </c>
    </row>
    <row r="51" spans="1:10" s="5" customFormat="1" x14ac:dyDescent="0.35">
      <c r="A51" s="262" t="s">
        <v>161</v>
      </c>
      <c r="B51" s="231">
        <v>8284352.9100000001</v>
      </c>
      <c r="C51" s="231">
        <v>16789.666666666668</v>
      </c>
      <c r="D51" s="265">
        <v>3151350.0721926424</v>
      </c>
      <c r="E51" s="231">
        <v>0</v>
      </c>
      <c r="F51" s="231">
        <v>0</v>
      </c>
      <c r="G51" s="231">
        <v>0</v>
      </c>
      <c r="H51" s="231">
        <v>0</v>
      </c>
      <c r="I51" s="231">
        <v>0</v>
      </c>
      <c r="J51" s="231">
        <v>3151350.0721926424</v>
      </c>
    </row>
    <row r="52" spans="1:10" s="5" customFormat="1" x14ac:dyDescent="0.35">
      <c r="A52" s="262" t="s">
        <v>162</v>
      </c>
      <c r="B52" s="231">
        <v>1999455.6666666667</v>
      </c>
      <c r="C52" s="231">
        <v>5440.3333333333339</v>
      </c>
      <c r="D52" s="265">
        <v>1021127.7676399397</v>
      </c>
      <c r="E52" s="231">
        <v>71934.076453238187</v>
      </c>
      <c r="F52" s="231">
        <v>25955.787825543019</v>
      </c>
      <c r="G52" s="231">
        <v>0</v>
      </c>
      <c r="H52" s="231">
        <v>0</v>
      </c>
      <c r="I52" s="231">
        <v>97889.864278781199</v>
      </c>
      <c r="J52" s="231">
        <v>1119017.6319187209</v>
      </c>
    </row>
    <row r="53" spans="1:10" s="5" customFormat="1" x14ac:dyDescent="0.35">
      <c r="A53" s="262" t="s">
        <v>163</v>
      </c>
      <c r="B53" s="231">
        <v>777741</v>
      </c>
      <c r="C53" s="231">
        <v>905.33333333333348</v>
      </c>
      <c r="D53" s="265">
        <v>169927.27264935215</v>
      </c>
      <c r="E53" s="231">
        <v>71135.146268189012</v>
      </c>
      <c r="F53" s="231">
        <v>2948.7241595200458</v>
      </c>
      <c r="G53" s="231">
        <v>12740.223984236874</v>
      </c>
      <c r="H53" s="231">
        <v>0</v>
      </c>
      <c r="I53" s="231">
        <v>86824.094411945931</v>
      </c>
      <c r="J53" s="231">
        <v>256751.36706129808</v>
      </c>
    </row>
    <row r="54" spans="1:10" s="5" customFormat="1" x14ac:dyDescent="0.35">
      <c r="A54" s="262" t="s">
        <v>164</v>
      </c>
      <c r="B54" s="231">
        <v>62461.666666666664</v>
      </c>
      <c r="C54" s="231">
        <v>781.33333333333337</v>
      </c>
      <c r="D54" s="265">
        <v>146652.99230120817</v>
      </c>
      <c r="E54" s="231">
        <v>39071.783142899723</v>
      </c>
      <c r="F54" s="231">
        <v>1902.279230126132</v>
      </c>
      <c r="G54" s="231">
        <v>6108.3784308868944</v>
      </c>
      <c r="H54" s="231">
        <v>0</v>
      </c>
      <c r="I54" s="231">
        <v>47082.440803912745</v>
      </c>
      <c r="J54" s="231">
        <v>193735.4331051209</v>
      </c>
    </row>
    <row r="55" spans="1:10" s="5" customFormat="1" x14ac:dyDescent="0.35">
      <c r="A55" s="262" t="s">
        <v>165</v>
      </c>
      <c r="B55" s="231">
        <v>2596868.6666666665</v>
      </c>
      <c r="C55" s="231">
        <v>48559.333333333336</v>
      </c>
      <c r="D55" s="265">
        <v>9114383.3670884818</v>
      </c>
      <c r="E55" s="231">
        <v>0</v>
      </c>
      <c r="F55" s="231">
        <v>270325.15189106227</v>
      </c>
      <c r="G55" s="231">
        <v>74037.328013147577</v>
      </c>
      <c r="H55" s="231">
        <v>0</v>
      </c>
      <c r="I55" s="231">
        <v>344362.47990420985</v>
      </c>
      <c r="J55" s="231">
        <v>9458745.846992692</v>
      </c>
    </row>
    <row r="56" spans="1:10" s="5" customFormat="1" x14ac:dyDescent="0.35">
      <c r="A56" s="262" t="s">
        <v>166</v>
      </c>
      <c r="B56" s="231">
        <v>2651422.9900000002</v>
      </c>
      <c r="C56" s="231">
        <v>20552.333333333332</v>
      </c>
      <c r="D56" s="265">
        <v>3857586.8371653543</v>
      </c>
      <c r="E56" s="231">
        <v>370134.9207715494</v>
      </c>
      <c r="F56" s="231">
        <v>109568.3198333188</v>
      </c>
      <c r="G56" s="231">
        <v>111922.55197254234</v>
      </c>
      <c r="H56" s="231">
        <v>116772.15577929505</v>
      </c>
      <c r="I56" s="231">
        <v>708397.9483567056</v>
      </c>
      <c r="J56" s="231">
        <v>4565984.7855220595</v>
      </c>
    </row>
    <row r="57" spans="1:10" s="5" customFormat="1" x14ac:dyDescent="0.35">
      <c r="A57" s="262" t="s">
        <v>167</v>
      </c>
      <c r="B57" s="231">
        <v>-2568889.6666666665</v>
      </c>
      <c r="C57" s="231">
        <v>691.66666666666663</v>
      </c>
      <c r="D57" s="265">
        <v>129822.93473763093</v>
      </c>
      <c r="E57" s="231">
        <v>159923.00330378066</v>
      </c>
      <c r="F57" s="231">
        <v>212151.28827366926</v>
      </c>
      <c r="G57" s="231">
        <v>123787.45839487863</v>
      </c>
      <c r="H57" s="231">
        <v>0</v>
      </c>
      <c r="I57" s="231">
        <v>495861.74997232854</v>
      </c>
      <c r="J57" s="231">
        <v>625684.68470995943</v>
      </c>
    </row>
    <row r="58" spans="1:10" s="5" customFormat="1" x14ac:dyDescent="0.35">
      <c r="A58" s="262" t="s">
        <v>168</v>
      </c>
      <c r="B58" s="231">
        <v>1372660.3333333333</v>
      </c>
      <c r="C58" s="231">
        <v>13083.999999999998</v>
      </c>
      <c r="D58" s="265">
        <v>2455811.9683477054</v>
      </c>
      <c r="E58" s="231">
        <v>259692.42812029668</v>
      </c>
      <c r="F58" s="231">
        <v>57374.018780016595</v>
      </c>
      <c r="G58" s="231">
        <v>18360.93950585086</v>
      </c>
      <c r="H58" s="231">
        <v>0</v>
      </c>
      <c r="I58" s="231">
        <v>335427.38640616409</v>
      </c>
      <c r="J58" s="231">
        <v>2791239.3547538696</v>
      </c>
    </row>
    <row r="59" spans="1:10" s="5" customFormat="1" x14ac:dyDescent="0.35">
      <c r="A59" s="262" t="s">
        <v>169</v>
      </c>
      <c r="B59" s="231">
        <v>663566.33333333337</v>
      </c>
      <c r="C59" s="231">
        <v>2692.333333333333</v>
      </c>
      <c r="D59" s="265">
        <v>505339.68379558797</v>
      </c>
      <c r="E59" s="231">
        <v>67180.388618530225</v>
      </c>
      <c r="F59" s="231">
        <v>35902.246974517991</v>
      </c>
      <c r="G59" s="231">
        <v>6361.4478285491923</v>
      </c>
      <c r="H59" s="231">
        <v>0</v>
      </c>
      <c r="I59" s="231">
        <v>109444.0834215974</v>
      </c>
      <c r="J59" s="231">
        <v>614783.76721718535</v>
      </c>
    </row>
    <row r="60" spans="1:10" s="5" customFormat="1" x14ac:dyDescent="0.35">
      <c r="A60" s="262" t="s">
        <v>170</v>
      </c>
      <c r="B60" s="231">
        <v>293263</v>
      </c>
      <c r="C60" s="231">
        <v>1245.3333333333333</v>
      </c>
      <c r="D60" s="265">
        <v>233743.84779748876</v>
      </c>
      <c r="E60" s="231">
        <v>104019.53042256599</v>
      </c>
      <c r="F60" s="231">
        <v>0</v>
      </c>
      <c r="G60" s="231">
        <v>4592.6883908752834</v>
      </c>
      <c r="H60" s="231">
        <v>0</v>
      </c>
      <c r="I60" s="231">
        <v>108612.21881344127</v>
      </c>
      <c r="J60" s="231">
        <v>342356.06661093002</v>
      </c>
    </row>
    <row r="61" spans="1:10" s="5" customFormat="1" x14ac:dyDescent="0.35">
      <c r="A61" s="262" t="s">
        <v>171</v>
      </c>
      <c r="B61" s="231">
        <v>5673814</v>
      </c>
      <c r="C61" s="231">
        <v>64099.333333333336</v>
      </c>
      <c r="D61" s="265">
        <v>12031176.242976846</v>
      </c>
      <c r="E61" s="231">
        <v>0</v>
      </c>
      <c r="F61" s="231">
        <v>0</v>
      </c>
      <c r="G61" s="231">
        <v>27821.368578940692</v>
      </c>
      <c r="H61" s="231">
        <v>129461.83981336121</v>
      </c>
      <c r="I61" s="231">
        <v>157283.20839230189</v>
      </c>
      <c r="J61" s="231">
        <v>12188459.451369148</v>
      </c>
    </row>
    <row r="62" spans="1:10" s="5" customFormat="1" x14ac:dyDescent="0.35">
      <c r="A62" s="262" t="s">
        <v>172</v>
      </c>
      <c r="B62" s="231">
        <v>3100737.186666667</v>
      </c>
      <c r="C62" s="231">
        <v>23707.666666666664</v>
      </c>
      <c r="D62" s="265">
        <v>4449829.6806479637</v>
      </c>
      <c r="E62" s="231">
        <v>0</v>
      </c>
      <c r="F62" s="231">
        <v>0</v>
      </c>
      <c r="G62" s="231">
        <v>28353.543821480831</v>
      </c>
      <c r="H62" s="231">
        <v>0</v>
      </c>
      <c r="I62" s="231">
        <v>28353.543821480831</v>
      </c>
      <c r="J62" s="231">
        <v>4478183.2244694447</v>
      </c>
    </row>
    <row r="63" spans="1:10" s="5" customFormat="1" x14ac:dyDescent="0.35">
      <c r="A63" s="262" t="s">
        <v>173</v>
      </c>
      <c r="B63" s="231">
        <v>3046530.6466666665</v>
      </c>
      <c r="C63" s="231">
        <v>16165.333333333334</v>
      </c>
      <c r="D63" s="265">
        <v>3034165.3219451327</v>
      </c>
      <c r="E63" s="231">
        <v>292805.81853196264</v>
      </c>
      <c r="F63" s="231">
        <v>0</v>
      </c>
      <c r="G63" s="231">
        <v>69685.977882654101</v>
      </c>
      <c r="H63" s="231">
        <v>110743.13507315457</v>
      </c>
      <c r="I63" s="231">
        <v>473234.93148777133</v>
      </c>
      <c r="J63" s="231">
        <v>3507400.2534329039</v>
      </c>
    </row>
    <row r="64" spans="1:10" s="5" customFormat="1" x14ac:dyDescent="0.35">
      <c r="A64" s="262" t="s">
        <v>385</v>
      </c>
      <c r="B64" s="231">
        <v>1900855</v>
      </c>
      <c r="C64" s="231">
        <v>10308.333333333334</v>
      </c>
      <c r="D64" s="265">
        <v>1934830.9671138492</v>
      </c>
      <c r="E64" s="231">
        <v>292209.18985946162</v>
      </c>
      <c r="F64" s="231">
        <v>0</v>
      </c>
      <c r="G64" s="231">
        <v>92869.461450102535</v>
      </c>
      <c r="H64" s="231">
        <v>0</v>
      </c>
      <c r="I64" s="231">
        <v>385078.65130956413</v>
      </c>
      <c r="J64" s="231">
        <v>2319909.6184234135</v>
      </c>
    </row>
    <row r="65" spans="1:10" s="5" customFormat="1" x14ac:dyDescent="0.35">
      <c r="A65" s="262" t="s">
        <v>174</v>
      </c>
      <c r="B65" s="231">
        <v>867058.33333333337</v>
      </c>
      <c r="C65" s="231">
        <v>2166.666666666667</v>
      </c>
      <c r="D65" s="265">
        <v>406674.25339498854</v>
      </c>
      <c r="E65" s="231">
        <v>84084.132798210529</v>
      </c>
      <c r="F65" s="231">
        <v>128531.33970297167</v>
      </c>
      <c r="G65" s="231">
        <v>17656.138719341281</v>
      </c>
      <c r="H65" s="231">
        <v>39956.402421106111</v>
      </c>
      <c r="I65" s="231">
        <v>270228.0136416296</v>
      </c>
      <c r="J65" s="231">
        <v>676902.2670366182</v>
      </c>
    </row>
    <row r="66" spans="1:10" s="5" customFormat="1" x14ac:dyDescent="0.35">
      <c r="A66" s="262" t="s">
        <v>175</v>
      </c>
      <c r="B66" s="231">
        <v>621326</v>
      </c>
      <c r="C66" s="231">
        <v>829.33333333333326</v>
      </c>
      <c r="D66" s="265">
        <v>155662.39114565097</v>
      </c>
      <c r="E66" s="231">
        <v>60198.70792915389</v>
      </c>
      <c r="F66" s="231">
        <v>101332.58155319403</v>
      </c>
      <c r="G66" s="231">
        <v>10961.31810462435</v>
      </c>
      <c r="H66" s="231">
        <v>0</v>
      </c>
      <c r="I66" s="231">
        <v>172492.60758697227</v>
      </c>
      <c r="J66" s="231">
        <v>328154.99873262324</v>
      </c>
    </row>
    <row r="67" spans="1:10" s="5" customFormat="1" x14ac:dyDescent="0.35">
      <c r="A67" s="262" t="s">
        <v>176</v>
      </c>
      <c r="B67" s="231">
        <v>500545</v>
      </c>
      <c r="C67" s="231">
        <v>485.33333333333337</v>
      </c>
      <c r="D67" s="265">
        <v>91095.032760477421</v>
      </c>
      <c r="E67" s="231">
        <v>101243.39151245941</v>
      </c>
      <c r="F67" s="231">
        <v>0</v>
      </c>
      <c r="G67" s="231">
        <v>0</v>
      </c>
      <c r="H67" s="231">
        <v>0</v>
      </c>
      <c r="I67" s="231">
        <v>101243.39151245941</v>
      </c>
      <c r="J67" s="231">
        <v>192338.42427293683</v>
      </c>
    </row>
    <row r="68" spans="1:10" s="5" customFormat="1" x14ac:dyDescent="0.35">
      <c r="A68" s="262" t="s">
        <v>177</v>
      </c>
      <c r="B68" s="231">
        <v>602998.5</v>
      </c>
      <c r="C68" s="231">
        <v>1224</v>
      </c>
      <c r="D68" s="265">
        <v>229739.67053329197</v>
      </c>
      <c r="E68" s="231">
        <v>57787.52061573002</v>
      </c>
      <c r="F68" s="231">
        <v>3921.9204621502345</v>
      </c>
      <c r="G68" s="231">
        <v>7845.8109880616412</v>
      </c>
      <c r="H68" s="231">
        <v>0</v>
      </c>
      <c r="I68" s="231">
        <v>69555.252065941895</v>
      </c>
      <c r="J68" s="231">
        <v>299294.92259923386</v>
      </c>
    </row>
    <row r="69" spans="1:10" s="5" customFormat="1" x14ac:dyDescent="0.35">
      <c r="A69" s="262" t="s">
        <v>178</v>
      </c>
      <c r="B69" s="231">
        <v>315677.51</v>
      </c>
      <c r="C69" s="231">
        <v>839</v>
      </c>
      <c r="D69" s="265">
        <v>157476.78396849017</v>
      </c>
      <c r="E69" s="231">
        <v>97760.364456843556</v>
      </c>
      <c r="F69" s="231">
        <v>12615.015089901175</v>
      </c>
      <c r="G69" s="231">
        <v>9030.4374666695367</v>
      </c>
      <c r="H69" s="231">
        <v>0</v>
      </c>
      <c r="I69" s="231">
        <v>119405.81701341427</v>
      </c>
      <c r="J69" s="231">
        <v>276882.60098190443</v>
      </c>
    </row>
    <row r="70" spans="1:10" s="5" customFormat="1" x14ac:dyDescent="0.35">
      <c r="A70" s="262" t="s">
        <v>179</v>
      </c>
      <c r="B70" s="231">
        <v>241748.33333333334</v>
      </c>
      <c r="C70" s="231">
        <v>451</v>
      </c>
      <c r="D70" s="265">
        <v>84650.809975910684</v>
      </c>
      <c r="E70" s="231">
        <v>78750.745533834066</v>
      </c>
      <c r="F70" s="231">
        <v>8579.1883869939938</v>
      </c>
      <c r="G70" s="231">
        <v>3759.1669076547623</v>
      </c>
      <c r="H70" s="231">
        <v>0</v>
      </c>
      <c r="I70" s="231">
        <v>91089.100828482828</v>
      </c>
      <c r="J70" s="231">
        <v>175739.91080439353</v>
      </c>
    </row>
    <row r="71" spans="1:10" s="5" customFormat="1" x14ac:dyDescent="0.35">
      <c r="A71" s="262" t="s">
        <v>180</v>
      </c>
      <c r="B71" s="231">
        <v>211228.66666666666</v>
      </c>
      <c r="C71" s="231">
        <v>619</v>
      </c>
      <c r="D71" s="265">
        <v>116183.70593146056</v>
      </c>
      <c r="E71" s="231">
        <v>94188.606597702164</v>
      </c>
      <c r="F71" s="231">
        <v>0</v>
      </c>
      <c r="G71" s="231">
        <v>4347.7501382186083</v>
      </c>
      <c r="H71" s="231">
        <v>0</v>
      </c>
      <c r="I71" s="231">
        <v>98536.356735920766</v>
      </c>
      <c r="J71" s="231">
        <v>214720.06266738131</v>
      </c>
    </row>
    <row r="72" spans="1:10" s="5" customFormat="1" x14ac:dyDescent="0.35">
      <c r="A72" s="262" t="s">
        <v>181</v>
      </c>
      <c r="B72" s="231">
        <v>1332129.6666666667</v>
      </c>
      <c r="C72" s="231">
        <v>19685.666666666668</v>
      </c>
      <c r="D72" s="265">
        <v>3694917.1358073596</v>
      </c>
      <c r="E72" s="231">
        <v>0</v>
      </c>
      <c r="F72" s="231">
        <v>118101.62858480957</v>
      </c>
      <c r="G72" s="231">
        <v>42943.94029571877</v>
      </c>
      <c r="H72" s="231">
        <v>0</v>
      </c>
      <c r="I72" s="231">
        <v>161045.56888052833</v>
      </c>
      <c r="J72" s="231">
        <v>3855962.7046878878</v>
      </c>
    </row>
    <row r="73" spans="1:10" s="5" customFormat="1" x14ac:dyDescent="0.35">
      <c r="A73" s="262" t="s">
        <v>182</v>
      </c>
      <c r="B73" s="231">
        <v>298064.66666666669</v>
      </c>
      <c r="C73" s="231">
        <v>1105</v>
      </c>
      <c r="D73" s="265">
        <v>207403.86923144414</v>
      </c>
      <c r="E73" s="231">
        <v>107681.73111645134</v>
      </c>
      <c r="F73" s="231">
        <v>0</v>
      </c>
      <c r="G73" s="231">
        <v>0</v>
      </c>
      <c r="H73" s="231">
        <v>0</v>
      </c>
      <c r="I73" s="231">
        <v>107681.73111645134</v>
      </c>
      <c r="J73" s="231">
        <v>315085.60034789547</v>
      </c>
    </row>
    <row r="74" spans="1:10" s="5" customFormat="1" x14ac:dyDescent="0.35">
      <c r="A74" s="262" t="s">
        <v>183</v>
      </c>
      <c r="B74" s="231">
        <v>519466.33333333331</v>
      </c>
      <c r="C74" s="231">
        <v>1355.6666666666665</v>
      </c>
      <c r="D74" s="265">
        <v>254452.95208575661</v>
      </c>
      <c r="E74" s="231">
        <v>151402.8665421067</v>
      </c>
      <c r="F74" s="231">
        <v>192788.40894267437</v>
      </c>
      <c r="G74" s="231">
        <v>38762.830468864624</v>
      </c>
      <c r="H74" s="231">
        <v>0</v>
      </c>
      <c r="I74" s="231">
        <v>382954.10595364572</v>
      </c>
      <c r="J74" s="231">
        <v>637407.05803940236</v>
      </c>
    </row>
    <row r="75" spans="1:10" s="5" customFormat="1" x14ac:dyDescent="0.35">
      <c r="A75" s="262" t="s">
        <v>184</v>
      </c>
      <c r="B75" s="231">
        <v>657421</v>
      </c>
      <c r="C75" s="231">
        <v>2824.333333333333</v>
      </c>
      <c r="D75" s="265">
        <v>530115.53061780566</v>
      </c>
      <c r="E75" s="231">
        <v>144640.72590199453</v>
      </c>
      <c r="F75" s="231">
        <v>65876.596154046274</v>
      </c>
      <c r="G75" s="231">
        <v>24991.558745863633</v>
      </c>
      <c r="H75" s="231">
        <v>0</v>
      </c>
      <c r="I75" s="231">
        <v>235508.88080190445</v>
      </c>
      <c r="J75" s="231">
        <v>765624.41141971014</v>
      </c>
    </row>
    <row r="76" spans="1:10" s="5" customFormat="1" x14ac:dyDescent="0.35">
      <c r="A76" s="262" t="s">
        <v>185</v>
      </c>
      <c r="B76" s="231">
        <v>5568996</v>
      </c>
      <c r="C76" s="231">
        <v>46794.333333333336</v>
      </c>
      <c r="D76" s="265">
        <v>8783100.2637459487</v>
      </c>
      <c r="E76" s="231">
        <v>0</v>
      </c>
      <c r="F76" s="231">
        <v>232300.53377925995</v>
      </c>
      <c r="G76" s="231">
        <v>53603.029450414098</v>
      </c>
      <c r="H76" s="231">
        <v>91365.725045276442</v>
      </c>
      <c r="I76" s="231">
        <v>377269.28827495052</v>
      </c>
      <c r="J76" s="231">
        <v>9160369.5520209</v>
      </c>
    </row>
    <row r="77" spans="1:10" s="5" customFormat="1" x14ac:dyDescent="0.35">
      <c r="A77" s="262" t="s">
        <v>186</v>
      </c>
      <c r="B77" s="231">
        <v>2121763.3333333335</v>
      </c>
      <c r="C77" s="231">
        <v>5710.666666666667</v>
      </c>
      <c r="D77" s="265">
        <v>1071868.2014096836</v>
      </c>
      <c r="E77" s="231">
        <v>110583.508595148</v>
      </c>
      <c r="F77" s="231">
        <v>65094.270962601899</v>
      </c>
      <c r="G77" s="231">
        <v>11843.662396912332</v>
      </c>
      <c r="H77" s="231">
        <v>42742.7745007552</v>
      </c>
      <c r="I77" s="231">
        <v>230264.21645541739</v>
      </c>
      <c r="J77" s="231">
        <v>1302132.417865101</v>
      </c>
    </row>
    <row r="78" spans="1:10" s="5" customFormat="1" x14ac:dyDescent="0.35">
      <c r="A78" s="262" t="s">
        <v>187</v>
      </c>
      <c r="B78" s="231">
        <v>601952.66666666663</v>
      </c>
      <c r="C78" s="231">
        <v>1705.6666666666667</v>
      </c>
      <c r="D78" s="265">
        <v>320146.48532648559</v>
      </c>
      <c r="E78" s="231">
        <v>155374.63167752713</v>
      </c>
      <c r="F78" s="231">
        <v>171981.9463535891</v>
      </c>
      <c r="G78" s="231">
        <v>42638.727295266719</v>
      </c>
      <c r="H78" s="231">
        <v>0</v>
      </c>
      <c r="I78" s="231">
        <v>369995.30532638292</v>
      </c>
      <c r="J78" s="231">
        <v>690141.79065286857</v>
      </c>
    </row>
    <row r="79" spans="1:10" s="5" customFormat="1" x14ac:dyDescent="0.35">
      <c r="A79" s="262" t="s">
        <v>188</v>
      </c>
      <c r="B79" s="231">
        <v>5442436.333333333</v>
      </c>
      <c r="C79" s="231">
        <v>44068.666666666664</v>
      </c>
      <c r="D79" s="265">
        <v>8271504.052975053</v>
      </c>
      <c r="E79" s="231">
        <v>0</v>
      </c>
      <c r="F79" s="231">
        <v>0</v>
      </c>
      <c r="G79" s="231">
        <v>18735.968033062552</v>
      </c>
      <c r="H79" s="231">
        <v>0</v>
      </c>
      <c r="I79" s="231">
        <v>18735.968033062552</v>
      </c>
      <c r="J79" s="231">
        <v>8290240.0210081153</v>
      </c>
    </row>
    <row r="80" spans="1:10" s="5" customFormat="1" x14ac:dyDescent="0.35">
      <c r="A80" s="262" t="s">
        <v>189</v>
      </c>
      <c r="B80" s="231">
        <v>737220.7333333334</v>
      </c>
      <c r="C80" s="231">
        <v>1516.3333333333333</v>
      </c>
      <c r="D80" s="265">
        <v>284609.41210673883</v>
      </c>
      <c r="E80" s="231">
        <v>138260.36970658347</v>
      </c>
      <c r="F80" s="231">
        <v>157604.58928625318</v>
      </c>
      <c r="G80" s="231">
        <v>50809.912360234717</v>
      </c>
      <c r="H80" s="231">
        <v>0</v>
      </c>
      <c r="I80" s="231">
        <v>346674.87135307136</v>
      </c>
      <c r="J80" s="231">
        <v>631284.28345981019</v>
      </c>
    </row>
    <row r="81" spans="1:10" s="5" customFormat="1" x14ac:dyDescent="0.35">
      <c r="A81" s="262" t="s">
        <v>190</v>
      </c>
      <c r="B81" s="231">
        <v>571326.52999999991</v>
      </c>
      <c r="C81" s="231">
        <v>2076</v>
      </c>
      <c r="D81" s="265">
        <v>389656.50002215203</v>
      </c>
      <c r="E81" s="231">
        <v>81328.359947148667</v>
      </c>
      <c r="F81" s="231">
        <v>27206.000597059981</v>
      </c>
      <c r="G81" s="231">
        <v>14051.58776433733</v>
      </c>
      <c r="H81" s="231">
        <v>39403.241530391017</v>
      </c>
      <c r="I81" s="231">
        <v>161989.18983893699</v>
      </c>
      <c r="J81" s="231">
        <v>551645.68986108899</v>
      </c>
    </row>
    <row r="82" spans="1:10" s="5" customFormat="1" x14ac:dyDescent="0.35">
      <c r="A82" s="262" t="s">
        <v>191</v>
      </c>
      <c r="B82" s="231">
        <v>335358</v>
      </c>
      <c r="C82" s="231">
        <v>379.33333333333337</v>
      </c>
      <c r="D82" s="265">
        <v>71199.276978999536</v>
      </c>
      <c r="E82" s="231">
        <v>57880.106677940814</v>
      </c>
      <c r="F82" s="231">
        <v>0</v>
      </c>
      <c r="G82" s="231">
        <v>7231.3843061608859</v>
      </c>
      <c r="H82" s="231">
        <v>0</v>
      </c>
      <c r="I82" s="231">
        <v>65111.4909841017</v>
      </c>
      <c r="J82" s="231">
        <v>136310.76796310124</v>
      </c>
    </row>
    <row r="83" spans="1:10" s="5" customFormat="1" x14ac:dyDescent="0.35">
      <c r="A83" s="262" t="s">
        <v>192</v>
      </c>
      <c r="B83" s="231">
        <v>583534.96499999997</v>
      </c>
      <c r="C83" s="231">
        <v>1481.9999999999998</v>
      </c>
      <c r="D83" s="265">
        <v>278165.18932217208</v>
      </c>
      <c r="E83" s="231">
        <v>59463.612228921986</v>
      </c>
      <c r="F83" s="231">
        <v>51979.689314159514</v>
      </c>
      <c r="G83" s="231">
        <v>20002.243035987747</v>
      </c>
      <c r="H83" s="231">
        <v>0</v>
      </c>
      <c r="I83" s="231">
        <v>131445.54457906925</v>
      </c>
      <c r="J83" s="231">
        <v>409610.73390124133</v>
      </c>
    </row>
    <row r="84" spans="1:10" s="5" customFormat="1" x14ac:dyDescent="0.35">
      <c r="A84" s="262" t="s">
        <v>193</v>
      </c>
      <c r="B84" s="231">
        <v>404567.33333333331</v>
      </c>
      <c r="C84" s="231">
        <v>571</v>
      </c>
      <c r="D84" s="265">
        <v>107174.30708701773</v>
      </c>
      <c r="E84" s="231">
        <v>86730.346684793316</v>
      </c>
      <c r="F84" s="231">
        <v>76629.786953525225</v>
      </c>
      <c r="G84" s="231">
        <v>25046.94150355141</v>
      </c>
      <c r="H84" s="231">
        <v>0</v>
      </c>
      <c r="I84" s="231">
        <v>188407.07514186995</v>
      </c>
      <c r="J84" s="231">
        <v>295581.3822288877</v>
      </c>
    </row>
    <row r="85" spans="1:10" s="5" customFormat="1" x14ac:dyDescent="0.35">
      <c r="A85" s="262" t="s">
        <v>194</v>
      </c>
      <c r="B85" s="231">
        <v>1684916.2566666666</v>
      </c>
      <c r="C85" s="231">
        <v>3927.3333333333335</v>
      </c>
      <c r="D85" s="265">
        <v>737144.00823073147</v>
      </c>
      <c r="E85" s="231">
        <v>0</v>
      </c>
      <c r="F85" s="231">
        <v>0</v>
      </c>
      <c r="G85" s="231">
        <v>0</v>
      </c>
      <c r="H85" s="231">
        <v>0</v>
      </c>
      <c r="I85" s="231">
        <v>0</v>
      </c>
      <c r="J85" s="231">
        <v>737144.00823073147</v>
      </c>
    </row>
    <row r="86" spans="1:10" s="5" customFormat="1" x14ac:dyDescent="0.35">
      <c r="A86" s="262" t="s">
        <v>195</v>
      </c>
      <c r="B86" s="231">
        <v>174016.33333333334</v>
      </c>
      <c r="C86" s="231">
        <v>742.66666666666674</v>
      </c>
      <c r="D86" s="265">
        <v>139395.42100985144</v>
      </c>
      <c r="E86" s="231">
        <v>136026.90963465846</v>
      </c>
      <c r="F86" s="231">
        <v>151515.14883031539</v>
      </c>
      <c r="G86" s="231">
        <v>23451.739692652984</v>
      </c>
      <c r="H86" s="231">
        <v>0</v>
      </c>
      <c r="I86" s="231">
        <v>310993.79815762682</v>
      </c>
      <c r="J86" s="231">
        <v>450389.21916747827</v>
      </c>
    </row>
    <row r="87" spans="1:10" s="5" customFormat="1" x14ac:dyDescent="0.35">
      <c r="A87" s="262" t="s">
        <v>196</v>
      </c>
      <c r="B87" s="231">
        <v>382754.66666666669</v>
      </c>
      <c r="C87" s="231">
        <v>559.33333333333337</v>
      </c>
      <c r="D87" s="265">
        <v>104984.52264566011</v>
      </c>
      <c r="E87" s="231">
        <v>99783.306737505322</v>
      </c>
      <c r="F87" s="231">
        <v>8746.7036223558753</v>
      </c>
      <c r="G87" s="231">
        <v>4178.1660803996274</v>
      </c>
      <c r="H87" s="231">
        <v>0</v>
      </c>
      <c r="I87" s="231">
        <v>112708.17644026081</v>
      </c>
      <c r="J87" s="231">
        <v>217692.69908592093</v>
      </c>
    </row>
    <row r="88" spans="1:10" s="5" customFormat="1" x14ac:dyDescent="0.35">
      <c r="A88" s="262" t="s">
        <v>197</v>
      </c>
      <c r="B88" s="231">
        <v>393166.66666666669</v>
      </c>
      <c r="C88" s="231">
        <v>459.33333333333331</v>
      </c>
      <c r="D88" s="265">
        <v>86214.941719737559</v>
      </c>
      <c r="E88" s="231">
        <v>84824.320932661853</v>
      </c>
      <c r="F88" s="231">
        <v>0</v>
      </c>
      <c r="G88" s="231">
        <v>6071.9159898338112</v>
      </c>
      <c r="H88" s="231">
        <v>0</v>
      </c>
      <c r="I88" s="231">
        <v>90896.236922495664</v>
      </c>
      <c r="J88" s="231">
        <v>177111.17864223322</v>
      </c>
    </row>
    <row r="89" spans="1:10" s="5" customFormat="1" x14ac:dyDescent="0.35">
      <c r="A89" s="262" t="s">
        <v>198</v>
      </c>
      <c r="B89" s="231">
        <v>4467232.333333333</v>
      </c>
      <c r="C89" s="231">
        <v>15876</v>
      </c>
      <c r="D89" s="265">
        <v>2979858.6677994635</v>
      </c>
      <c r="E89" s="231">
        <v>0</v>
      </c>
      <c r="F89" s="231">
        <v>0</v>
      </c>
      <c r="G89" s="231">
        <v>34030.708691288484</v>
      </c>
      <c r="H89" s="231">
        <v>0</v>
      </c>
      <c r="I89" s="231">
        <v>34030.708691288484</v>
      </c>
      <c r="J89" s="231">
        <v>3013889.3764907522</v>
      </c>
    </row>
    <row r="90" spans="1:10" s="5" customFormat="1" x14ac:dyDescent="0.35">
      <c r="A90" s="262" t="s">
        <v>199</v>
      </c>
      <c r="B90" s="231">
        <v>644443.97333333327</v>
      </c>
      <c r="C90" s="231">
        <v>109</v>
      </c>
      <c r="D90" s="265">
        <v>20458.843209255574</v>
      </c>
      <c r="E90" s="231">
        <v>163361.08095336001</v>
      </c>
      <c r="F90" s="231">
        <v>176485.87992620165</v>
      </c>
      <c r="G90" s="231">
        <v>81969.244862133884</v>
      </c>
      <c r="H90" s="231">
        <v>0</v>
      </c>
      <c r="I90" s="231">
        <v>421816.20574169554</v>
      </c>
      <c r="J90" s="231">
        <v>442275.04895095108</v>
      </c>
    </row>
    <row r="91" spans="1:10" s="5" customFormat="1" x14ac:dyDescent="0.35">
      <c r="A91" s="262" t="s">
        <v>200</v>
      </c>
      <c r="B91" s="231">
        <v>1884154.2566666666</v>
      </c>
      <c r="C91" s="231">
        <v>9505.3333333333339</v>
      </c>
      <c r="D91" s="265">
        <v>1784111.2322786911</v>
      </c>
      <c r="E91" s="231">
        <v>163571.4476568746</v>
      </c>
      <c r="F91" s="231">
        <v>77643.337681256453</v>
      </c>
      <c r="G91" s="231">
        <v>0</v>
      </c>
      <c r="H91" s="231">
        <v>0</v>
      </c>
      <c r="I91" s="231">
        <v>241214.78533813107</v>
      </c>
      <c r="J91" s="231">
        <v>2025326.0176168222</v>
      </c>
    </row>
    <row r="92" spans="1:10" s="5" customFormat="1" x14ac:dyDescent="0.35">
      <c r="A92" s="262" t="s">
        <v>201</v>
      </c>
      <c r="B92" s="231">
        <v>-1036938.6666666666</v>
      </c>
      <c r="C92" s="231">
        <v>1144.6666666666665</v>
      </c>
      <c r="D92" s="265">
        <v>214849.13633206004</v>
      </c>
      <c r="E92" s="231">
        <v>41804.815656495593</v>
      </c>
      <c r="F92" s="231">
        <v>14055.646114013352</v>
      </c>
      <c r="G92" s="231">
        <v>0</v>
      </c>
      <c r="H92" s="231">
        <v>0</v>
      </c>
      <c r="I92" s="231">
        <v>55860.461770508948</v>
      </c>
      <c r="J92" s="231">
        <v>270709.598102569</v>
      </c>
    </row>
    <row r="93" spans="1:10" s="5" customFormat="1" x14ac:dyDescent="0.35">
      <c r="A93" s="262" t="s">
        <v>202</v>
      </c>
      <c r="B93" s="231">
        <v>289461.37999999995</v>
      </c>
      <c r="C93" s="231">
        <v>641.33333333333326</v>
      </c>
      <c r="D93" s="265">
        <v>120375.57900491658</v>
      </c>
      <c r="E93" s="231">
        <v>83778.523688007757</v>
      </c>
      <c r="F93" s="231">
        <v>0</v>
      </c>
      <c r="G93" s="231">
        <v>0</v>
      </c>
      <c r="H93" s="231">
        <v>0</v>
      </c>
      <c r="I93" s="231">
        <v>83778.523688007757</v>
      </c>
      <c r="J93" s="231">
        <v>204154.10269292432</v>
      </c>
    </row>
    <row r="94" spans="1:10" s="5" customFormat="1" x14ac:dyDescent="0.35">
      <c r="A94" s="262" t="s">
        <v>203</v>
      </c>
      <c r="B94" s="231">
        <v>564174.33333333337</v>
      </c>
      <c r="C94" s="231">
        <v>2744.3333333333335</v>
      </c>
      <c r="D94" s="265">
        <v>515099.86587706773</v>
      </c>
      <c r="E94" s="231">
        <v>78058.081229134579</v>
      </c>
      <c r="F94" s="231">
        <v>43763.170347354942</v>
      </c>
      <c r="G94" s="231">
        <v>17891.139727559763</v>
      </c>
      <c r="H94" s="231">
        <v>40331.49097028964</v>
      </c>
      <c r="I94" s="231">
        <v>180043.88227433892</v>
      </c>
      <c r="J94" s="231">
        <v>695143.74815140665</v>
      </c>
    </row>
    <row r="95" spans="1:10" s="5" customFormat="1" x14ac:dyDescent="0.35">
      <c r="A95" s="262" t="s">
        <v>205</v>
      </c>
      <c r="B95" s="231">
        <v>2322328.3333333335</v>
      </c>
      <c r="C95" s="231">
        <v>8988.6666666666661</v>
      </c>
      <c r="D95" s="265">
        <v>1687135.0641614245</v>
      </c>
      <c r="E95" s="231">
        <v>0</v>
      </c>
      <c r="F95" s="231">
        <v>0</v>
      </c>
      <c r="G95" s="231">
        <v>0</v>
      </c>
      <c r="H95" s="231">
        <v>0</v>
      </c>
      <c r="I95" s="231">
        <v>0</v>
      </c>
      <c r="J95" s="231">
        <v>1687135.0641614245</v>
      </c>
    </row>
    <row r="96" spans="1:10" s="5" customFormat="1" x14ac:dyDescent="0.35">
      <c r="A96" s="262" t="s">
        <v>206</v>
      </c>
      <c r="B96" s="231">
        <v>86322.5</v>
      </c>
      <c r="C96" s="231">
        <v>38.333333333333336</v>
      </c>
      <c r="D96" s="265">
        <v>7195.0060216036427</v>
      </c>
      <c r="E96" s="231">
        <v>180336.80133147657</v>
      </c>
      <c r="F96" s="231">
        <v>214572.95577233899</v>
      </c>
      <c r="G96" s="231">
        <v>126912.64811981704</v>
      </c>
      <c r="H96" s="231">
        <v>0</v>
      </c>
      <c r="I96" s="231">
        <v>521822.40522363258</v>
      </c>
      <c r="J96" s="231">
        <v>529017.41124523617</v>
      </c>
    </row>
    <row r="97" spans="1:10" s="5" customFormat="1" x14ac:dyDescent="0.35">
      <c r="A97" s="262" t="s">
        <v>0</v>
      </c>
      <c r="B97" s="231">
        <v>1381824.0033333332</v>
      </c>
      <c r="C97" s="231">
        <v>6215.666666666667</v>
      </c>
      <c r="D97" s="265">
        <v>1166654.5850855925</v>
      </c>
      <c r="E97" s="231">
        <v>107796.66630148255</v>
      </c>
      <c r="F97" s="231">
        <v>107187.93692287222</v>
      </c>
      <c r="G97" s="231">
        <v>23553.859453402638</v>
      </c>
      <c r="H97" s="231">
        <v>44233.927391087986</v>
      </c>
      <c r="I97" s="231">
        <v>282772.39006884536</v>
      </c>
      <c r="J97" s="231">
        <v>1449426.9751544378</v>
      </c>
    </row>
    <row r="98" spans="1:10" s="5" customFormat="1" x14ac:dyDescent="0.35">
      <c r="A98" s="262" t="s">
        <v>207</v>
      </c>
      <c r="B98" s="231">
        <v>891546</v>
      </c>
      <c r="C98" s="231">
        <v>3136</v>
      </c>
      <c r="D98" s="265">
        <v>588614.05783693108</v>
      </c>
      <c r="E98" s="231">
        <v>77313.488415217536</v>
      </c>
      <c r="F98" s="231">
        <v>61100.05427833931</v>
      </c>
      <c r="G98" s="231">
        <v>11408.152129886137</v>
      </c>
      <c r="H98" s="231">
        <v>0</v>
      </c>
      <c r="I98" s="231">
        <v>149821.69482344299</v>
      </c>
      <c r="J98" s="231">
        <v>738435.75266037404</v>
      </c>
    </row>
    <row r="99" spans="1:10" s="5" customFormat="1" x14ac:dyDescent="0.35">
      <c r="A99" s="262" t="s">
        <v>208</v>
      </c>
      <c r="B99" s="231">
        <v>418300.33333333331</v>
      </c>
      <c r="C99" s="231">
        <v>226.66666666666669</v>
      </c>
      <c r="D99" s="265">
        <v>42544.383432091105</v>
      </c>
      <c r="E99" s="231">
        <v>84965.380535993012</v>
      </c>
      <c r="F99" s="231">
        <v>9864.6372352652579</v>
      </c>
      <c r="G99" s="231">
        <v>7987.5572147017801</v>
      </c>
      <c r="H99" s="231">
        <v>0</v>
      </c>
      <c r="I99" s="231">
        <v>102817.57498596005</v>
      </c>
      <c r="J99" s="231">
        <v>145361.95841805116</v>
      </c>
    </row>
    <row r="100" spans="1:10" s="5" customFormat="1" x14ac:dyDescent="0.35">
      <c r="A100" s="262" t="s">
        <v>209</v>
      </c>
      <c r="B100" s="231">
        <v>1387425.3333333333</v>
      </c>
      <c r="C100" s="231">
        <v>658</v>
      </c>
      <c r="D100" s="265">
        <v>123503.84249257034</v>
      </c>
      <c r="E100" s="231">
        <v>0</v>
      </c>
      <c r="F100" s="231">
        <v>0</v>
      </c>
      <c r="G100" s="231">
        <v>0</v>
      </c>
      <c r="H100" s="231">
        <v>0</v>
      </c>
      <c r="I100" s="231">
        <v>0</v>
      </c>
      <c r="J100" s="231">
        <v>123503.84249257034</v>
      </c>
    </row>
    <row r="101" spans="1:10" s="5" customFormat="1" x14ac:dyDescent="0.35">
      <c r="A101" s="262" t="s">
        <v>210</v>
      </c>
      <c r="B101" s="231">
        <v>73478</v>
      </c>
      <c r="C101" s="231">
        <v>540.33333333333326</v>
      </c>
      <c r="D101" s="265">
        <v>101418.30226973481</v>
      </c>
      <c r="E101" s="231">
        <v>117617.95295841138</v>
      </c>
      <c r="F101" s="231">
        <v>0</v>
      </c>
      <c r="G101" s="231">
        <v>8416.700226283976</v>
      </c>
      <c r="H101" s="231">
        <v>0</v>
      </c>
      <c r="I101" s="231">
        <v>126034.65318469536</v>
      </c>
      <c r="J101" s="231">
        <v>227452.95545443016</v>
      </c>
    </row>
    <row r="102" spans="1:10" s="5" customFormat="1" x14ac:dyDescent="0.35">
      <c r="A102" s="262" t="s">
        <v>211</v>
      </c>
      <c r="B102" s="231">
        <v>16968265.333333332</v>
      </c>
      <c r="C102" s="231">
        <v>20829</v>
      </c>
      <c r="D102" s="265">
        <v>3909516.0110604069</v>
      </c>
      <c r="E102" s="231">
        <v>0</v>
      </c>
      <c r="F102" s="231">
        <v>0</v>
      </c>
      <c r="G102" s="231">
        <v>0</v>
      </c>
      <c r="H102" s="231">
        <v>205955.54744750369</v>
      </c>
      <c r="I102" s="231">
        <v>205955.54744750369</v>
      </c>
      <c r="J102" s="231">
        <v>4115471.5585079105</v>
      </c>
    </row>
    <row r="103" spans="1:10" s="5" customFormat="1" x14ac:dyDescent="0.35">
      <c r="A103" s="262" t="s">
        <v>212</v>
      </c>
      <c r="B103" s="231">
        <v>393670.33333333331</v>
      </c>
      <c r="C103" s="231">
        <v>834</v>
      </c>
      <c r="D103" s="265">
        <v>156538.30492219402</v>
      </c>
      <c r="E103" s="231">
        <v>53956.009104355093</v>
      </c>
      <c r="F103" s="231">
        <v>122564.07476330287</v>
      </c>
      <c r="G103" s="231">
        <v>19691.762477169632</v>
      </c>
      <c r="H103" s="231">
        <v>0</v>
      </c>
      <c r="I103" s="231">
        <v>196211.84634482759</v>
      </c>
      <c r="J103" s="231">
        <v>352750.1512670216</v>
      </c>
    </row>
    <row r="104" spans="1:10" s="5" customFormat="1" x14ac:dyDescent="0.35">
      <c r="A104" s="262" t="s">
        <v>213</v>
      </c>
      <c r="B104" s="231">
        <v>689678</v>
      </c>
      <c r="C104" s="231">
        <v>3537.6666666666665</v>
      </c>
      <c r="D104" s="265">
        <v>664005.20788938657</v>
      </c>
      <c r="E104" s="231">
        <v>76707.899296036427</v>
      </c>
      <c r="F104" s="231">
        <v>69227.532639157798</v>
      </c>
      <c r="G104" s="231">
        <v>7272.077154739779</v>
      </c>
      <c r="H104" s="231">
        <v>0</v>
      </c>
      <c r="I104" s="231">
        <v>153207.50908993403</v>
      </c>
      <c r="J104" s="231">
        <v>817212.71697932063</v>
      </c>
    </row>
    <row r="105" spans="1:10" s="5" customFormat="1" x14ac:dyDescent="0.35">
      <c r="A105" s="262" t="s">
        <v>214</v>
      </c>
      <c r="B105" s="231">
        <v>2340696</v>
      </c>
      <c r="C105" s="231">
        <v>7569.333333333333</v>
      </c>
      <c r="D105" s="265">
        <v>1420732.1455528305</v>
      </c>
      <c r="E105" s="231">
        <v>235235.1708248003</v>
      </c>
      <c r="F105" s="231">
        <v>0</v>
      </c>
      <c r="G105" s="231">
        <v>86946.601048900658</v>
      </c>
      <c r="H105" s="231">
        <v>0</v>
      </c>
      <c r="I105" s="231">
        <v>322181.77187370096</v>
      </c>
      <c r="J105" s="231">
        <v>1742913.9174265314</v>
      </c>
    </row>
    <row r="106" spans="1:10" s="5" customFormat="1" x14ac:dyDescent="0.35">
      <c r="A106" s="262" t="s">
        <v>215</v>
      </c>
      <c r="B106" s="231">
        <v>719208.33333333337</v>
      </c>
      <c r="C106" s="231">
        <v>847</v>
      </c>
      <c r="D106" s="265">
        <v>158978.35044256397</v>
      </c>
      <c r="E106" s="231">
        <v>54523.737069270202</v>
      </c>
      <c r="F106" s="231">
        <v>36299.43597178669</v>
      </c>
      <c r="G106" s="231">
        <v>12247.726096535474</v>
      </c>
      <c r="H106" s="231">
        <v>0</v>
      </c>
      <c r="I106" s="231">
        <v>103070.89913759238</v>
      </c>
      <c r="J106" s="231">
        <v>262049.24958015635</v>
      </c>
    </row>
    <row r="107" spans="1:10" s="5" customFormat="1" x14ac:dyDescent="0.35">
      <c r="A107" s="262" t="s">
        <v>216</v>
      </c>
      <c r="B107" s="231">
        <v>900084</v>
      </c>
      <c r="C107" s="231">
        <v>1842</v>
      </c>
      <c r="D107" s="265">
        <v>345735.68065549328</v>
      </c>
      <c r="E107" s="231">
        <v>131834.02339706288</v>
      </c>
      <c r="F107" s="231">
        <v>0</v>
      </c>
      <c r="G107" s="231">
        <v>5288.4856950553285</v>
      </c>
      <c r="H107" s="231">
        <v>0</v>
      </c>
      <c r="I107" s="231">
        <v>137122.50909211821</v>
      </c>
      <c r="J107" s="231">
        <v>482858.18974761153</v>
      </c>
    </row>
    <row r="108" spans="1:10" s="5" customFormat="1" x14ac:dyDescent="0.35">
      <c r="A108" s="262" t="s">
        <v>217</v>
      </c>
      <c r="B108" s="231">
        <v>8372876</v>
      </c>
      <c r="C108" s="231">
        <v>57851</v>
      </c>
      <c r="D108" s="265">
        <v>10858390.261455452</v>
      </c>
      <c r="E108" s="231">
        <v>0</v>
      </c>
      <c r="F108" s="231">
        <v>280194.04926750506</v>
      </c>
      <c r="G108" s="231">
        <v>72638.45258019543</v>
      </c>
      <c r="H108" s="231">
        <v>0</v>
      </c>
      <c r="I108" s="231">
        <v>352832.50184770051</v>
      </c>
      <c r="J108" s="231">
        <v>11211222.763303153</v>
      </c>
    </row>
    <row r="109" spans="1:10" s="5" customFormat="1" x14ac:dyDescent="0.35">
      <c r="A109" s="262" t="s">
        <v>218</v>
      </c>
      <c r="B109" s="231">
        <v>-226275.33333333334</v>
      </c>
      <c r="C109" s="231">
        <v>345.33333333333331</v>
      </c>
      <c r="D109" s="265">
        <v>64817.619464185853</v>
      </c>
      <c r="E109" s="231">
        <v>172172.20637167184</v>
      </c>
      <c r="F109" s="231">
        <v>55045.309160203753</v>
      </c>
      <c r="G109" s="231">
        <v>0</v>
      </c>
      <c r="H109" s="231">
        <v>0</v>
      </c>
      <c r="I109" s="231">
        <v>227217.5155318756</v>
      </c>
      <c r="J109" s="231">
        <v>292035.13499606145</v>
      </c>
    </row>
    <row r="110" spans="1:10" s="5" customFormat="1" x14ac:dyDescent="0.35">
      <c r="A110" s="262" t="s">
        <v>219</v>
      </c>
      <c r="B110" s="231">
        <v>1729342</v>
      </c>
      <c r="C110" s="231">
        <v>12959</v>
      </c>
      <c r="D110" s="265">
        <v>2432349.9921903028</v>
      </c>
      <c r="E110" s="231">
        <v>0</v>
      </c>
      <c r="F110" s="231">
        <v>0</v>
      </c>
      <c r="G110" s="231">
        <v>20279.530025379368</v>
      </c>
      <c r="H110" s="231">
        <v>0</v>
      </c>
      <c r="I110" s="231">
        <v>20279.530025379368</v>
      </c>
      <c r="J110" s="231">
        <v>2452629.5222156821</v>
      </c>
    </row>
    <row r="111" spans="1:10" s="5" customFormat="1" x14ac:dyDescent="0.35">
      <c r="A111" s="262" t="s">
        <v>220</v>
      </c>
      <c r="B111" s="231">
        <v>261933</v>
      </c>
      <c r="C111" s="231">
        <v>643.33333333333337</v>
      </c>
      <c r="D111" s="265">
        <v>120750.97062343505</v>
      </c>
      <c r="E111" s="231">
        <v>155712.56923558554</v>
      </c>
      <c r="F111" s="231">
        <v>25636.954682620202</v>
      </c>
      <c r="G111" s="231">
        <v>10236.037305179079</v>
      </c>
      <c r="H111" s="231">
        <v>0</v>
      </c>
      <c r="I111" s="231">
        <v>191585.56122338484</v>
      </c>
      <c r="J111" s="231">
        <v>312336.53184681991</v>
      </c>
    </row>
    <row r="112" spans="1:10" s="5" customFormat="1" x14ac:dyDescent="0.35">
      <c r="A112" s="262" t="s">
        <v>221</v>
      </c>
      <c r="B112" s="231">
        <v>7318470.5066666668</v>
      </c>
      <c r="C112" s="231">
        <v>20764</v>
      </c>
      <c r="D112" s="265">
        <v>3897315.7834585574</v>
      </c>
      <c r="E112" s="231">
        <v>0</v>
      </c>
      <c r="F112" s="231">
        <v>0</v>
      </c>
      <c r="G112" s="231">
        <v>0</v>
      </c>
      <c r="H112" s="231">
        <v>0</v>
      </c>
      <c r="I112" s="231">
        <v>0</v>
      </c>
      <c r="J112" s="231">
        <v>3897315.7834585574</v>
      </c>
    </row>
    <row r="113" spans="1:10" s="5" customFormat="1" x14ac:dyDescent="0.35">
      <c r="A113" s="262" t="s">
        <v>222</v>
      </c>
      <c r="B113" s="231">
        <v>23309373.853333335</v>
      </c>
      <c r="C113" s="231">
        <v>101835</v>
      </c>
      <c r="D113" s="265">
        <v>19114002.735913225</v>
      </c>
      <c r="E113" s="231">
        <v>0</v>
      </c>
      <c r="F113" s="231">
        <v>0</v>
      </c>
      <c r="G113" s="231">
        <v>60498.731054036791</v>
      </c>
      <c r="H113" s="231">
        <v>0</v>
      </c>
      <c r="I113" s="231">
        <v>60498.731054036791</v>
      </c>
      <c r="J113" s="231">
        <v>19174501.466967262</v>
      </c>
    </row>
    <row r="114" spans="1:10" s="5" customFormat="1" x14ac:dyDescent="0.35">
      <c r="A114" s="262" t="s">
        <v>223</v>
      </c>
      <c r="B114" s="231">
        <v>2303901.9466666668</v>
      </c>
      <c r="C114" s="231">
        <v>9253.3333333333339</v>
      </c>
      <c r="D114" s="265">
        <v>1736811.8883453663</v>
      </c>
      <c r="E114" s="231">
        <v>0</v>
      </c>
      <c r="F114" s="231">
        <v>0</v>
      </c>
      <c r="G114" s="231">
        <v>0</v>
      </c>
      <c r="H114" s="231">
        <v>0</v>
      </c>
      <c r="I114" s="231">
        <v>0</v>
      </c>
      <c r="J114" s="231">
        <v>1736811.8883453663</v>
      </c>
    </row>
    <row r="115" spans="1:10" s="5" customFormat="1" x14ac:dyDescent="0.35">
      <c r="A115" s="262" t="s">
        <v>224</v>
      </c>
      <c r="B115" s="231">
        <v>4089112</v>
      </c>
      <c r="C115" s="231">
        <v>67166</v>
      </c>
      <c r="D115" s="265">
        <v>12606776.724705137</v>
      </c>
      <c r="E115" s="231">
        <v>0</v>
      </c>
      <c r="F115" s="231">
        <v>320416.50777579169</v>
      </c>
      <c r="G115" s="231">
        <v>106395.28820923959</v>
      </c>
      <c r="H115" s="231">
        <v>130506.99996988845</v>
      </c>
      <c r="I115" s="231">
        <v>557318.79595491977</v>
      </c>
      <c r="J115" s="231">
        <v>13164095.520660058</v>
      </c>
    </row>
    <row r="116" spans="1:10" s="5" customFormat="1" x14ac:dyDescent="0.35">
      <c r="A116" s="262" t="s">
        <v>225</v>
      </c>
      <c r="B116" s="231">
        <v>339633</v>
      </c>
      <c r="C116" s="231">
        <v>338.66666666666663</v>
      </c>
      <c r="D116" s="265">
        <v>63566.314069124346</v>
      </c>
      <c r="E116" s="231">
        <v>62191.543232355951</v>
      </c>
      <c r="F116" s="231">
        <v>48279.463893054854</v>
      </c>
      <c r="G116" s="231">
        <v>14394.102501804655</v>
      </c>
      <c r="H116" s="231">
        <v>0</v>
      </c>
      <c r="I116" s="231">
        <v>124865.10962721545</v>
      </c>
      <c r="J116" s="231">
        <v>188431.4236963398</v>
      </c>
    </row>
    <row r="117" spans="1:10" s="5" customFormat="1" x14ac:dyDescent="0.35">
      <c r="A117" s="262" t="s">
        <v>226</v>
      </c>
      <c r="B117" s="231">
        <v>429740.33333333331</v>
      </c>
      <c r="C117" s="231">
        <v>471</v>
      </c>
      <c r="D117" s="265">
        <v>88404.726161095183</v>
      </c>
      <c r="E117" s="231">
        <v>78351.522407122844</v>
      </c>
      <c r="F117" s="231">
        <v>38656.337091716916</v>
      </c>
      <c r="G117" s="231">
        <v>11219.241843887565</v>
      </c>
      <c r="H117" s="231">
        <v>0</v>
      </c>
      <c r="I117" s="231">
        <v>128227.10134272733</v>
      </c>
      <c r="J117" s="231">
        <v>216631.82750382251</v>
      </c>
    </row>
    <row r="118" spans="1:10" s="5" customFormat="1" x14ac:dyDescent="0.35">
      <c r="A118" s="262" t="s">
        <v>227</v>
      </c>
      <c r="B118" s="231">
        <v>339089</v>
      </c>
      <c r="C118" s="231">
        <v>3197.333333333333</v>
      </c>
      <c r="D118" s="265">
        <v>600126.06747149676</v>
      </c>
      <c r="E118" s="231">
        <v>56681.309270862541</v>
      </c>
      <c r="F118" s="231">
        <v>14501.617134732796</v>
      </c>
      <c r="G118" s="231">
        <v>0</v>
      </c>
      <c r="H118" s="231">
        <v>0</v>
      </c>
      <c r="I118" s="231">
        <v>71182.926405595339</v>
      </c>
      <c r="J118" s="231">
        <v>671308.99387709214</v>
      </c>
    </row>
    <row r="119" spans="1:10" s="5" customFormat="1" x14ac:dyDescent="0.35">
      <c r="A119" s="262" t="s">
        <v>228</v>
      </c>
      <c r="B119" s="231">
        <v>406110.33333333331</v>
      </c>
      <c r="C119" s="231">
        <v>371.66666666666663</v>
      </c>
      <c r="D119" s="265">
        <v>69760.275774678783</v>
      </c>
      <c r="E119" s="231">
        <v>87872.694398932974</v>
      </c>
      <c r="F119" s="231">
        <v>110157.57374597993</v>
      </c>
      <c r="G119" s="231">
        <v>8434.1231401840942</v>
      </c>
      <c r="H119" s="231">
        <v>0</v>
      </c>
      <c r="I119" s="231">
        <v>206464.39128509699</v>
      </c>
      <c r="J119" s="231">
        <v>276224.66705977579</v>
      </c>
    </row>
    <row r="120" spans="1:10" s="5" customFormat="1" x14ac:dyDescent="0.35">
      <c r="A120" s="262" t="s">
        <v>229</v>
      </c>
      <c r="B120" s="231">
        <v>358998</v>
      </c>
      <c r="C120" s="231">
        <v>311.66666666666663</v>
      </c>
      <c r="D120" s="265">
        <v>58498.527219125259</v>
      </c>
      <c r="E120" s="231">
        <v>171708.0862223524</v>
      </c>
      <c r="F120" s="231">
        <v>104686.88907764544</v>
      </c>
      <c r="G120" s="231">
        <v>88632.532860931358</v>
      </c>
      <c r="H120" s="231">
        <v>0</v>
      </c>
      <c r="I120" s="231">
        <v>365027.5081609292</v>
      </c>
      <c r="J120" s="231">
        <v>423526.03538005444</v>
      </c>
    </row>
    <row r="121" spans="1:10" s="5" customFormat="1" x14ac:dyDescent="0.35">
      <c r="A121" s="262" t="s">
        <v>230</v>
      </c>
      <c r="B121" s="231">
        <v>605077</v>
      </c>
      <c r="C121" s="231">
        <v>18242.333333333332</v>
      </c>
      <c r="D121" s="265">
        <v>3424009.5177765437</v>
      </c>
      <c r="E121" s="231">
        <v>0</v>
      </c>
      <c r="F121" s="231">
        <v>0</v>
      </c>
      <c r="G121" s="231">
        <v>0</v>
      </c>
      <c r="H121" s="231">
        <v>0</v>
      </c>
      <c r="I121" s="231">
        <v>0</v>
      </c>
      <c r="J121" s="231">
        <v>3424009.5177765437</v>
      </c>
    </row>
    <row r="122" spans="1:10" s="5" customFormat="1" x14ac:dyDescent="0.35">
      <c r="A122" s="262" t="s">
        <v>231</v>
      </c>
      <c r="B122" s="231">
        <v>496051.33333333331</v>
      </c>
      <c r="C122" s="231">
        <v>629.33333333333337</v>
      </c>
      <c r="D122" s="265">
        <v>118123.2292938059</v>
      </c>
      <c r="E122" s="231">
        <v>66351.107651291561</v>
      </c>
      <c r="F122" s="231">
        <v>0</v>
      </c>
      <c r="G122" s="231">
        <v>4080.5785463507095</v>
      </c>
      <c r="H122" s="231">
        <v>0</v>
      </c>
      <c r="I122" s="231">
        <v>70431.686197642266</v>
      </c>
      <c r="J122" s="231">
        <v>188554.91549144816</v>
      </c>
    </row>
    <row r="123" spans="1:10" s="5" customFormat="1" x14ac:dyDescent="0.35">
      <c r="A123" s="262" t="s">
        <v>232</v>
      </c>
      <c r="B123" s="231">
        <v>2993901</v>
      </c>
      <c r="C123" s="231">
        <v>19310.333333333332</v>
      </c>
      <c r="D123" s="265">
        <v>3624468.6420653965</v>
      </c>
      <c r="E123" s="231">
        <v>0</v>
      </c>
      <c r="F123" s="231">
        <v>0</v>
      </c>
      <c r="G123" s="231">
        <v>0</v>
      </c>
      <c r="H123" s="231">
        <v>0</v>
      </c>
      <c r="I123" s="231">
        <v>0</v>
      </c>
      <c r="J123" s="231">
        <v>3624468.6420653965</v>
      </c>
    </row>
    <row r="124" spans="1:10" s="5" customFormat="1" x14ac:dyDescent="0.35">
      <c r="A124" s="262" t="s">
        <v>233</v>
      </c>
      <c r="B124" s="231">
        <v>405516.33333333331</v>
      </c>
      <c r="C124" s="231">
        <v>1275.6666666666667</v>
      </c>
      <c r="D124" s="265">
        <v>239437.28734501862</v>
      </c>
      <c r="E124" s="231">
        <v>57292.984195067394</v>
      </c>
      <c r="F124" s="231">
        <v>70140.259093473345</v>
      </c>
      <c r="G124" s="231">
        <v>0</v>
      </c>
      <c r="H124" s="231">
        <v>0</v>
      </c>
      <c r="I124" s="231">
        <v>127433.24328854075</v>
      </c>
      <c r="J124" s="231">
        <v>366870.53063355933</v>
      </c>
    </row>
    <row r="125" spans="1:10" s="5" customFormat="1" x14ac:dyDescent="0.35">
      <c r="A125" s="262" t="s">
        <v>234</v>
      </c>
      <c r="B125" s="231">
        <v>157990.66666666666</v>
      </c>
      <c r="C125" s="231">
        <v>413.66666666666663</v>
      </c>
      <c r="D125" s="265">
        <v>77643.499763566258</v>
      </c>
      <c r="E125" s="231">
        <v>45986.745629859957</v>
      </c>
      <c r="F125" s="231">
        <v>0</v>
      </c>
      <c r="G125" s="231">
        <v>0</v>
      </c>
      <c r="H125" s="231">
        <v>0</v>
      </c>
      <c r="I125" s="231">
        <v>45986.745629859957</v>
      </c>
      <c r="J125" s="231">
        <v>123630.24539342622</v>
      </c>
    </row>
    <row r="126" spans="1:10" s="5" customFormat="1" x14ac:dyDescent="0.35">
      <c r="A126" s="262" t="s">
        <v>235</v>
      </c>
      <c r="B126" s="231">
        <v>10906024.666666666</v>
      </c>
      <c r="C126" s="231">
        <v>85360</v>
      </c>
      <c r="D126" s="265">
        <v>16021714.278367484</v>
      </c>
      <c r="E126" s="231">
        <v>0</v>
      </c>
      <c r="F126" s="231">
        <v>0</v>
      </c>
      <c r="G126" s="231">
        <v>79147.089819089568</v>
      </c>
      <c r="H126" s="231">
        <v>0</v>
      </c>
      <c r="I126" s="231">
        <v>79147.089819089568</v>
      </c>
      <c r="J126" s="231">
        <v>16100861.368186574</v>
      </c>
    </row>
    <row r="127" spans="1:10" s="5" customFormat="1" x14ac:dyDescent="0.35">
      <c r="A127" s="262" t="s">
        <v>236</v>
      </c>
      <c r="B127" s="231">
        <v>1421949.6666666667</v>
      </c>
      <c r="C127" s="231">
        <v>2766.333333333333</v>
      </c>
      <c r="D127" s="265">
        <v>519229.17368077062</v>
      </c>
      <c r="E127" s="231">
        <v>45688.743286547746</v>
      </c>
      <c r="F127" s="231">
        <v>97548.342012986439</v>
      </c>
      <c r="G127" s="231">
        <v>0</v>
      </c>
      <c r="H127" s="231">
        <v>0</v>
      </c>
      <c r="I127" s="231">
        <v>143237.0852995342</v>
      </c>
      <c r="J127" s="231">
        <v>662466.25898030482</v>
      </c>
    </row>
    <row r="128" spans="1:10" s="5" customFormat="1" x14ac:dyDescent="0.35">
      <c r="A128" s="262" t="s">
        <v>237</v>
      </c>
      <c r="B128" s="231">
        <v>467958.66666666669</v>
      </c>
      <c r="C128" s="231">
        <v>647.66666666666663</v>
      </c>
      <c r="D128" s="265">
        <v>121564.31913022502</v>
      </c>
      <c r="E128" s="231">
        <v>45540.186064915521</v>
      </c>
      <c r="F128" s="231">
        <v>0</v>
      </c>
      <c r="G128" s="231">
        <v>4380.863008576116</v>
      </c>
      <c r="H128" s="231">
        <v>0</v>
      </c>
      <c r="I128" s="231">
        <v>49921.049073491638</v>
      </c>
      <c r="J128" s="231">
        <v>171485.36820371664</v>
      </c>
    </row>
    <row r="129" spans="1:11" s="5" customFormat="1" x14ac:dyDescent="0.35">
      <c r="A129" s="262" t="s">
        <v>238</v>
      </c>
      <c r="B129" s="231">
        <v>-283533.66666666669</v>
      </c>
      <c r="C129" s="231">
        <v>246</v>
      </c>
      <c r="D129" s="265">
        <v>46173.16907776946</v>
      </c>
      <c r="E129" s="231">
        <v>103694.09559815648</v>
      </c>
      <c r="F129" s="231">
        <v>0</v>
      </c>
      <c r="G129" s="231">
        <v>0</v>
      </c>
      <c r="H129" s="231">
        <v>0</v>
      </c>
      <c r="I129" s="231">
        <v>103694.09559815648</v>
      </c>
      <c r="J129" s="231">
        <v>149867.26467592595</v>
      </c>
    </row>
    <row r="130" spans="1:11" s="5" customFormat="1" x14ac:dyDescent="0.35">
      <c r="A130" s="262" t="s">
        <v>239</v>
      </c>
      <c r="B130" s="231">
        <v>435333.66666666669</v>
      </c>
      <c r="C130" s="231">
        <v>600.66666666666663</v>
      </c>
      <c r="D130" s="265">
        <v>112742.61609504142</v>
      </c>
      <c r="E130" s="231">
        <v>61246.692060710659</v>
      </c>
      <c r="F130" s="231">
        <v>2934.6446135339907</v>
      </c>
      <c r="G130" s="231">
        <v>4690.3479385305964</v>
      </c>
      <c r="H130" s="231">
        <v>0</v>
      </c>
      <c r="I130" s="231">
        <v>68871.684612775251</v>
      </c>
      <c r="J130" s="231">
        <v>181614.30070781667</v>
      </c>
    </row>
    <row r="131" spans="1:11" s="5" customFormat="1" x14ac:dyDescent="0.35">
      <c r="A131" s="262" t="s">
        <v>240</v>
      </c>
      <c r="B131" s="231">
        <v>190008.69333333333</v>
      </c>
      <c r="C131" s="231">
        <v>670</v>
      </c>
      <c r="D131" s="265">
        <v>125756.19220368106</v>
      </c>
      <c r="E131" s="231">
        <v>45556.653205839168</v>
      </c>
      <c r="F131" s="231">
        <v>0</v>
      </c>
      <c r="G131" s="231">
        <v>0</v>
      </c>
      <c r="H131" s="231">
        <v>0</v>
      </c>
      <c r="I131" s="231">
        <v>45556.653205839168</v>
      </c>
      <c r="J131" s="231">
        <v>171312.84540952023</v>
      </c>
    </row>
    <row r="132" spans="1:11" s="5" customFormat="1" x14ac:dyDescent="0.35">
      <c r="A132" s="262" t="s">
        <v>241</v>
      </c>
      <c r="B132" s="231">
        <v>736489.66666666663</v>
      </c>
      <c r="C132" s="231">
        <v>944.33333333333337</v>
      </c>
      <c r="D132" s="265">
        <v>177247.40921046192</v>
      </c>
      <c r="E132" s="231">
        <v>151455.50463579586</v>
      </c>
      <c r="F132" s="231">
        <v>184191.31711176378</v>
      </c>
      <c r="G132" s="231">
        <v>48089.399182833498</v>
      </c>
      <c r="H132" s="231">
        <v>0</v>
      </c>
      <c r="I132" s="231">
        <v>383736.22093039314</v>
      </c>
      <c r="J132" s="231">
        <v>560983.63014085509</v>
      </c>
    </row>
    <row r="133" spans="1:11" s="5" customFormat="1" x14ac:dyDescent="0.35">
      <c r="A133" s="262" t="s">
        <v>242</v>
      </c>
      <c r="B133" s="231">
        <v>437367</v>
      </c>
      <c r="C133" s="231">
        <v>934.66666666666663</v>
      </c>
      <c r="D133" s="265">
        <v>175433.01638762272</v>
      </c>
      <c r="E133" s="231">
        <v>65370.682284929899</v>
      </c>
      <c r="F133" s="231">
        <v>40039.268423648886</v>
      </c>
      <c r="G133" s="231">
        <v>9133.0076286650055</v>
      </c>
      <c r="H133" s="231">
        <v>0</v>
      </c>
      <c r="I133" s="231">
        <v>114542.95833724378</v>
      </c>
      <c r="J133" s="231">
        <v>289975.97472486651</v>
      </c>
    </row>
    <row r="134" spans="1:11" s="5" customFormat="1" x14ac:dyDescent="0.35">
      <c r="A134" s="262" t="s">
        <v>243</v>
      </c>
      <c r="B134" s="231">
        <v>164985.33333333334</v>
      </c>
      <c r="C134" s="231">
        <v>390.33333333333337</v>
      </c>
      <c r="D134" s="265">
        <v>73263.93088085101</v>
      </c>
      <c r="E134" s="231">
        <v>62171.795761078305</v>
      </c>
      <c r="F134" s="231">
        <v>0</v>
      </c>
      <c r="G134" s="231">
        <v>0</v>
      </c>
      <c r="H134" s="231">
        <v>0</v>
      </c>
      <c r="I134" s="231">
        <v>62171.795761078305</v>
      </c>
      <c r="J134" s="231">
        <v>135435.7266419293</v>
      </c>
    </row>
    <row r="135" spans="1:11" s="5" customFormat="1" x14ac:dyDescent="0.35">
      <c r="A135" s="262" t="s">
        <v>244</v>
      </c>
      <c r="B135" s="231">
        <v>512877.9366666667</v>
      </c>
      <c r="C135" s="231">
        <v>488</v>
      </c>
      <c r="D135" s="265">
        <v>91595.554918502021</v>
      </c>
      <c r="E135" s="231">
        <v>65740.417021948524</v>
      </c>
      <c r="F135" s="231">
        <v>132934.74037936114</v>
      </c>
      <c r="G135" s="231">
        <v>6022.1579202247285</v>
      </c>
      <c r="H135" s="231">
        <v>0</v>
      </c>
      <c r="I135" s="231">
        <v>204697.31532153441</v>
      </c>
      <c r="J135" s="231">
        <v>296292.8702400364</v>
      </c>
    </row>
    <row r="136" spans="1:11" s="5" customFormat="1" x14ac:dyDescent="0.35">
      <c r="A136" s="262" t="s">
        <v>245</v>
      </c>
      <c r="B136" s="231">
        <v>505450.23999999999</v>
      </c>
      <c r="C136" s="231">
        <v>2836.6666666666665</v>
      </c>
      <c r="D136" s="265">
        <v>532430.44559866947</v>
      </c>
      <c r="E136" s="231">
        <v>161568.33476825253</v>
      </c>
      <c r="F136" s="231">
        <v>147300.1024518389</v>
      </c>
      <c r="G136" s="231">
        <v>94652.476477917939</v>
      </c>
      <c r="H136" s="231">
        <v>0</v>
      </c>
      <c r="I136" s="231">
        <v>403520.91369800939</v>
      </c>
      <c r="J136" s="231">
        <v>935951.3592966788</v>
      </c>
    </row>
    <row r="137" spans="1:11" s="5" customFormat="1" x14ac:dyDescent="0.35">
      <c r="A137" s="262" t="s">
        <v>246</v>
      </c>
      <c r="B137" s="231">
        <v>348921.66666666669</v>
      </c>
      <c r="C137" s="231">
        <v>534</v>
      </c>
      <c r="D137" s="265">
        <v>100229.5621444264</v>
      </c>
      <c r="E137" s="231">
        <v>144056.17784283642</v>
      </c>
      <c r="F137" s="231">
        <v>126882.9308798602</v>
      </c>
      <c r="G137" s="231">
        <v>30332.080848492616</v>
      </c>
      <c r="H137" s="231">
        <v>0</v>
      </c>
      <c r="I137" s="231">
        <v>301271.18957118923</v>
      </c>
      <c r="J137" s="231">
        <v>401500.75171561562</v>
      </c>
    </row>
    <row r="138" spans="1:11" s="5" customFormat="1" x14ac:dyDescent="0.35">
      <c r="A138" s="262" t="s">
        <v>247</v>
      </c>
      <c r="B138" s="231">
        <v>391693</v>
      </c>
      <c r="C138" s="231">
        <v>1594.6666666666665</v>
      </c>
      <c r="D138" s="265">
        <v>299312.25049871148</v>
      </c>
      <c r="E138" s="231">
        <v>106316.31921796367</v>
      </c>
      <c r="F138" s="231">
        <v>18919.857385693223</v>
      </c>
      <c r="G138" s="231">
        <v>5508.1665872298736</v>
      </c>
      <c r="H138" s="231">
        <v>0</v>
      </c>
      <c r="I138" s="231">
        <v>130744.34319088676</v>
      </c>
      <c r="J138" s="231">
        <v>430056.59368959826</v>
      </c>
    </row>
    <row r="139" spans="1:11" s="5" customFormat="1" x14ac:dyDescent="0.35">
      <c r="A139" s="262" t="s">
        <v>248</v>
      </c>
      <c r="B139" s="231">
        <v>761258.94</v>
      </c>
      <c r="C139" s="231">
        <v>2655.666666666667</v>
      </c>
      <c r="D139" s="265">
        <v>498457.50412274979</v>
      </c>
      <c r="E139" s="231">
        <v>42295.806112356498</v>
      </c>
      <c r="F139" s="231">
        <v>32782.524904928709</v>
      </c>
      <c r="G139" s="231">
        <v>6821.203011290313</v>
      </c>
      <c r="H139" s="231">
        <v>0</v>
      </c>
      <c r="I139" s="231">
        <v>81899.534028575523</v>
      </c>
      <c r="J139" s="231">
        <v>580357.03815132531</v>
      </c>
    </row>
    <row r="140" spans="1:11" s="5" customFormat="1" x14ac:dyDescent="0.35">
      <c r="A140" s="268"/>
      <c r="B140" s="234"/>
      <c r="C140" s="234"/>
      <c r="D140" s="234"/>
      <c r="E140" s="234"/>
      <c r="F140" s="234"/>
      <c r="G140" s="234"/>
      <c r="H140" s="234"/>
      <c r="I140" s="234"/>
      <c r="J140" s="234"/>
    </row>
    <row r="141" spans="1:11" s="25" customFormat="1" x14ac:dyDescent="0.35">
      <c r="A141" s="266"/>
      <c r="B141" s="267">
        <f>SUM(B3:B140)</f>
        <v>257082897.55166671</v>
      </c>
      <c r="C141" s="267">
        <f t="shared" ref="C141:J141" si="0">SUM(C3:C140)</f>
        <v>1243492.3333333337</v>
      </c>
      <c r="D141" s="267">
        <f t="shared" si="0"/>
        <v>233398299.81264248</v>
      </c>
      <c r="E141" s="267">
        <f t="shared" si="0"/>
        <v>12043015.723781902</v>
      </c>
      <c r="F141" s="267">
        <f t="shared" si="0"/>
        <v>7025092.629639186</v>
      </c>
      <c r="G141" s="267">
        <f t="shared" si="0"/>
        <v>3111112.3580804011</v>
      </c>
      <c r="H141" s="267">
        <f t="shared" si="0"/>
        <v>1505377.0275226089</v>
      </c>
      <c r="I141" s="267">
        <f t="shared" si="0"/>
        <v>23684597.739024095</v>
      </c>
      <c r="J141" s="267">
        <f t="shared" si="0"/>
        <v>257082897.55166662</v>
      </c>
      <c r="K141" s="5"/>
    </row>
    <row r="142" spans="1:11" x14ac:dyDescent="0.35">
      <c r="B142" s="3"/>
      <c r="C142" s="7"/>
      <c r="D142" s="7"/>
    </row>
    <row r="150" spans="3:4" x14ac:dyDescent="0.35">
      <c r="C150" s="7"/>
      <c r="D150" s="59"/>
    </row>
  </sheetData>
  <sortState xmlns:xlrd2="http://schemas.microsoft.com/office/spreadsheetml/2017/richdata2" ref="A3:J140">
    <sortCondition ref="A3:A140"/>
  </sortState>
  <customSheetViews>
    <customSheetView guid="{21B7AC2F-40B5-4A74-80C7-C3A38CDE4D3F}" showGridLines="0" showRowCol="0" showAutoFilter="1" hiddenColumns="1">
      <pane ySplit="2" topLeftCell="A120" activePane="bottomLeft" state="frozen"/>
      <selection pane="bottomLeft" sqref="A1:S1"/>
      <rowBreaks count="1" manualBreakCount="1">
        <brk id="73" max="18" man="1"/>
      </rowBreaks>
      <pageMargins left="0.74803149606299213" right="0.74803149606299213" top="0.98425196850393704" bottom="0.98425196850393704" header="0.51181102362204722" footer="0.51181102362204722"/>
      <pageSetup paperSize="9" scale="43" fitToHeight="2" orientation="portrait" horizontalDpi="200" verticalDpi="200" r:id="rId1"/>
      <headerFooter alignWithMargins="0"/>
      <autoFilter ref="A2:S2" xr:uid="{DA9603BC-9A63-4B9E-9C1E-6D6F32A2946C}"/>
    </customSheetView>
  </customSheetViews>
  <mergeCells count="1">
    <mergeCell ref="A1:J1"/>
  </mergeCells>
  <phoneticPr fontId="8" type="noConversion"/>
  <pageMargins left="0.7" right="0.7" top="0.75" bottom="0.75" header="0.3" footer="0.3"/>
  <pageSetup paperSize="9" scale="52" fitToHeight="3" orientation="landscape"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87E256-79DF-4151-8DB8-951CC6F5C874}">
  <dimension ref="A1:J48"/>
  <sheetViews>
    <sheetView zoomScaleNormal="100" workbookViewId="0"/>
  </sheetViews>
  <sheetFormatPr defaultRowHeight="12.5" x14ac:dyDescent="0.25"/>
  <cols>
    <col min="1" max="1" width="37.7265625" bestFit="1" customWidth="1"/>
    <col min="2" max="2" width="9.54296875" customWidth="1"/>
    <col min="3" max="3" width="45.7265625" bestFit="1" customWidth="1"/>
    <col min="4" max="4" width="9.54296875" customWidth="1"/>
    <col min="5" max="5" width="56.81640625" bestFit="1" customWidth="1"/>
    <col min="6" max="6" width="9.54296875" customWidth="1"/>
    <col min="7" max="7" width="56.81640625" bestFit="1" customWidth="1"/>
  </cols>
  <sheetData>
    <row r="1" spans="1:10" ht="45" x14ac:dyDescent="0.9">
      <c r="A1" s="170" t="s">
        <v>463</v>
      </c>
      <c r="B1" s="171"/>
      <c r="C1" s="171"/>
      <c r="D1" s="171"/>
      <c r="E1" s="171"/>
      <c r="F1" s="171"/>
      <c r="G1" s="171"/>
      <c r="H1" s="171"/>
      <c r="I1" s="171"/>
      <c r="J1" s="171"/>
    </row>
    <row r="2" spans="1:10" ht="17.5" x14ac:dyDescent="0.35">
      <c r="A2" s="172"/>
      <c r="B2" s="172"/>
      <c r="C2" s="172"/>
      <c r="D2" s="172"/>
      <c r="E2" s="172"/>
      <c r="F2" s="172"/>
      <c r="G2" s="172"/>
      <c r="H2" s="172"/>
      <c r="I2" s="172"/>
      <c r="J2" s="172"/>
    </row>
    <row r="3" spans="1:10" ht="25" x14ac:dyDescent="0.5">
      <c r="A3" s="173" t="s">
        <v>391</v>
      </c>
      <c r="B3" s="173"/>
      <c r="C3" s="173" t="s">
        <v>451</v>
      </c>
      <c r="D3" s="173"/>
      <c r="E3" s="173" t="s">
        <v>452</v>
      </c>
      <c r="F3" s="173"/>
      <c r="G3" s="173" t="s">
        <v>453</v>
      </c>
      <c r="H3" s="172"/>
      <c r="I3" s="172"/>
      <c r="J3" s="172"/>
    </row>
    <row r="4" spans="1:10" ht="17.5" x14ac:dyDescent="0.35">
      <c r="A4" s="172"/>
      <c r="B4" s="172"/>
      <c r="C4" s="172"/>
      <c r="D4" s="172"/>
      <c r="E4" s="172"/>
      <c r="F4" s="172"/>
      <c r="G4" s="172"/>
      <c r="H4" s="172"/>
      <c r="I4" s="172"/>
      <c r="J4" s="172"/>
    </row>
    <row r="5" spans="1:10" ht="17.5" x14ac:dyDescent="0.35">
      <c r="A5" s="174" t="s">
        <v>454</v>
      </c>
      <c r="B5" s="172"/>
      <c r="C5" s="172" t="s">
        <v>65</v>
      </c>
      <c r="D5" s="172"/>
      <c r="E5" s="172" t="s">
        <v>86</v>
      </c>
      <c r="F5" s="172"/>
      <c r="G5" s="172" t="s">
        <v>455</v>
      </c>
      <c r="H5" s="172"/>
      <c r="I5" s="172"/>
      <c r="J5" s="172"/>
    </row>
    <row r="6" spans="1:10" ht="17.5" x14ac:dyDescent="0.35">
      <c r="A6" s="174" t="s">
        <v>36</v>
      </c>
      <c r="B6" s="172"/>
      <c r="C6" s="172" t="s">
        <v>66</v>
      </c>
      <c r="D6" s="172"/>
      <c r="E6" s="172" t="s">
        <v>456</v>
      </c>
      <c r="F6" s="172"/>
      <c r="G6" s="172" t="s">
        <v>464</v>
      </c>
      <c r="H6" s="172"/>
      <c r="I6" s="172"/>
      <c r="J6" s="172"/>
    </row>
    <row r="7" spans="1:10" ht="17.5" x14ac:dyDescent="0.35">
      <c r="A7" s="174" t="s">
        <v>37</v>
      </c>
      <c r="B7" s="172"/>
      <c r="C7" s="172" t="s">
        <v>67</v>
      </c>
      <c r="D7" s="172"/>
      <c r="E7" s="172" t="s">
        <v>457</v>
      </c>
      <c r="F7" s="172"/>
      <c r="G7" s="172" t="s">
        <v>465</v>
      </c>
      <c r="H7" s="172"/>
      <c r="I7" s="172"/>
      <c r="J7" s="172"/>
    </row>
    <row r="8" spans="1:10" ht="17.5" x14ac:dyDescent="0.35">
      <c r="A8" s="174" t="s">
        <v>38</v>
      </c>
      <c r="B8" s="172"/>
      <c r="C8" s="172" t="s">
        <v>68</v>
      </c>
      <c r="D8" s="172"/>
      <c r="E8" s="172" t="s">
        <v>458</v>
      </c>
      <c r="F8" s="172"/>
      <c r="G8" s="172"/>
      <c r="H8" s="172"/>
      <c r="I8" s="172"/>
      <c r="J8" s="172"/>
    </row>
    <row r="9" spans="1:10" ht="17.5" x14ac:dyDescent="0.35">
      <c r="A9" s="174" t="s">
        <v>11</v>
      </c>
      <c r="B9" s="172"/>
      <c r="C9" s="172" t="s">
        <v>459</v>
      </c>
      <c r="D9" s="172"/>
      <c r="E9" s="172" t="s">
        <v>460</v>
      </c>
      <c r="F9" s="172"/>
      <c r="G9" s="172"/>
      <c r="H9" s="172"/>
      <c r="I9" s="172"/>
      <c r="J9" s="172"/>
    </row>
    <row r="10" spans="1:10" ht="17.5" x14ac:dyDescent="0.35">
      <c r="A10" s="174" t="s">
        <v>39</v>
      </c>
      <c r="B10" s="172"/>
      <c r="C10" s="172" t="s">
        <v>461</v>
      </c>
      <c r="D10" s="172"/>
      <c r="E10" s="172" t="s">
        <v>462</v>
      </c>
      <c r="F10" s="172"/>
      <c r="G10" s="172"/>
      <c r="H10" s="172"/>
      <c r="I10" s="172"/>
      <c r="J10" s="172"/>
    </row>
    <row r="11" spans="1:10" ht="17.5" x14ac:dyDescent="0.35">
      <c r="A11" s="174" t="s">
        <v>400</v>
      </c>
      <c r="B11" s="172"/>
      <c r="C11" s="172" t="s">
        <v>56</v>
      </c>
      <c r="D11" s="172"/>
      <c r="E11" s="172"/>
      <c r="F11" s="172"/>
      <c r="G11" s="172"/>
      <c r="H11" s="172"/>
      <c r="I11" s="172"/>
      <c r="J11" s="172"/>
    </row>
    <row r="12" spans="1:10" ht="17.5" x14ac:dyDescent="0.35">
      <c r="A12" s="174" t="s">
        <v>40</v>
      </c>
      <c r="B12" s="172"/>
      <c r="C12" s="172"/>
      <c r="D12" s="172"/>
      <c r="E12" s="172"/>
      <c r="F12" s="172"/>
      <c r="G12" s="172"/>
      <c r="H12" s="172"/>
      <c r="I12" s="172"/>
      <c r="J12" s="172"/>
    </row>
    <row r="13" spans="1:10" ht="17.5" x14ac:dyDescent="0.35">
      <c r="A13" s="174" t="s">
        <v>412</v>
      </c>
      <c r="B13" s="172"/>
      <c r="C13" s="172"/>
      <c r="D13" s="172"/>
      <c r="E13" s="172"/>
      <c r="F13" s="172"/>
      <c r="G13" s="172"/>
      <c r="H13" s="172"/>
      <c r="I13" s="172"/>
      <c r="J13" s="172"/>
    </row>
    <row r="14" spans="1:10" ht="17.5" x14ac:dyDescent="0.35">
      <c r="A14" s="174" t="s">
        <v>28</v>
      </c>
      <c r="B14" s="172"/>
      <c r="C14" s="172"/>
      <c r="D14" s="172"/>
      <c r="E14" s="172"/>
      <c r="F14" s="172"/>
      <c r="G14" s="172"/>
      <c r="H14" s="172"/>
      <c r="I14" s="172"/>
      <c r="J14" s="172"/>
    </row>
    <row r="15" spans="1:10" ht="17.5" x14ac:dyDescent="0.35">
      <c r="A15" s="174" t="s">
        <v>29</v>
      </c>
      <c r="B15" s="172"/>
      <c r="C15" s="172"/>
      <c r="D15" s="172"/>
      <c r="E15" s="172"/>
      <c r="F15" s="172"/>
      <c r="G15" s="172"/>
      <c r="H15" s="172"/>
      <c r="I15" s="172"/>
      <c r="J15" s="172"/>
    </row>
    <row r="16" spans="1:10" ht="17.5" x14ac:dyDescent="0.35">
      <c r="A16" s="174" t="s">
        <v>41</v>
      </c>
      <c r="B16" s="172"/>
      <c r="C16" s="172"/>
      <c r="D16" s="172"/>
      <c r="E16" s="172"/>
      <c r="F16" s="172"/>
      <c r="G16" s="172"/>
      <c r="H16" s="172"/>
      <c r="I16" s="172"/>
      <c r="J16" s="172"/>
    </row>
    <row r="17" spans="1:10" ht="17.5" x14ac:dyDescent="0.35">
      <c r="A17" s="174" t="s">
        <v>34</v>
      </c>
      <c r="B17" s="172"/>
      <c r="C17" s="172"/>
      <c r="D17" s="172"/>
      <c r="E17" s="172"/>
      <c r="F17" s="172"/>
      <c r="G17" s="172"/>
      <c r="H17" s="172"/>
      <c r="I17" s="172"/>
      <c r="J17" s="172"/>
    </row>
    <row r="18" spans="1:10" ht="17.5" x14ac:dyDescent="0.35">
      <c r="A18" s="172"/>
      <c r="B18" s="172"/>
      <c r="C18" s="172"/>
      <c r="D18" s="172"/>
      <c r="E18" s="172"/>
      <c r="F18" s="172"/>
      <c r="G18" s="172"/>
      <c r="H18" s="172"/>
      <c r="I18" s="172"/>
      <c r="J18" s="172"/>
    </row>
    <row r="19" spans="1:10" ht="17.5" x14ac:dyDescent="0.35">
      <c r="A19" s="172"/>
      <c r="B19" s="172"/>
      <c r="C19" s="172"/>
      <c r="D19" s="172"/>
      <c r="E19" s="172"/>
      <c r="F19" s="172"/>
      <c r="G19" s="172"/>
      <c r="H19" s="172"/>
      <c r="I19" s="172"/>
      <c r="J19" s="172"/>
    </row>
    <row r="20" spans="1:10" ht="17.5" x14ac:dyDescent="0.35">
      <c r="A20" s="172"/>
      <c r="B20" s="172"/>
      <c r="C20" s="172"/>
      <c r="D20" s="172"/>
      <c r="E20" s="172"/>
      <c r="F20" s="172"/>
      <c r="G20" s="172"/>
      <c r="H20" s="172"/>
      <c r="I20" s="172"/>
      <c r="J20" s="172"/>
    </row>
    <row r="21" spans="1:10" ht="17.5" x14ac:dyDescent="0.35">
      <c r="A21" s="172"/>
      <c r="B21" s="172"/>
      <c r="C21" s="172"/>
      <c r="D21" s="172"/>
      <c r="E21" s="172"/>
      <c r="F21" s="172"/>
      <c r="G21" s="172"/>
      <c r="H21" s="172"/>
      <c r="I21" s="172"/>
      <c r="J21" s="172"/>
    </row>
    <row r="22" spans="1:10" ht="17.5" x14ac:dyDescent="0.35">
      <c r="A22" s="172"/>
      <c r="B22" s="172"/>
      <c r="C22" s="172"/>
      <c r="D22" s="172"/>
      <c r="E22" s="172"/>
      <c r="F22" s="172"/>
      <c r="G22" s="172"/>
      <c r="H22" s="172"/>
      <c r="I22" s="172"/>
      <c r="J22" s="172"/>
    </row>
    <row r="23" spans="1:10" ht="17.5" x14ac:dyDescent="0.35">
      <c r="A23" s="172"/>
      <c r="B23" s="172"/>
      <c r="C23" s="172"/>
      <c r="D23" s="172"/>
      <c r="E23" s="172"/>
      <c r="F23" s="172"/>
      <c r="G23" s="172"/>
      <c r="H23" s="172"/>
      <c r="I23" s="172"/>
      <c r="J23" s="172"/>
    </row>
    <row r="24" spans="1:10" ht="17.5" x14ac:dyDescent="0.35">
      <c r="A24" s="172"/>
      <c r="B24" s="172"/>
      <c r="C24" s="172"/>
      <c r="D24" s="172"/>
      <c r="E24" s="172"/>
      <c r="F24" s="172"/>
      <c r="G24" s="172"/>
      <c r="H24" s="172"/>
      <c r="I24" s="172"/>
      <c r="J24" s="172"/>
    </row>
    <row r="25" spans="1:10" ht="17.5" x14ac:dyDescent="0.35">
      <c r="A25" s="172"/>
      <c r="B25" s="172"/>
      <c r="C25" s="172"/>
      <c r="D25" s="172"/>
      <c r="E25" s="172"/>
      <c r="F25" s="172"/>
      <c r="G25" s="172"/>
      <c r="H25" s="172"/>
      <c r="I25" s="172"/>
      <c r="J25" s="172"/>
    </row>
    <row r="26" spans="1:10" ht="17.5" x14ac:dyDescent="0.35">
      <c r="A26" s="172"/>
      <c r="B26" s="172"/>
      <c r="C26" s="172"/>
      <c r="D26" s="172"/>
      <c r="E26" s="172"/>
      <c r="F26" s="172"/>
      <c r="G26" s="172"/>
      <c r="H26" s="172"/>
      <c r="I26" s="172"/>
      <c r="J26" s="172"/>
    </row>
    <row r="27" spans="1:10" ht="17.5" x14ac:dyDescent="0.35">
      <c r="A27" s="172"/>
      <c r="B27" s="172"/>
      <c r="C27" s="172"/>
      <c r="D27" s="172"/>
      <c r="E27" s="172"/>
      <c r="F27" s="172"/>
      <c r="G27" s="172"/>
      <c r="H27" s="172"/>
      <c r="I27" s="172"/>
      <c r="J27" s="172"/>
    </row>
    <row r="28" spans="1:10" ht="17.5" x14ac:dyDescent="0.35">
      <c r="A28" s="172"/>
      <c r="B28" s="172"/>
      <c r="C28" s="172"/>
      <c r="D28" s="172"/>
      <c r="E28" s="172"/>
      <c r="F28" s="172"/>
      <c r="G28" s="172"/>
      <c r="H28" s="172"/>
      <c r="I28" s="172"/>
      <c r="J28" s="172"/>
    </row>
    <row r="29" spans="1:10" x14ac:dyDescent="0.25">
      <c r="A29" s="171"/>
      <c r="B29" s="171"/>
      <c r="C29" s="171"/>
      <c r="D29" s="171"/>
      <c r="E29" s="171"/>
      <c r="F29" s="171"/>
      <c r="G29" s="171"/>
      <c r="H29" s="171"/>
      <c r="I29" s="171"/>
      <c r="J29" s="171"/>
    </row>
    <row r="30" spans="1:10" x14ac:dyDescent="0.25">
      <c r="A30" s="171"/>
      <c r="B30" s="171"/>
      <c r="C30" s="171"/>
      <c r="D30" s="171"/>
      <c r="E30" s="171"/>
      <c r="F30" s="171"/>
      <c r="G30" s="171"/>
      <c r="H30" s="171"/>
      <c r="I30" s="171"/>
      <c r="J30" s="171"/>
    </row>
    <row r="31" spans="1:10" x14ac:dyDescent="0.25">
      <c r="A31" s="171"/>
      <c r="B31" s="171"/>
      <c r="C31" s="171"/>
      <c r="D31" s="171"/>
      <c r="E31" s="171"/>
      <c r="F31" s="171"/>
      <c r="G31" s="171"/>
      <c r="H31" s="171"/>
      <c r="I31" s="171"/>
      <c r="J31" s="171"/>
    </row>
    <row r="32" spans="1:10" x14ac:dyDescent="0.25">
      <c r="A32" s="171"/>
      <c r="B32" s="171"/>
      <c r="C32" s="171"/>
      <c r="D32" s="171"/>
      <c r="E32" s="171"/>
      <c r="F32" s="171"/>
      <c r="G32" s="171"/>
      <c r="H32" s="171"/>
      <c r="I32" s="171"/>
      <c r="J32" s="171"/>
    </row>
    <row r="33" spans="1:10" x14ac:dyDescent="0.25">
      <c r="A33" s="171"/>
      <c r="B33" s="171"/>
      <c r="C33" s="171"/>
      <c r="D33" s="171"/>
      <c r="E33" s="171"/>
      <c r="F33" s="171"/>
      <c r="G33" s="171"/>
      <c r="H33" s="171"/>
      <c r="I33" s="171"/>
      <c r="J33" s="171"/>
    </row>
    <row r="34" spans="1:10" x14ac:dyDescent="0.25">
      <c r="A34" s="171"/>
      <c r="B34" s="171"/>
      <c r="C34" s="171"/>
      <c r="D34" s="171"/>
      <c r="E34" s="171"/>
      <c r="F34" s="171"/>
      <c r="G34" s="171"/>
      <c r="H34" s="171"/>
      <c r="I34" s="171"/>
      <c r="J34" s="171"/>
    </row>
    <row r="35" spans="1:10" x14ac:dyDescent="0.25">
      <c r="A35" s="171"/>
      <c r="B35" s="171"/>
      <c r="C35" s="171"/>
      <c r="D35" s="171"/>
      <c r="E35" s="171"/>
      <c r="F35" s="171"/>
      <c r="G35" s="171"/>
      <c r="H35" s="171"/>
      <c r="I35" s="171"/>
      <c r="J35" s="171"/>
    </row>
    <row r="36" spans="1:10" x14ac:dyDescent="0.25">
      <c r="A36" s="171"/>
      <c r="B36" s="171"/>
      <c r="C36" s="171"/>
      <c r="D36" s="171"/>
      <c r="E36" s="171"/>
      <c r="F36" s="171"/>
      <c r="G36" s="171"/>
      <c r="H36" s="171"/>
      <c r="I36" s="171"/>
      <c r="J36" s="171"/>
    </row>
    <row r="37" spans="1:10" x14ac:dyDescent="0.25">
      <c r="A37" s="171"/>
      <c r="B37" s="171"/>
      <c r="C37" s="171"/>
      <c r="D37" s="171"/>
      <c r="E37" s="171"/>
      <c r="F37" s="171"/>
      <c r="G37" s="171"/>
      <c r="H37" s="171"/>
      <c r="I37" s="171"/>
      <c r="J37" s="171"/>
    </row>
    <row r="38" spans="1:10" x14ac:dyDescent="0.25">
      <c r="A38" s="171"/>
      <c r="B38" s="171"/>
      <c r="C38" s="171"/>
      <c r="D38" s="171"/>
      <c r="E38" s="171"/>
      <c r="F38" s="171"/>
      <c r="G38" s="171"/>
      <c r="H38" s="171"/>
      <c r="I38" s="171"/>
      <c r="J38" s="171"/>
    </row>
    <row r="39" spans="1:10" x14ac:dyDescent="0.25">
      <c r="A39" s="171"/>
      <c r="B39" s="171"/>
      <c r="C39" s="171"/>
      <c r="D39" s="171"/>
      <c r="E39" s="171"/>
      <c r="F39" s="171"/>
      <c r="G39" s="171"/>
      <c r="H39" s="171"/>
      <c r="I39" s="171"/>
      <c r="J39" s="171"/>
    </row>
    <row r="40" spans="1:10" x14ac:dyDescent="0.25">
      <c r="A40" s="171"/>
      <c r="B40" s="171"/>
      <c r="C40" s="171"/>
      <c r="D40" s="171"/>
      <c r="E40" s="171"/>
      <c r="F40" s="171"/>
      <c r="G40" s="171"/>
      <c r="H40" s="171"/>
      <c r="I40" s="171"/>
      <c r="J40" s="171"/>
    </row>
    <row r="41" spans="1:10" x14ac:dyDescent="0.25">
      <c r="A41" s="171"/>
      <c r="B41" s="171"/>
      <c r="C41" s="171"/>
      <c r="D41" s="171"/>
      <c r="E41" s="171"/>
      <c r="F41" s="171"/>
      <c r="G41" s="171"/>
      <c r="H41" s="171"/>
      <c r="I41" s="171"/>
      <c r="J41" s="171"/>
    </row>
    <row r="42" spans="1:10" x14ac:dyDescent="0.25">
      <c r="A42" s="171"/>
      <c r="B42" s="171"/>
      <c r="C42" s="171"/>
      <c r="D42" s="171"/>
      <c r="E42" s="171"/>
      <c r="F42" s="171"/>
      <c r="G42" s="171"/>
      <c r="H42" s="171"/>
      <c r="I42" s="171"/>
      <c r="J42" s="171"/>
    </row>
    <row r="43" spans="1:10" x14ac:dyDescent="0.25">
      <c r="A43" s="171"/>
      <c r="B43" s="171"/>
      <c r="C43" s="171"/>
      <c r="D43" s="171"/>
      <c r="E43" s="171"/>
      <c r="F43" s="171"/>
      <c r="G43" s="171"/>
      <c r="H43" s="171"/>
      <c r="I43" s="171"/>
      <c r="J43" s="171"/>
    </row>
    <row r="44" spans="1:10" x14ac:dyDescent="0.25">
      <c r="A44" s="171"/>
      <c r="B44" s="171"/>
      <c r="C44" s="171"/>
      <c r="D44" s="171"/>
      <c r="E44" s="171"/>
      <c r="F44" s="171"/>
      <c r="G44" s="171"/>
      <c r="H44" s="171"/>
      <c r="I44" s="171"/>
      <c r="J44" s="171"/>
    </row>
    <row r="45" spans="1:10" x14ac:dyDescent="0.25">
      <c r="A45" s="171"/>
      <c r="B45" s="171"/>
      <c r="C45" s="171"/>
      <c r="D45" s="171"/>
      <c r="E45" s="171"/>
      <c r="F45" s="171"/>
      <c r="G45" s="171"/>
      <c r="H45" s="171"/>
      <c r="I45" s="171"/>
      <c r="J45" s="171"/>
    </row>
    <row r="46" spans="1:10" x14ac:dyDescent="0.25">
      <c r="A46" s="171"/>
      <c r="B46" s="171"/>
      <c r="C46" s="171"/>
      <c r="D46" s="171"/>
      <c r="E46" s="171"/>
      <c r="F46" s="171"/>
      <c r="G46" s="171"/>
      <c r="H46" s="171"/>
      <c r="I46" s="171"/>
      <c r="J46" s="171"/>
    </row>
    <row r="47" spans="1:10" x14ac:dyDescent="0.25">
      <c r="A47" s="171"/>
      <c r="B47" s="171"/>
      <c r="C47" s="171"/>
      <c r="D47" s="171"/>
      <c r="E47" s="171"/>
      <c r="F47" s="171"/>
      <c r="G47" s="171"/>
      <c r="H47" s="171"/>
      <c r="I47" s="171"/>
      <c r="J47" s="171"/>
    </row>
    <row r="48" spans="1:10" x14ac:dyDescent="0.25">
      <c r="A48" s="171"/>
      <c r="B48" s="171"/>
      <c r="C48" s="171"/>
      <c r="D48" s="171"/>
      <c r="E48" s="171"/>
      <c r="F48" s="171"/>
      <c r="G48" s="171"/>
      <c r="H48" s="171"/>
      <c r="I48" s="171"/>
      <c r="J48" s="171"/>
    </row>
  </sheetData>
  <hyperlinks>
    <hyperlink ref="A5" location="'Cost Adjustor Summary'!A1" display="Cost Adjustor Summary" xr:uid="{1CE120C6-7EEE-4691-B13C-4BC1827F1171}"/>
    <hyperlink ref="A6" location="Location!A1" display="Location" xr:uid="{7D1F6ED6-04B7-4A1E-9595-65DF62DC1E71}"/>
    <hyperlink ref="A7" location="'Socio Economic'!A1" display="Socio Economic Disadvtange" xr:uid="{59AF9BCC-7068-4360-A0C8-5D6EDEA541B9}"/>
    <hyperlink ref="A8" location="Growth!A1" display="Growth" xr:uid="{37EF821F-E7D4-419B-A79F-0503C7C81144}"/>
    <hyperlink ref="A9" location="'Pop Dispersion'!A1" display="Population Dispersion" xr:uid="{035A36E8-2089-40DF-8134-B64B232EE072}"/>
    <hyperlink ref="A10" location="Climate!A1" display="Climate" xr:uid="{7B486C88-A857-4F2F-BEAE-5E963E0F9BDA}"/>
    <hyperlink ref="A11" location="Aboriginality!A1" display="Aboriginality" xr:uid="{D8193DE5-9A1F-46B8-932F-5031BBA1BAB2}"/>
    <hyperlink ref="A12" location="'Regional Centres'!A1" display="Regional Centres" xr:uid="{F67FA7A2-7591-461F-9774-141ED9A6C505}"/>
    <hyperlink ref="A13" location="'Fire Mitigation'!A1" display="Fire Mitigation" xr:uid="{ACD6A46F-94DE-4A88-9E4D-48D40D18C8F9}"/>
    <hyperlink ref="A14" location="'Off Road Drainage'!A1" display="Off Road Drainage" xr:uid="{57F76B41-6C45-4AEE-B10B-2661A22E2494}"/>
    <hyperlink ref="A15" location="'Medical Facilities'!A1" display="Medical Facilities" xr:uid="{F3F1D7FE-102D-4DBF-815E-CA043A457DD0}"/>
    <hyperlink ref="A16" location="Cyclone!A1" display="Cyclone" xr:uid="{4B3BA256-D429-4A71-9829-64258862527A}"/>
    <hyperlink ref="A17" location="'Special Needs'!A1" display="Special Needs" xr:uid="{802119FE-D614-457F-B12F-CBFD017C2B5B}"/>
    <hyperlink ref="C6" location="'Recreation &amp; Culture'!A1" display="Recreation and Culture" xr:uid="{FD1E8C93-ABC6-4A9D-97FA-D3DD67BE0445}"/>
    <hyperlink ref="C5" location="'EXP SUMMARY'!A1" display="Expenditure Summary" xr:uid="{A364A0C1-A95E-4DB8-8DB8-F34C5F0661BF}"/>
    <hyperlink ref="C7" location="'Community Amenities'!A1" display="Community Amenities" xr:uid="{7B3918B8-F8CA-4272-BB85-7C5D3A961D94}"/>
    <hyperlink ref="C8" location="Governance!A1" display="Governance" xr:uid="{EC11FE37-D841-41C4-A52E-47931DB38596}"/>
    <hyperlink ref="C9" location="LOPS!A1" display="Law, Order and Public Safety" xr:uid="{CAB89AC2-CB5D-4897-8496-2A7F44D316EC}"/>
    <hyperlink ref="C10" location="EHW!A1" display="Education, Health and Welfare" xr:uid="{333B010B-0061-40EC-B18E-FF20D28D70B3}"/>
    <hyperlink ref="C11" location="'TRANS STD'!A1" display="Transport Standard" xr:uid="{930564C8-A330-40D1-BC76-90933994A945}"/>
    <hyperlink ref="E5" location="'REV SUMMARY'!A1" display="Revenue Summary" xr:uid="{54E7D60B-323D-4780-B20D-41FBEC363BAE}"/>
    <hyperlink ref="E6" location="RCI!A1" display="Residential, Commercial and Industrial Rates" xr:uid="{A2EC4E54-79AC-4D23-A092-AC6821383A79}"/>
    <hyperlink ref="E7" location="Agricultural!A1" display="Agircultural Rates" xr:uid="{475E618B-C76C-4AD8-A5E9-7231CB0463C7}"/>
    <hyperlink ref="E8" location="Mining!A1" display="Mining Rates" xr:uid="{04A29089-91D7-46C8-9D9C-A3C8AA559D6A}"/>
    <hyperlink ref="E9" location="Pastoral!A1" display="Pastoral Rates" xr:uid="{878097BB-91AB-418E-8DEF-2745DDD180B9}"/>
    <hyperlink ref="E10" location="Investment!A1" display="Investment Earnings" xr:uid="{6FB5F408-55AA-417A-BEC4-219A39A6A809}"/>
    <hyperlink ref="G5" location="'FISCAL SUMMARY'!A1" display="Fiscal Summary" xr:uid="{2FEC867B-5557-4F6D-881D-BE3F3C482C0B}"/>
    <hyperlink ref="G6" location="'GPG Grant Calculation'!A1" display="2015/16 General Purpose Grants" xr:uid="{ED99D739-F903-4D33-BDEE-8A398D59AAB2}"/>
    <hyperlink ref="G7" location="Roads!A1" display="2015/16 Road Grants inc Special Projects" xr:uid="{FC987E0E-5BB5-4FC2-A885-1B48E5AC36B1}"/>
  </hyperlinks>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3">
    <tabColor indexed="10"/>
  </sheetPr>
  <dimension ref="A1:N151"/>
  <sheetViews>
    <sheetView showGridLines="0" view="pageBreakPreview" zoomScale="85" zoomScaleNormal="85" zoomScaleSheetLayoutView="85" workbookViewId="0">
      <pane ySplit="2" topLeftCell="A3" activePane="bottomLeft" state="frozen"/>
      <selection activeCell="W4" sqref="W4"/>
      <selection pane="bottomLeft" sqref="A1:N1"/>
    </sheetView>
  </sheetViews>
  <sheetFormatPr defaultRowHeight="15.5" x14ac:dyDescent="0.35"/>
  <cols>
    <col min="1" max="1" width="32.453125" style="5" bestFit="1" customWidth="1"/>
    <col min="2" max="3" width="19.7265625" style="5" customWidth="1"/>
    <col min="4" max="4" width="22.453125" style="5" customWidth="1"/>
    <col min="5" max="5" width="13.7265625" style="7" customWidth="1"/>
    <col min="6" max="6" width="18.1796875" style="7" customWidth="1"/>
    <col min="7" max="7" width="18" style="7" customWidth="1"/>
    <col min="8" max="8" width="15.7265625" style="7" customWidth="1"/>
    <col min="9" max="10" width="13.7265625" style="7" customWidth="1"/>
    <col min="11" max="11" width="16.453125" style="7" customWidth="1"/>
    <col min="12" max="12" width="13.7265625" style="7" customWidth="1"/>
    <col min="13" max="13" width="17.453125" style="7" customWidth="1"/>
    <col min="14" max="14" width="18.453125" style="7" customWidth="1"/>
  </cols>
  <sheetData>
    <row r="1" spans="1:14" ht="20.5" thickBot="1" x14ac:dyDescent="0.3">
      <c r="A1" s="341" t="s">
        <v>53</v>
      </c>
      <c r="B1" s="342"/>
      <c r="C1" s="342"/>
      <c r="D1" s="342"/>
      <c r="E1" s="342"/>
      <c r="F1" s="342"/>
      <c r="G1" s="342"/>
      <c r="H1" s="342"/>
      <c r="I1" s="342"/>
      <c r="J1" s="342"/>
      <c r="K1" s="342"/>
      <c r="L1" s="342"/>
      <c r="M1" s="342"/>
      <c r="N1" s="343"/>
    </row>
    <row r="2" spans="1:14" s="19" customFormat="1" ht="63.75" customHeight="1" thickBot="1" x14ac:dyDescent="0.3">
      <c r="A2" s="67" t="s">
        <v>5</v>
      </c>
      <c r="B2" s="67" t="s">
        <v>98</v>
      </c>
      <c r="C2" s="67" t="s">
        <v>43</v>
      </c>
      <c r="D2" s="67" t="s">
        <v>44</v>
      </c>
      <c r="E2" s="71" t="s">
        <v>36</v>
      </c>
      <c r="F2" s="71" t="s">
        <v>50</v>
      </c>
      <c r="G2" s="71" t="s">
        <v>11</v>
      </c>
      <c r="H2" s="71" t="s">
        <v>412</v>
      </c>
      <c r="I2" s="71" t="s">
        <v>41</v>
      </c>
      <c r="J2" s="71" t="s">
        <v>34</v>
      </c>
      <c r="K2" s="71" t="s">
        <v>400</v>
      </c>
      <c r="L2" s="71" t="s">
        <v>40</v>
      </c>
      <c r="M2" s="71" t="s">
        <v>392</v>
      </c>
      <c r="N2" s="71" t="s">
        <v>47</v>
      </c>
    </row>
    <row r="3" spans="1:14" s="5" customFormat="1" ht="18" customHeight="1" x14ac:dyDescent="0.35">
      <c r="A3" s="269" t="s">
        <v>428</v>
      </c>
      <c r="B3" s="231">
        <v>3055501.6666666665</v>
      </c>
      <c r="C3" s="231">
        <v>19020.666666666668</v>
      </c>
      <c r="D3" s="231">
        <v>1425927.3885296187</v>
      </c>
      <c r="E3" s="231">
        <v>182939.07332932949</v>
      </c>
      <c r="F3" s="231">
        <v>40940.135969633411</v>
      </c>
      <c r="G3" s="231">
        <v>61149.524680695053</v>
      </c>
      <c r="H3" s="231">
        <v>696751.61257791927</v>
      </c>
      <c r="I3" s="231">
        <v>0</v>
      </c>
      <c r="J3" s="234">
        <v>0</v>
      </c>
      <c r="K3" s="231">
        <v>17517.654134409953</v>
      </c>
      <c r="L3" s="231">
        <v>59202.384370838372</v>
      </c>
      <c r="M3" s="231">
        <v>1058500.3850628254</v>
      </c>
      <c r="N3" s="265">
        <v>2484427.7735924441</v>
      </c>
    </row>
    <row r="4" spans="1:14" s="5" customFormat="1" ht="18" customHeight="1" x14ac:dyDescent="0.35">
      <c r="A4" s="269" t="s">
        <v>114</v>
      </c>
      <c r="B4" s="231">
        <v>3000687.3333333335</v>
      </c>
      <c r="C4" s="231">
        <v>39484.666666666664</v>
      </c>
      <c r="D4" s="231">
        <v>2960057.53182306</v>
      </c>
      <c r="E4" s="231">
        <v>0</v>
      </c>
      <c r="F4" s="231">
        <v>100812.97790202594</v>
      </c>
      <c r="G4" s="231">
        <v>0</v>
      </c>
      <c r="H4" s="231">
        <v>1889010.3429043717</v>
      </c>
      <c r="I4" s="231">
        <v>0</v>
      </c>
      <c r="J4" s="234">
        <v>0</v>
      </c>
      <c r="K4" s="231">
        <v>28944.392935211737</v>
      </c>
      <c r="L4" s="231">
        <v>48134.480434036952</v>
      </c>
      <c r="M4" s="231">
        <v>2066902.1941756464</v>
      </c>
      <c r="N4" s="265">
        <v>5026959.7259987062</v>
      </c>
    </row>
    <row r="5" spans="1:14" s="5" customFormat="1" ht="18" customHeight="1" x14ac:dyDescent="0.35">
      <c r="A5" s="269" t="s">
        <v>115</v>
      </c>
      <c r="B5" s="231">
        <v>1039656</v>
      </c>
      <c r="C5" s="231">
        <v>3960.3333333333335</v>
      </c>
      <c r="D5" s="231">
        <v>296895.36474572221</v>
      </c>
      <c r="E5" s="231">
        <v>97798.452265170548</v>
      </c>
      <c r="F5" s="231">
        <v>0</v>
      </c>
      <c r="G5" s="231">
        <v>118889.53616525467</v>
      </c>
      <c r="H5" s="231">
        <v>318023.52840801538</v>
      </c>
      <c r="I5" s="231">
        <v>244738.99642590716</v>
      </c>
      <c r="J5" s="234">
        <v>0</v>
      </c>
      <c r="K5" s="231">
        <v>23245.448204505305</v>
      </c>
      <c r="L5" s="231">
        <v>0</v>
      </c>
      <c r="M5" s="231">
        <v>802695.96146885306</v>
      </c>
      <c r="N5" s="265">
        <v>1099591.3262145752</v>
      </c>
    </row>
    <row r="6" spans="1:14" s="5" customFormat="1" ht="18" customHeight="1" x14ac:dyDescent="0.35">
      <c r="A6" s="269" t="s">
        <v>116</v>
      </c>
      <c r="B6" s="231">
        <v>1448377.3333333333</v>
      </c>
      <c r="C6" s="231">
        <v>10329.333333333332</v>
      </c>
      <c r="D6" s="231">
        <v>774361.88559384213</v>
      </c>
      <c r="E6" s="231">
        <v>83235.98898829156</v>
      </c>
      <c r="F6" s="231">
        <v>0</v>
      </c>
      <c r="G6" s="231">
        <v>69823.064941295394</v>
      </c>
      <c r="H6" s="231">
        <v>386907.20468587062</v>
      </c>
      <c r="I6" s="231">
        <v>0</v>
      </c>
      <c r="J6" s="234">
        <v>0</v>
      </c>
      <c r="K6" s="231">
        <v>0</v>
      </c>
      <c r="L6" s="231">
        <v>0</v>
      </c>
      <c r="M6" s="231">
        <v>539966.25861545757</v>
      </c>
      <c r="N6" s="265">
        <v>1314328.1442092997</v>
      </c>
    </row>
    <row r="7" spans="1:14" s="5" customFormat="1" ht="18" customHeight="1" x14ac:dyDescent="0.35">
      <c r="A7" s="269" t="s">
        <v>117</v>
      </c>
      <c r="B7" s="231">
        <v>588582.14</v>
      </c>
      <c r="C7" s="231">
        <v>7400</v>
      </c>
      <c r="D7" s="231">
        <v>554757.77269211621</v>
      </c>
      <c r="E7" s="231">
        <v>0</v>
      </c>
      <c r="F7" s="231">
        <v>0</v>
      </c>
      <c r="G7" s="231">
        <v>0</v>
      </c>
      <c r="H7" s="231">
        <v>0</v>
      </c>
      <c r="I7" s="231">
        <v>0</v>
      </c>
      <c r="J7" s="234">
        <v>0</v>
      </c>
      <c r="K7" s="231">
        <v>0</v>
      </c>
      <c r="L7" s="231">
        <v>0</v>
      </c>
      <c r="M7" s="231">
        <v>0</v>
      </c>
      <c r="N7" s="265">
        <v>554757.77269211621</v>
      </c>
    </row>
    <row r="8" spans="1:14" s="5" customFormat="1" ht="18" customHeight="1" x14ac:dyDescent="0.35">
      <c r="A8" s="269" t="s">
        <v>118</v>
      </c>
      <c r="B8" s="231">
        <v>3201531.3333333335</v>
      </c>
      <c r="C8" s="231">
        <v>33027.333333333336</v>
      </c>
      <c r="D8" s="231">
        <v>2475968.9024270386</v>
      </c>
      <c r="E8" s="231">
        <v>0</v>
      </c>
      <c r="F8" s="231">
        <v>0</v>
      </c>
      <c r="G8" s="231">
        <v>0</v>
      </c>
      <c r="H8" s="231">
        <v>0</v>
      </c>
      <c r="I8" s="231">
        <v>0</v>
      </c>
      <c r="J8" s="234">
        <v>0</v>
      </c>
      <c r="K8" s="231">
        <v>11869.216622952927</v>
      </c>
      <c r="L8" s="231">
        <v>0</v>
      </c>
      <c r="M8" s="231">
        <v>11869.216622952927</v>
      </c>
      <c r="N8" s="265">
        <v>2487838.1190499915</v>
      </c>
    </row>
    <row r="9" spans="1:14" s="5" customFormat="1" ht="18" customHeight="1" x14ac:dyDescent="0.35">
      <c r="A9" s="269" t="s">
        <v>119</v>
      </c>
      <c r="B9" s="231">
        <v>3326497.8000000003</v>
      </c>
      <c r="C9" s="231">
        <v>21378</v>
      </c>
      <c r="D9" s="231">
        <v>1602650.2249475757</v>
      </c>
      <c r="E9" s="231">
        <v>0</v>
      </c>
      <c r="F9" s="231">
        <v>45705.186368572016</v>
      </c>
      <c r="G9" s="231">
        <v>0</v>
      </c>
      <c r="H9" s="231">
        <v>0</v>
      </c>
      <c r="I9" s="231">
        <v>0</v>
      </c>
      <c r="J9" s="234">
        <v>0</v>
      </c>
      <c r="K9" s="231">
        <v>15761.783615532593</v>
      </c>
      <c r="L9" s="231">
        <v>0</v>
      </c>
      <c r="M9" s="231">
        <v>61466.969984104609</v>
      </c>
      <c r="N9" s="265">
        <v>1664117.1949316803</v>
      </c>
    </row>
    <row r="10" spans="1:14" s="5" customFormat="1" ht="18" customHeight="1" x14ac:dyDescent="0.35">
      <c r="A10" s="269" t="s">
        <v>120</v>
      </c>
      <c r="B10" s="231">
        <v>92278</v>
      </c>
      <c r="C10" s="231">
        <v>1431</v>
      </c>
      <c r="D10" s="231">
        <v>107278.15847600247</v>
      </c>
      <c r="E10" s="231">
        <v>21265.211771626502</v>
      </c>
      <c r="F10" s="231">
        <v>27706.244198756485</v>
      </c>
      <c r="G10" s="231">
        <v>0</v>
      </c>
      <c r="H10" s="231">
        <v>68766.680878575949</v>
      </c>
      <c r="I10" s="231">
        <v>0</v>
      </c>
      <c r="J10" s="234">
        <v>0</v>
      </c>
      <c r="K10" s="231">
        <v>3838.0769075634976</v>
      </c>
      <c r="L10" s="231">
        <v>0</v>
      </c>
      <c r="M10" s="231">
        <v>121576.21375652244</v>
      </c>
      <c r="N10" s="265">
        <v>228854.37223252491</v>
      </c>
    </row>
    <row r="11" spans="1:14" s="5" customFormat="1" ht="18" customHeight="1" x14ac:dyDescent="0.35">
      <c r="A11" s="269" t="s">
        <v>121</v>
      </c>
      <c r="B11" s="231">
        <v>395666.33333333331</v>
      </c>
      <c r="C11" s="231">
        <v>1214</v>
      </c>
      <c r="D11" s="231">
        <v>91010.261628139066</v>
      </c>
      <c r="E11" s="231">
        <v>19465.227836888746</v>
      </c>
      <c r="F11" s="231">
        <v>8200.5271798211052</v>
      </c>
      <c r="G11" s="231">
        <v>0</v>
      </c>
      <c r="H11" s="231">
        <v>181087.1815890662</v>
      </c>
      <c r="I11" s="231">
        <v>0</v>
      </c>
      <c r="J11" s="234">
        <v>0</v>
      </c>
      <c r="K11" s="231">
        <v>3918.7745910725807</v>
      </c>
      <c r="L11" s="231">
        <v>0</v>
      </c>
      <c r="M11" s="231">
        <v>212671.71119684863</v>
      </c>
      <c r="N11" s="265">
        <v>303681.97282498772</v>
      </c>
    </row>
    <row r="12" spans="1:14" s="5" customFormat="1" ht="18" customHeight="1" x14ac:dyDescent="0.35">
      <c r="A12" s="269" t="s">
        <v>122</v>
      </c>
      <c r="B12" s="231">
        <v>354670.33333333331</v>
      </c>
      <c r="C12" s="231">
        <v>1321.6666666666667</v>
      </c>
      <c r="D12" s="231">
        <v>99081.737329920754</v>
      </c>
      <c r="E12" s="231">
        <v>24154.896302211619</v>
      </c>
      <c r="F12" s="231">
        <v>2377.7246589287765</v>
      </c>
      <c r="G12" s="231">
        <v>0</v>
      </c>
      <c r="H12" s="231">
        <v>131048.7533950747</v>
      </c>
      <c r="I12" s="231">
        <v>0</v>
      </c>
      <c r="J12" s="234">
        <v>0</v>
      </c>
      <c r="K12" s="231">
        <v>0</v>
      </c>
      <c r="L12" s="231">
        <v>0</v>
      </c>
      <c r="M12" s="231">
        <v>157581.37435621509</v>
      </c>
      <c r="N12" s="265">
        <v>256663.11168613585</v>
      </c>
    </row>
    <row r="13" spans="1:14" s="5" customFormat="1" ht="18" customHeight="1" x14ac:dyDescent="0.35">
      <c r="A13" s="269" t="s">
        <v>123</v>
      </c>
      <c r="B13" s="231">
        <v>539868</v>
      </c>
      <c r="C13" s="231">
        <v>3284.333333333333</v>
      </c>
      <c r="D13" s="231">
        <v>246217.49253763157</v>
      </c>
      <c r="E13" s="231">
        <v>36386.772399958747</v>
      </c>
      <c r="F13" s="231">
        <v>0</v>
      </c>
      <c r="G13" s="231">
        <v>0</v>
      </c>
      <c r="H13" s="231">
        <v>192565.59703984813</v>
      </c>
      <c r="I13" s="231">
        <v>0</v>
      </c>
      <c r="J13" s="234">
        <v>0</v>
      </c>
      <c r="K13" s="231">
        <v>0</v>
      </c>
      <c r="L13" s="231">
        <v>0</v>
      </c>
      <c r="M13" s="231">
        <v>228952.36943980688</v>
      </c>
      <c r="N13" s="265">
        <v>475169.86197743844</v>
      </c>
    </row>
    <row r="14" spans="1:14" s="5" customFormat="1" ht="18" customHeight="1" x14ac:dyDescent="0.35">
      <c r="A14" s="269" t="s">
        <v>124</v>
      </c>
      <c r="B14" s="231">
        <v>218352.33333333334</v>
      </c>
      <c r="C14" s="231">
        <v>748.66666666666674</v>
      </c>
      <c r="D14" s="231">
        <v>56125.493579571761</v>
      </c>
      <c r="E14" s="231">
        <v>25978.492418375081</v>
      </c>
      <c r="F14" s="231">
        <v>37062.220027007505</v>
      </c>
      <c r="G14" s="231">
        <v>0</v>
      </c>
      <c r="H14" s="231">
        <v>75094.637371295685</v>
      </c>
      <c r="I14" s="231">
        <v>0</v>
      </c>
      <c r="J14" s="234">
        <v>0</v>
      </c>
      <c r="K14" s="231">
        <v>8703.0689910789006</v>
      </c>
      <c r="L14" s="231">
        <v>0</v>
      </c>
      <c r="M14" s="231">
        <v>146838.41880775717</v>
      </c>
      <c r="N14" s="265">
        <v>202963.91238732892</v>
      </c>
    </row>
    <row r="15" spans="1:14" s="5" customFormat="1" ht="18" customHeight="1" x14ac:dyDescent="0.35">
      <c r="A15" s="269" t="s">
        <v>125</v>
      </c>
      <c r="B15" s="231">
        <v>1282719</v>
      </c>
      <c r="C15" s="231">
        <v>6981.333333333333</v>
      </c>
      <c r="D15" s="231">
        <v>523371.47708394961</v>
      </c>
      <c r="E15" s="231">
        <v>125459.74421680973</v>
      </c>
      <c r="F15" s="231">
        <v>38392.461329550933</v>
      </c>
      <c r="G15" s="231">
        <v>0</v>
      </c>
      <c r="H15" s="231">
        <v>0</v>
      </c>
      <c r="I15" s="231">
        <v>214696.24964872174</v>
      </c>
      <c r="J15" s="234">
        <v>0</v>
      </c>
      <c r="K15" s="231">
        <v>75524.07980582217</v>
      </c>
      <c r="L15" s="231">
        <v>0</v>
      </c>
      <c r="M15" s="231">
        <v>454072.53500090458</v>
      </c>
      <c r="N15" s="265">
        <v>977444.01208485418</v>
      </c>
    </row>
    <row r="16" spans="1:14" s="5" customFormat="1" ht="18" customHeight="1" x14ac:dyDescent="0.35">
      <c r="A16" s="269" t="s">
        <v>126</v>
      </c>
      <c r="B16" s="231">
        <v>103349.66666666667</v>
      </c>
      <c r="C16" s="231">
        <v>799.66666666666674</v>
      </c>
      <c r="D16" s="231">
        <v>59948.824175152564</v>
      </c>
      <c r="E16" s="231">
        <v>31594.534949265169</v>
      </c>
      <c r="F16" s="231">
        <v>23482.496679206452</v>
      </c>
      <c r="G16" s="231">
        <v>24330.353495459556</v>
      </c>
      <c r="H16" s="231">
        <v>77409.165216033187</v>
      </c>
      <c r="I16" s="231">
        <v>0</v>
      </c>
      <c r="J16" s="234">
        <v>0</v>
      </c>
      <c r="K16" s="231">
        <v>9417.3693112838791</v>
      </c>
      <c r="L16" s="231">
        <v>0</v>
      </c>
      <c r="M16" s="231">
        <v>166233.91965124823</v>
      </c>
      <c r="N16" s="265">
        <v>226182.74382640078</v>
      </c>
    </row>
    <row r="17" spans="1:14" s="5" customFormat="1" ht="18" customHeight="1" x14ac:dyDescent="0.35">
      <c r="A17" s="269" t="s">
        <v>127</v>
      </c>
      <c r="B17" s="231">
        <v>109897.66666666667</v>
      </c>
      <c r="C17" s="231">
        <v>749.66666666666674</v>
      </c>
      <c r="D17" s="231">
        <v>56200.460846151778</v>
      </c>
      <c r="E17" s="231">
        <v>36842.099988941685</v>
      </c>
      <c r="F17" s="231">
        <v>5769.7395495953833</v>
      </c>
      <c r="G17" s="231">
        <v>16382.266361185659</v>
      </c>
      <c r="H17" s="231">
        <v>56780.733111185276</v>
      </c>
      <c r="I17" s="231">
        <v>0</v>
      </c>
      <c r="J17" s="234">
        <v>0</v>
      </c>
      <c r="K17" s="231">
        <v>2312.0349967456841</v>
      </c>
      <c r="L17" s="231">
        <v>0</v>
      </c>
      <c r="M17" s="231">
        <v>118086.87400765369</v>
      </c>
      <c r="N17" s="265">
        <v>174287.33485380549</v>
      </c>
    </row>
    <row r="18" spans="1:14" s="5" customFormat="1" ht="18" customHeight="1" x14ac:dyDescent="0.35">
      <c r="A18" s="269" t="s">
        <v>128</v>
      </c>
      <c r="B18" s="231">
        <v>1272493.3333333333</v>
      </c>
      <c r="C18" s="231">
        <v>16560.333333333332</v>
      </c>
      <c r="D18" s="231">
        <v>1241482.9236539199</v>
      </c>
      <c r="E18" s="231">
        <v>145391.15134700664</v>
      </c>
      <c r="F18" s="231">
        <v>69113.274162537855</v>
      </c>
      <c r="G18" s="231">
        <v>0</v>
      </c>
      <c r="H18" s="231">
        <v>0</v>
      </c>
      <c r="I18" s="231">
        <v>0</v>
      </c>
      <c r="J18" s="234">
        <v>0</v>
      </c>
      <c r="K18" s="231">
        <v>16732.897517310179</v>
      </c>
      <c r="L18" s="231">
        <v>57498.633362610599</v>
      </c>
      <c r="M18" s="231">
        <v>288735.95638946525</v>
      </c>
      <c r="N18" s="265">
        <v>1530218.8800433851</v>
      </c>
    </row>
    <row r="19" spans="1:14" s="5" customFormat="1" ht="18" customHeight="1" x14ac:dyDescent="0.35">
      <c r="A19" s="269" t="s">
        <v>129</v>
      </c>
      <c r="B19" s="231">
        <v>2149609.14</v>
      </c>
      <c r="C19" s="231">
        <v>24137.666666666668</v>
      </c>
      <c r="D19" s="231">
        <v>1809534.8916195591</v>
      </c>
      <c r="E19" s="231">
        <v>185244.40274159305</v>
      </c>
      <c r="F19" s="231">
        <v>0</v>
      </c>
      <c r="G19" s="231">
        <v>50898.681106617172</v>
      </c>
      <c r="H19" s="231">
        <v>786216.78532514768</v>
      </c>
      <c r="I19" s="231">
        <v>0</v>
      </c>
      <c r="J19" s="234">
        <v>0</v>
      </c>
      <c r="K19" s="231">
        <v>9131.6330192027945</v>
      </c>
      <c r="L19" s="231">
        <v>31285.78598687267</v>
      </c>
      <c r="M19" s="231">
        <v>1062777.2881794334</v>
      </c>
      <c r="N19" s="265">
        <v>2872312.1797989924</v>
      </c>
    </row>
    <row r="20" spans="1:14" s="5" customFormat="1" ht="18" customHeight="1" x14ac:dyDescent="0.35">
      <c r="A20" s="269" t="s">
        <v>130</v>
      </c>
      <c r="B20" s="231">
        <v>2076735.0333333332</v>
      </c>
      <c r="C20" s="231">
        <v>11808.666666666666</v>
      </c>
      <c r="D20" s="231">
        <v>885263.46195454535</v>
      </c>
      <c r="E20" s="231">
        <v>0</v>
      </c>
      <c r="F20" s="231">
        <v>0</v>
      </c>
      <c r="G20" s="231">
        <v>0</v>
      </c>
      <c r="H20" s="231">
        <v>0</v>
      </c>
      <c r="I20" s="231">
        <v>0</v>
      </c>
      <c r="J20" s="234">
        <v>0</v>
      </c>
      <c r="K20" s="231">
        <v>0</v>
      </c>
      <c r="L20" s="231">
        <v>0</v>
      </c>
      <c r="M20" s="231">
        <v>0</v>
      </c>
      <c r="N20" s="265">
        <v>885263.46195454535</v>
      </c>
    </row>
    <row r="21" spans="1:14" s="5" customFormat="1" ht="18" customHeight="1" x14ac:dyDescent="0.35">
      <c r="A21" s="269" t="s">
        <v>131</v>
      </c>
      <c r="B21" s="231">
        <v>1405001.03</v>
      </c>
      <c r="C21" s="231">
        <v>40354</v>
      </c>
      <c r="D21" s="231">
        <v>3025229.0755699538</v>
      </c>
      <c r="E21" s="231">
        <v>0</v>
      </c>
      <c r="F21" s="231">
        <v>0</v>
      </c>
      <c r="G21" s="231">
        <v>0</v>
      </c>
      <c r="H21" s="231">
        <v>0</v>
      </c>
      <c r="I21" s="231">
        <v>0</v>
      </c>
      <c r="J21" s="234">
        <v>0</v>
      </c>
      <c r="K21" s="231">
        <v>12853.18423376493</v>
      </c>
      <c r="L21" s="231">
        <v>0</v>
      </c>
      <c r="M21" s="231">
        <v>12853.18423376493</v>
      </c>
      <c r="N21" s="265">
        <v>3038082.2598037189</v>
      </c>
    </row>
    <row r="22" spans="1:14" s="5" customFormat="1" ht="18" customHeight="1" x14ac:dyDescent="0.35">
      <c r="A22" s="269" t="s">
        <v>132</v>
      </c>
      <c r="B22" s="231">
        <v>1096099.6666666667</v>
      </c>
      <c r="C22" s="231">
        <v>7957.666666666667</v>
      </c>
      <c r="D22" s="231">
        <v>596564.51835490495</v>
      </c>
      <c r="E22" s="231">
        <v>83365.078598664259</v>
      </c>
      <c r="F22" s="231">
        <v>0</v>
      </c>
      <c r="G22" s="231">
        <v>0</v>
      </c>
      <c r="H22" s="231">
        <v>339421.57803394384</v>
      </c>
      <c r="I22" s="231">
        <v>0</v>
      </c>
      <c r="J22" s="234">
        <v>0</v>
      </c>
      <c r="K22" s="231">
        <v>0</v>
      </c>
      <c r="L22" s="231">
        <v>0</v>
      </c>
      <c r="M22" s="231">
        <v>422786.65663260809</v>
      </c>
      <c r="N22" s="265">
        <v>1019351.1749875131</v>
      </c>
    </row>
    <row r="23" spans="1:14" s="5" customFormat="1" ht="18" customHeight="1" x14ac:dyDescent="0.35">
      <c r="A23" s="269" t="s">
        <v>133</v>
      </c>
      <c r="B23" s="231">
        <v>196309.66666666666</v>
      </c>
      <c r="C23" s="231">
        <v>546</v>
      </c>
      <c r="D23" s="231">
        <v>40932.127552688573</v>
      </c>
      <c r="E23" s="231">
        <v>43700.376276659117</v>
      </c>
      <c r="F23" s="231">
        <v>16618.599681895335</v>
      </c>
      <c r="G23" s="231">
        <v>25741.863175422161</v>
      </c>
      <c r="H23" s="231">
        <v>29340.976206109834</v>
      </c>
      <c r="I23" s="231">
        <v>0</v>
      </c>
      <c r="J23" s="234">
        <v>0</v>
      </c>
      <c r="K23" s="231">
        <v>2097.4450679358224</v>
      </c>
      <c r="L23" s="231">
        <v>0</v>
      </c>
      <c r="M23" s="231">
        <v>117499.26040802227</v>
      </c>
      <c r="N23" s="265">
        <v>158431.38796071085</v>
      </c>
    </row>
    <row r="24" spans="1:14" s="5" customFormat="1" ht="18" customHeight="1" x14ac:dyDescent="0.35">
      <c r="A24" s="269" t="s">
        <v>134</v>
      </c>
      <c r="B24" s="231">
        <v>874221.75</v>
      </c>
      <c r="C24" s="231">
        <v>2387.666666666667</v>
      </c>
      <c r="D24" s="231">
        <v>178996.84350421751</v>
      </c>
      <c r="E24" s="231">
        <v>66385.895284742772</v>
      </c>
      <c r="F24" s="231">
        <v>53183.639551101754</v>
      </c>
      <c r="G24" s="231">
        <v>15900.172977393921</v>
      </c>
      <c r="H24" s="231">
        <v>0</v>
      </c>
      <c r="I24" s="231">
        <v>234811.11641964706</v>
      </c>
      <c r="J24" s="234">
        <v>0</v>
      </c>
      <c r="K24" s="231">
        <v>25560.457769780387</v>
      </c>
      <c r="L24" s="231">
        <v>20689.783316223315</v>
      </c>
      <c r="M24" s="231">
        <v>416531.06531888916</v>
      </c>
      <c r="N24" s="265">
        <v>595527.90882310667</v>
      </c>
    </row>
    <row r="25" spans="1:14" s="5" customFormat="1" ht="18" customHeight="1" x14ac:dyDescent="0.35">
      <c r="A25" s="269" t="s">
        <v>135</v>
      </c>
      <c r="B25" s="231">
        <v>211001.5</v>
      </c>
      <c r="C25" s="231">
        <v>919.66666666666663</v>
      </c>
      <c r="D25" s="231">
        <v>68944.896164754435</v>
      </c>
      <c r="E25" s="231">
        <v>34595.023642773747</v>
      </c>
      <c r="F25" s="231">
        <v>0</v>
      </c>
      <c r="G25" s="231">
        <v>0</v>
      </c>
      <c r="H25" s="231">
        <v>67030.784995022826</v>
      </c>
      <c r="I25" s="231">
        <v>0</v>
      </c>
      <c r="J25" s="234">
        <v>0</v>
      </c>
      <c r="K25" s="231">
        <v>2905.7155496941728</v>
      </c>
      <c r="L25" s="231">
        <v>0</v>
      </c>
      <c r="M25" s="231">
        <v>104531.52418749075</v>
      </c>
      <c r="N25" s="265">
        <v>173476.42035224519</v>
      </c>
    </row>
    <row r="26" spans="1:14" s="5" customFormat="1" ht="18" customHeight="1" x14ac:dyDescent="0.35">
      <c r="A26" s="269" t="s">
        <v>136</v>
      </c>
      <c r="B26" s="231">
        <v>1171985.6666666667</v>
      </c>
      <c r="C26" s="231">
        <v>2988.333333333333</v>
      </c>
      <c r="D26" s="231">
        <v>224027.18162994689</v>
      </c>
      <c r="E26" s="231">
        <v>42795.014481106926</v>
      </c>
      <c r="F26" s="231">
        <v>0</v>
      </c>
      <c r="G26" s="231">
        <v>52047.062545513421</v>
      </c>
      <c r="H26" s="231">
        <v>186799.74016656465</v>
      </c>
      <c r="I26" s="231">
        <v>0</v>
      </c>
      <c r="J26" s="234">
        <v>0</v>
      </c>
      <c r="K26" s="231">
        <v>0</v>
      </c>
      <c r="L26" s="231">
        <v>0</v>
      </c>
      <c r="M26" s="231">
        <v>281641.81719318498</v>
      </c>
      <c r="N26" s="265">
        <v>505668.9988231319</v>
      </c>
    </row>
    <row r="27" spans="1:14" s="5" customFormat="1" ht="18" customHeight="1" x14ac:dyDescent="0.35">
      <c r="A27" s="269" t="s">
        <v>137</v>
      </c>
      <c r="B27" s="231">
        <v>679490</v>
      </c>
      <c r="C27" s="231">
        <v>5329</v>
      </c>
      <c r="D27" s="231">
        <v>399500.5636049037</v>
      </c>
      <c r="E27" s="231">
        <v>0</v>
      </c>
      <c r="F27" s="231">
        <v>0</v>
      </c>
      <c r="G27" s="231">
        <v>0</v>
      </c>
      <c r="H27" s="231">
        <v>0</v>
      </c>
      <c r="I27" s="231">
        <v>0</v>
      </c>
      <c r="J27" s="234">
        <v>0</v>
      </c>
      <c r="K27" s="231">
        <v>0</v>
      </c>
      <c r="L27" s="231">
        <v>0</v>
      </c>
      <c r="M27" s="231">
        <v>0</v>
      </c>
      <c r="N27" s="265">
        <v>399500.5636049037</v>
      </c>
    </row>
    <row r="28" spans="1:14" s="5" customFormat="1" ht="18" customHeight="1" x14ac:dyDescent="0.35">
      <c r="A28" s="269" t="s">
        <v>138</v>
      </c>
      <c r="B28" s="231">
        <v>5666863.3599999994</v>
      </c>
      <c r="C28" s="231">
        <v>53167.333333333328</v>
      </c>
      <c r="D28" s="231">
        <v>3985809.6513485545</v>
      </c>
      <c r="E28" s="231">
        <v>0</v>
      </c>
      <c r="F28" s="231">
        <v>0</v>
      </c>
      <c r="G28" s="231">
        <v>0</v>
      </c>
      <c r="H28" s="231">
        <v>0</v>
      </c>
      <c r="I28" s="231">
        <v>0</v>
      </c>
      <c r="J28" s="234">
        <v>0</v>
      </c>
      <c r="K28" s="231">
        <v>23014.232963888677</v>
      </c>
      <c r="L28" s="231">
        <v>0</v>
      </c>
      <c r="M28" s="231">
        <v>23014.232963888677</v>
      </c>
      <c r="N28" s="265">
        <v>4008823.8843124434</v>
      </c>
    </row>
    <row r="29" spans="1:14" s="5" customFormat="1" ht="18" customHeight="1" x14ac:dyDescent="0.35">
      <c r="A29" s="269" t="s">
        <v>139</v>
      </c>
      <c r="B29" s="231">
        <v>513310.44</v>
      </c>
      <c r="C29" s="231">
        <v>4560</v>
      </c>
      <c r="D29" s="231">
        <v>341850.73560487159</v>
      </c>
      <c r="E29" s="231">
        <v>42814.458109909843</v>
      </c>
      <c r="F29" s="231">
        <v>67378.988371243569</v>
      </c>
      <c r="G29" s="231">
        <v>0</v>
      </c>
      <c r="H29" s="231">
        <v>417251.45433476142</v>
      </c>
      <c r="I29" s="231">
        <v>0</v>
      </c>
      <c r="J29" s="234">
        <v>0</v>
      </c>
      <c r="K29" s="231">
        <v>6842.9165412176108</v>
      </c>
      <c r="L29" s="231">
        <v>21728.131487715636</v>
      </c>
      <c r="M29" s="231">
        <v>556015.94884484808</v>
      </c>
      <c r="N29" s="265">
        <v>897866.68444971973</v>
      </c>
    </row>
    <row r="30" spans="1:14" s="5" customFormat="1" ht="18" customHeight="1" x14ac:dyDescent="0.35">
      <c r="A30" s="269" t="s">
        <v>140</v>
      </c>
      <c r="B30" s="231">
        <v>437937</v>
      </c>
      <c r="C30" s="231">
        <v>3664.6666666666665</v>
      </c>
      <c r="D30" s="231">
        <v>274730.04292689753</v>
      </c>
      <c r="E30" s="231">
        <v>42992.375948913301</v>
      </c>
      <c r="F30" s="231">
        <v>76837.157459010792</v>
      </c>
      <c r="G30" s="231">
        <v>9596.9979850305535</v>
      </c>
      <c r="H30" s="231">
        <v>0</v>
      </c>
      <c r="I30" s="231">
        <v>0</v>
      </c>
      <c r="J30" s="234">
        <v>0</v>
      </c>
      <c r="K30" s="231">
        <v>12103.273095111259</v>
      </c>
      <c r="L30" s="231">
        <v>0</v>
      </c>
      <c r="M30" s="231">
        <v>141529.80448806589</v>
      </c>
      <c r="N30" s="265">
        <v>416259.84741496341</v>
      </c>
    </row>
    <row r="31" spans="1:14" s="5" customFormat="1" ht="18" customHeight="1" x14ac:dyDescent="0.35">
      <c r="A31" s="269" t="s">
        <v>141</v>
      </c>
      <c r="B31" s="231">
        <v>601735</v>
      </c>
      <c r="C31" s="231">
        <v>1206</v>
      </c>
      <c r="D31" s="231">
        <v>90410.523495498943</v>
      </c>
      <c r="E31" s="231">
        <v>50926.983659146914</v>
      </c>
      <c r="F31" s="231">
        <v>6660.454733739467</v>
      </c>
      <c r="G31" s="231">
        <v>67537.531199533507</v>
      </c>
      <c r="H31" s="231">
        <v>57838.802983065281</v>
      </c>
      <c r="I31" s="231">
        <v>0</v>
      </c>
      <c r="J31" s="234">
        <v>0</v>
      </c>
      <c r="K31" s="231">
        <v>2412.2797781404633</v>
      </c>
      <c r="L31" s="231">
        <v>0</v>
      </c>
      <c r="M31" s="231">
        <v>185376.05235362562</v>
      </c>
      <c r="N31" s="265">
        <v>275786.57584912458</v>
      </c>
    </row>
    <row r="32" spans="1:14" s="5" customFormat="1" ht="18" customHeight="1" x14ac:dyDescent="0.35">
      <c r="A32" s="269" t="s">
        <v>142</v>
      </c>
      <c r="B32" s="231">
        <v>158538.12</v>
      </c>
      <c r="C32" s="231">
        <v>839.33333333333326</v>
      </c>
      <c r="D32" s="231">
        <v>62922.525749493172</v>
      </c>
      <c r="E32" s="231">
        <v>41336.831771954421</v>
      </c>
      <c r="F32" s="231">
        <v>0</v>
      </c>
      <c r="G32" s="231">
        <v>13627.619055739144</v>
      </c>
      <c r="H32" s="231">
        <v>56549.280326711531</v>
      </c>
      <c r="I32" s="231">
        <v>0</v>
      </c>
      <c r="J32" s="234">
        <v>0</v>
      </c>
      <c r="K32" s="231">
        <v>3506.7123089177503</v>
      </c>
      <c r="L32" s="231">
        <v>0</v>
      </c>
      <c r="M32" s="231">
        <v>115020.44346332285</v>
      </c>
      <c r="N32" s="265">
        <v>177942.96921281604</v>
      </c>
    </row>
    <row r="33" spans="1:14" s="5" customFormat="1" ht="18" customHeight="1" x14ac:dyDescent="0.35">
      <c r="A33" s="269" t="s">
        <v>143</v>
      </c>
      <c r="B33" s="231">
        <v>388950</v>
      </c>
      <c r="C33" s="231">
        <v>3815.3333333333335</v>
      </c>
      <c r="D33" s="231">
        <v>286025.11109161994</v>
      </c>
      <c r="E33" s="231">
        <v>0</v>
      </c>
      <c r="F33" s="231">
        <v>0</v>
      </c>
      <c r="G33" s="231">
        <v>0</v>
      </c>
      <c r="H33" s="231">
        <v>0</v>
      </c>
      <c r="I33" s="231">
        <v>0</v>
      </c>
      <c r="J33" s="234">
        <v>0</v>
      </c>
      <c r="K33" s="231">
        <v>0</v>
      </c>
      <c r="L33" s="231">
        <v>0</v>
      </c>
      <c r="M33" s="231">
        <v>0</v>
      </c>
      <c r="N33" s="265">
        <v>286025.11109161994</v>
      </c>
    </row>
    <row r="34" spans="1:14" s="5" customFormat="1" ht="18" customHeight="1" x14ac:dyDescent="0.35">
      <c r="A34" s="269" t="s">
        <v>144</v>
      </c>
      <c r="B34" s="231">
        <v>363381.66666666669</v>
      </c>
      <c r="C34" s="231">
        <v>888</v>
      </c>
      <c r="D34" s="231">
        <v>66570.932723053949</v>
      </c>
      <c r="E34" s="231">
        <v>28229.972651109809</v>
      </c>
      <c r="F34" s="231">
        <v>18652.988052033281</v>
      </c>
      <c r="G34" s="231">
        <v>35488.756231428066</v>
      </c>
      <c r="H34" s="231">
        <v>98070.662004377358</v>
      </c>
      <c r="I34" s="231">
        <v>0</v>
      </c>
      <c r="J34" s="234">
        <v>0</v>
      </c>
      <c r="K34" s="231">
        <v>0</v>
      </c>
      <c r="L34" s="231">
        <v>0</v>
      </c>
      <c r="M34" s="231">
        <v>180442.3789389485</v>
      </c>
      <c r="N34" s="265">
        <v>247013.31166200247</v>
      </c>
    </row>
    <row r="35" spans="1:14" s="5" customFormat="1" ht="18" customHeight="1" x14ac:dyDescent="0.35">
      <c r="A35" s="269" t="s">
        <v>145</v>
      </c>
      <c r="B35" s="231">
        <v>140578.66666666666</v>
      </c>
      <c r="C35" s="231">
        <v>674</v>
      </c>
      <c r="D35" s="231">
        <v>50527.937674930581</v>
      </c>
      <c r="E35" s="231">
        <v>25158.445430942909</v>
      </c>
      <c r="F35" s="231">
        <v>10496.824290639162</v>
      </c>
      <c r="G35" s="231">
        <v>0</v>
      </c>
      <c r="H35" s="231">
        <v>55259.757670357772</v>
      </c>
      <c r="I35" s="231">
        <v>0</v>
      </c>
      <c r="J35" s="234">
        <v>0</v>
      </c>
      <c r="K35" s="231">
        <v>0</v>
      </c>
      <c r="L35" s="231">
        <v>0</v>
      </c>
      <c r="M35" s="231">
        <v>90915.027391939846</v>
      </c>
      <c r="N35" s="265">
        <v>141442.96506687044</v>
      </c>
    </row>
    <row r="36" spans="1:14" s="5" customFormat="1" ht="18" customHeight="1" x14ac:dyDescent="0.35">
      <c r="A36" s="269" t="s">
        <v>146</v>
      </c>
      <c r="B36" s="231">
        <v>66088</v>
      </c>
      <c r="C36" s="231">
        <v>722.33333333333337</v>
      </c>
      <c r="D36" s="231">
        <v>54151.355559631345</v>
      </c>
      <c r="E36" s="231">
        <v>72411.751457328166</v>
      </c>
      <c r="F36" s="231">
        <v>70474.405959601805</v>
      </c>
      <c r="G36" s="231">
        <v>0</v>
      </c>
      <c r="H36" s="231">
        <v>0</v>
      </c>
      <c r="I36" s="231">
        <v>0</v>
      </c>
      <c r="J36" s="234">
        <v>0</v>
      </c>
      <c r="K36" s="231">
        <v>11747.600655849272</v>
      </c>
      <c r="L36" s="231">
        <v>0</v>
      </c>
      <c r="M36" s="231">
        <v>154633.75807277922</v>
      </c>
      <c r="N36" s="265">
        <v>208785.11363241056</v>
      </c>
    </row>
    <row r="37" spans="1:14" s="5" customFormat="1" ht="18" customHeight="1" x14ac:dyDescent="0.35">
      <c r="A37" s="269" t="s">
        <v>147</v>
      </c>
      <c r="B37" s="231">
        <v>71129.333333333328</v>
      </c>
      <c r="C37" s="231">
        <v>911.66666666666674</v>
      </c>
      <c r="D37" s="231">
        <v>68345.158032114326</v>
      </c>
      <c r="E37" s="231">
        <v>24020.300209856443</v>
      </c>
      <c r="F37" s="231">
        <v>0</v>
      </c>
      <c r="G37" s="231">
        <v>0</v>
      </c>
      <c r="H37" s="231">
        <v>61393.256458912176</v>
      </c>
      <c r="I37" s="231">
        <v>0</v>
      </c>
      <c r="J37" s="234">
        <v>0</v>
      </c>
      <c r="K37" s="231">
        <v>0</v>
      </c>
      <c r="L37" s="231">
        <v>0</v>
      </c>
      <c r="M37" s="231">
        <v>85413.556668768622</v>
      </c>
      <c r="N37" s="265">
        <v>153758.71470088296</v>
      </c>
    </row>
    <row r="38" spans="1:14" s="5" customFormat="1" ht="18" customHeight="1" x14ac:dyDescent="0.35">
      <c r="A38" s="269" t="s">
        <v>148</v>
      </c>
      <c r="B38" s="231">
        <v>13738.666666666666</v>
      </c>
      <c r="C38" s="231">
        <v>985.66666666666663</v>
      </c>
      <c r="D38" s="231">
        <v>73892.73575903548</v>
      </c>
      <c r="E38" s="231">
        <v>44246.157291632073</v>
      </c>
      <c r="F38" s="231">
        <v>0</v>
      </c>
      <c r="G38" s="231">
        <v>26777.507770969671</v>
      </c>
      <c r="H38" s="231">
        <v>0</v>
      </c>
      <c r="I38" s="231">
        <v>0</v>
      </c>
      <c r="J38" s="234">
        <v>0</v>
      </c>
      <c r="K38" s="231">
        <v>4375.2566687528724</v>
      </c>
      <c r="L38" s="231">
        <v>0</v>
      </c>
      <c r="M38" s="231">
        <v>75398.921731354611</v>
      </c>
      <c r="N38" s="265">
        <v>149291.65749039009</v>
      </c>
    </row>
    <row r="39" spans="1:14" s="5" customFormat="1" ht="18" customHeight="1" x14ac:dyDescent="0.35">
      <c r="A39" s="269" t="s">
        <v>149</v>
      </c>
      <c r="B39" s="231">
        <v>1043302.3099999999</v>
      </c>
      <c r="C39" s="231">
        <v>3771.333333333333</v>
      </c>
      <c r="D39" s="231">
        <v>282726.55136209918</v>
      </c>
      <c r="E39" s="231">
        <v>42339.165260389585</v>
      </c>
      <c r="F39" s="231">
        <v>4083.9292974983978</v>
      </c>
      <c r="G39" s="231">
        <v>61032.168431159225</v>
      </c>
      <c r="H39" s="231">
        <v>101500.7175398636</v>
      </c>
      <c r="I39" s="231">
        <v>0</v>
      </c>
      <c r="J39" s="234">
        <v>0</v>
      </c>
      <c r="K39" s="231">
        <v>0</v>
      </c>
      <c r="L39" s="231">
        <v>0</v>
      </c>
      <c r="M39" s="231">
        <v>208955.98052891082</v>
      </c>
      <c r="N39" s="265">
        <v>491682.53189101</v>
      </c>
    </row>
    <row r="40" spans="1:14" s="5" customFormat="1" ht="18" customHeight="1" x14ac:dyDescent="0.35">
      <c r="A40" s="269" t="s">
        <v>150</v>
      </c>
      <c r="B40" s="231">
        <v>1237097.5</v>
      </c>
      <c r="C40" s="231">
        <v>6198.666666666667</v>
      </c>
      <c r="D40" s="231">
        <v>464697.09644065739</v>
      </c>
      <c r="E40" s="231">
        <v>66125.193972899928</v>
      </c>
      <c r="F40" s="231">
        <v>0</v>
      </c>
      <c r="G40" s="231">
        <v>0</v>
      </c>
      <c r="H40" s="231">
        <v>358153.53198906884</v>
      </c>
      <c r="I40" s="231">
        <v>0</v>
      </c>
      <c r="J40" s="234">
        <v>0</v>
      </c>
      <c r="K40" s="231">
        <v>0</v>
      </c>
      <c r="L40" s="231">
        <v>0</v>
      </c>
      <c r="M40" s="231">
        <v>424278.72596196877</v>
      </c>
      <c r="N40" s="265">
        <v>888975.82240262616</v>
      </c>
    </row>
    <row r="41" spans="1:14" s="5" customFormat="1" ht="18" customHeight="1" x14ac:dyDescent="0.35">
      <c r="A41" s="269" t="s">
        <v>151</v>
      </c>
      <c r="B41" s="231">
        <v>1454902.3333333333</v>
      </c>
      <c r="C41" s="231">
        <v>4143.666666666667</v>
      </c>
      <c r="D41" s="231">
        <v>310639.3636187251</v>
      </c>
      <c r="E41" s="231">
        <v>44236.105148731142</v>
      </c>
      <c r="F41" s="231">
        <v>0</v>
      </c>
      <c r="G41" s="231">
        <v>18606.416347455372</v>
      </c>
      <c r="H41" s="231">
        <v>148948.53835698258</v>
      </c>
      <c r="I41" s="231">
        <v>0</v>
      </c>
      <c r="J41" s="234">
        <v>0</v>
      </c>
      <c r="K41" s="231">
        <v>0</v>
      </c>
      <c r="L41" s="231">
        <v>0</v>
      </c>
      <c r="M41" s="231">
        <v>211791.05985316908</v>
      </c>
      <c r="N41" s="265">
        <v>522430.42347189417</v>
      </c>
    </row>
    <row r="42" spans="1:14" s="5" customFormat="1" ht="18" customHeight="1" x14ac:dyDescent="0.35">
      <c r="A42" s="269" t="s">
        <v>152</v>
      </c>
      <c r="B42" s="231">
        <v>538225.60333333339</v>
      </c>
      <c r="C42" s="231">
        <v>1976.3333333333333</v>
      </c>
      <c r="D42" s="231">
        <v>148160.30785097103</v>
      </c>
      <c r="E42" s="231">
        <v>96762.882524550805</v>
      </c>
      <c r="F42" s="231">
        <v>108429.63450142018</v>
      </c>
      <c r="G42" s="231">
        <v>66130.30341735456</v>
      </c>
      <c r="H42" s="231">
        <v>218492.2392977204</v>
      </c>
      <c r="I42" s="231">
        <v>175039.2784149246</v>
      </c>
      <c r="J42" s="234">
        <v>0</v>
      </c>
      <c r="K42" s="231">
        <v>94104.819065075397</v>
      </c>
      <c r="L42" s="231">
        <v>0</v>
      </c>
      <c r="M42" s="231">
        <v>758959.15722104593</v>
      </c>
      <c r="N42" s="265">
        <v>907119.46507201693</v>
      </c>
    </row>
    <row r="43" spans="1:14" s="5" customFormat="1" ht="18" customHeight="1" x14ac:dyDescent="0.35">
      <c r="A43" s="269" t="s">
        <v>153</v>
      </c>
      <c r="B43" s="231">
        <v>797247.33333333337</v>
      </c>
      <c r="C43" s="231">
        <v>3395</v>
      </c>
      <c r="D43" s="231">
        <v>254513.87003915332</v>
      </c>
      <c r="E43" s="231">
        <v>31383.724614809991</v>
      </c>
      <c r="F43" s="231">
        <v>8227.4535909244023</v>
      </c>
      <c r="G43" s="231">
        <v>37526.206427826386</v>
      </c>
      <c r="H43" s="231">
        <v>277764.38573528948</v>
      </c>
      <c r="I43" s="231">
        <v>0</v>
      </c>
      <c r="J43" s="234">
        <v>0</v>
      </c>
      <c r="K43" s="231">
        <v>0</v>
      </c>
      <c r="L43" s="231">
        <v>0</v>
      </c>
      <c r="M43" s="231">
        <v>354901.77036885027</v>
      </c>
      <c r="N43" s="265">
        <v>609415.64040800359</v>
      </c>
    </row>
    <row r="44" spans="1:14" s="5" customFormat="1" ht="18" customHeight="1" x14ac:dyDescent="0.35">
      <c r="A44" s="269" t="s">
        <v>154</v>
      </c>
      <c r="B44" s="231">
        <v>117714.33333333333</v>
      </c>
      <c r="C44" s="231">
        <v>591.33333333333326</v>
      </c>
      <c r="D44" s="231">
        <v>44330.643637649278</v>
      </c>
      <c r="E44" s="231">
        <v>25131.3012465137</v>
      </c>
      <c r="F44" s="231">
        <v>4019.7444231266518</v>
      </c>
      <c r="G44" s="231">
        <v>0</v>
      </c>
      <c r="H44" s="231">
        <v>51738.368878007132</v>
      </c>
      <c r="I44" s="231">
        <v>0</v>
      </c>
      <c r="J44" s="234">
        <v>0</v>
      </c>
      <c r="K44" s="231">
        <v>2505.4133863770439</v>
      </c>
      <c r="L44" s="231">
        <v>0</v>
      </c>
      <c r="M44" s="231">
        <v>83394.827934024521</v>
      </c>
      <c r="N44" s="265">
        <v>127725.4715716738</v>
      </c>
    </row>
    <row r="45" spans="1:14" s="5" customFormat="1" ht="18" customHeight="1" x14ac:dyDescent="0.35">
      <c r="A45" s="269" t="s">
        <v>155</v>
      </c>
      <c r="B45" s="231">
        <v>129798.43666666666</v>
      </c>
      <c r="C45" s="231">
        <v>590.33333333333337</v>
      </c>
      <c r="D45" s="231">
        <v>44255.676371069276</v>
      </c>
      <c r="E45" s="231">
        <v>43296.222008485558</v>
      </c>
      <c r="F45" s="231">
        <v>0</v>
      </c>
      <c r="G45" s="231">
        <v>12803.539076769259</v>
      </c>
      <c r="H45" s="231">
        <v>51126.672233326506</v>
      </c>
      <c r="I45" s="231">
        <v>0</v>
      </c>
      <c r="J45" s="234">
        <v>0</v>
      </c>
      <c r="K45" s="231">
        <v>2157.4871063871942</v>
      </c>
      <c r="L45" s="231">
        <v>0</v>
      </c>
      <c r="M45" s="231">
        <v>109383.92042496851</v>
      </c>
      <c r="N45" s="265">
        <v>153639.5967960378</v>
      </c>
    </row>
    <row r="46" spans="1:14" s="5" customFormat="1" ht="18" customHeight="1" x14ac:dyDescent="0.35">
      <c r="A46" s="269" t="s">
        <v>156</v>
      </c>
      <c r="B46" s="231">
        <v>146703.66666666666</v>
      </c>
      <c r="C46" s="231">
        <v>1391.6666666666665</v>
      </c>
      <c r="D46" s="231">
        <v>104329.44599052184</v>
      </c>
      <c r="E46" s="231">
        <v>59418.649411733677</v>
      </c>
      <c r="F46" s="231">
        <v>83669.48495040393</v>
      </c>
      <c r="G46" s="231">
        <v>0</v>
      </c>
      <c r="H46" s="231">
        <v>0</v>
      </c>
      <c r="I46" s="231">
        <v>0</v>
      </c>
      <c r="J46" s="234">
        <v>0</v>
      </c>
      <c r="K46" s="231">
        <v>8552.8953146063759</v>
      </c>
      <c r="L46" s="231">
        <v>0</v>
      </c>
      <c r="M46" s="231">
        <v>151641.02967674399</v>
      </c>
      <c r="N46" s="265">
        <v>255970.47566726583</v>
      </c>
    </row>
    <row r="47" spans="1:14" s="5" customFormat="1" ht="18" customHeight="1" x14ac:dyDescent="0.35">
      <c r="A47" s="269" t="s">
        <v>157</v>
      </c>
      <c r="B47" s="231">
        <v>156857.66666666666</v>
      </c>
      <c r="C47" s="231">
        <v>3429.3333333333335</v>
      </c>
      <c r="D47" s="231">
        <v>257087.74619173387</v>
      </c>
      <c r="E47" s="231">
        <v>0</v>
      </c>
      <c r="F47" s="231">
        <v>0</v>
      </c>
      <c r="G47" s="231">
        <v>0</v>
      </c>
      <c r="H47" s="231">
        <v>0</v>
      </c>
      <c r="I47" s="231">
        <v>0</v>
      </c>
      <c r="J47" s="234">
        <v>0</v>
      </c>
      <c r="K47" s="231">
        <v>0</v>
      </c>
      <c r="L47" s="231">
        <v>0</v>
      </c>
      <c r="M47" s="231">
        <v>0</v>
      </c>
      <c r="N47" s="265">
        <v>257087.74619173387</v>
      </c>
    </row>
    <row r="48" spans="1:14" s="5" customFormat="1" ht="18" customHeight="1" x14ac:dyDescent="0.35">
      <c r="A48" s="269" t="s">
        <v>158</v>
      </c>
      <c r="B48" s="231">
        <v>1211278.3333333333</v>
      </c>
      <c r="C48" s="231">
        <v>4897.333333333333</v>
      </c>
      <c r="D48" s="231">
        <v>367139.69353119686</v>
      </c>
      <c r="E48" s="231">
        <v>106378.13091897195</v>
      </c>
      <c r="F48" s="231">
        <v>50531.475522620363</v>
      </c>
      <c r="G48" s="231">
        <v>111470.39517798438</v>
      </c>
      <c r="H48" s="231">
        <v>191721.63685619432</v>
      </c>
      <c r="I48" s="231">
        <v>111616.56773914029</v>
      </c>
      <c r="J48" s="234">
        <v>0</v>
      </c>
      <c r="K48" s="231">
        <v>40062.510693007251</v>
      </c>
      <c r="L48" s="231">
        <v>0</v>
      </c>
      <c r="M48" s="231">
        <v>611780.71690791857</v>
      </c>
      <c r="N48" s="265">
        <v>978920.41043911548</v>
      </c>
    </row>
    <row r="49" spans="1:14" s="5" customFormat="1" ht="18" customHeight="1" x14ac:dyDescent="0.35">
      <c r="A49" s="269" t="s">
        <v>159</v>
      </c>
      <c r="B49" s="231">
        <v>801795.33333333337</v>
      </c>
      <c r="C49" s="231">
        <v>7732.3333333333339</v>
      </c>
      <c r="D49" s="231">
        <v>579671.89428554149</v>
      </c>
      <c r="E49" s="231">
        <v>100930.83058983923</v>
      </c>
      <c r="F49" s="231">
        <v>14320.209237450254</v>
      </c>
      <c r="G49" s="231">
        <v>66602.236608755949</v>
      </c>
      <c r="H49" s="231">
        <v>0</v>
      </c>
      <c r="I49" s="231">
        <v>0</v>
      </c>
      <c r="J49" s="234">
        <v>0</v>
      </c>
      <c r="K49" s="231">
        <v>10899.171876896853</v>
      </c>
      <c r="L49" s="231">
        <v>23175.809904672798</v>
      </c>
      <c r="M49" s="231">
        <v>215928.25821761505</v>
      </c>
      <c r="N49" s="265">
        <v>795600.15250315657</v>
      </c>
    </row>
    <row r="50" spans="1:14" s="5" customFormat="1" ht="18" customHeight="1" x14ac:dyDescent="0.35">
      <c r="A50" s="269" t="s">
        <v>160</v>
      </c>
      <c r="B50" s="231">
        <v>427739.33333333331</v>
      </c>
      <c r="C50" s="231">
        <v>1890</v>
      </c>
      <c r="D50" s="231">
        <v>141688.13383622968</v>
      </c>
      <c r="E50" s="231">
        <v>78609.054419861568</v>
      </c>
      <c r="F50" s="231">
        <v>0</v>
      </c>
      <c r="G50" s="231">
        <v>0</v>
      </c>
      <c r="H50" s="231">
        <v>281346.93361704948</v>
      </c>
      <c r="I50" s="231">
        <v>226776.8587379719</v>
      </c>
      <c r="J50" s="234">
        <v>0</v>
      </c>
      <c r="K50" s="231">
        <v>0</v>
      </c>
      <c r="L50" s="231">
        <v>0</v>
      </c>
      <c r="M50" s="231">
        <v>586732.84677488299</v>
      </c>
      <c r="N50" s="265">
        <v>728420.98061111267</v>
      </c>
    </row>
    <row r="51" spans="1:14" s="5" customFormat="1" ht="18" customHeight="1" x14ac:dyDescent="0.35">
      <c r="A51" s="269" t="s">
        <v>161</v>
      </c>
      <c r="B51" s="231">
        <v>1776532.2966666669</v>
      </c>
      <c r="C51" s="231">
        <v>16789.666666666668</v>
      </c>
      <c r="D51" s="231">
        <v>1258675.4167896037</v>
      </c>
      <c r="E51" s="231">
        <v>0</v>
      </c>
      <c r="F51" s="231">
        <v>0</v>
      </c>
      <c r="G51" s="231">
        <v>0</v>
      </c>
      <c r="H51" s="231">
        <v>0</v>
      </c>
      <c r="I51" s="231">
        <v>0</v>
      </c>
      <c r="J51" s="234">
        <v>0</v>
      </c>
      <c r="K51" s="231">
        <v>0</v>
      </c>
      <c r="L51" s="231">
        <v>0</v>
      </c>
      <c r="M51" s="231">
        <v>0</v>
      </c>
      <c r="N51" s="265">
        <v>1258675.4167896037</v>
      </c>
    </row>
    <row r="52" spans="1:14" s="5" customFormat="1" ht="18" customHeight="1" x14ac:dyDescent="0.35">
      <c r="A52" s="269" t="s">
        <v>162</v>
      </c>
      <c r="B52" s="231">
        <v>1110263</v>
      </c>
      <c r="C52" s="231">
        <v>5440.3333333333339</v>
      </c>
      <c r="D52" s="231">
        <v>407846.91928414546</v>
      </c>
      <c r="E52" s="231">
        <v>36633.758908733129</v>
      </c>
      <c r="F52" s="231">
        <v>13218.465022002372</v>
      </c>
      <c r="G52" s="231">
        <v>133830.84673977</v>
      </c>
      <c r="H52" s="231">
        <v>120020.87069457589</v>
      </c>
      <c r="I52" s="231">
        <v>0</v>
      </c>
      <c r="J52" s="234">
        <v>70000</v>
      </c>
      <c r="K52" s="231">
        <v>0</v>
      </c>
      <c r="L52" s="231">
        <v>0</v>
      </c>
      <c r="M52" s="231">
        <v>373703.94136508141</v>
      </c>
      <c r="N52" s="265">
        <v>781550.86064922693</v>
      </c>
    </row>
    <row r="53" spans="1:14" s="5" customFormat="1" ht="18" customHeight="1" x14ac:dyDescent="0.35">
      <c r="A53" s="269" t="s">
        <v>163</v>
      </c>
      <c r="B53" s="231">
        <v>282236</v>
      </c>
      <c r="C53" s="231">
        <v>905.33333333333348</v>
      </c>
      <c r="D53" s="231">
        <v>67870.365343774232</v>
      </c>
      <c r="E53" s="231">
        <v>36226.888935181349</v>
      </c>
      <c r="F53" s="231">
        <v>1501.6923171097628</v>
      </c>
      <c r="G53" s="231">
        <v>24345.350052303922</v>
      </c>
      <c r="H53" s="231">
        <v>60517.042346261551</v>
      </c>
      <c r="I53" s="231">
        <v>0</v>
      </c>
      <c r="J53" s="234">
        <v>0</v>
      </c>
      <c r="K53" s="231">
        <v>6488.1947040105933</v>
      </c>
      <c r="L53" s="231">
        <v>0</v>
      </c>
      <c r="M53" s="231">
        <v>129079.16835486717</v>
      </c>
      <c r="N53" s="265">
        <v>196949.5336986414</v>
      </c>
    </row>
    <row r="54" spans="1:14" s="5" customFormat="1" ht="18" customHeight="1" x14ac:dyDescent="0.35">
      <c r="A54" s="269" t="s">
        <v>164</v>
      </c>
      <c r="B54" s="231">
        <v>210337.19999999998</v>
      </c>
      <c r="C54" s="231">
        <v>781.33333333333337</v>
      </c>
      <c r="D54" s="231">
        <v>58574.424287852271</v>
      </c>
      <c r="E54" s="231">
        <v>19898.028227578063</v>
      </c>
      <c r="F54" s="231">
        <v>968.77088202880691</v>
      </c>
      <c r="G54" s="231">
        <v>0</v>
      </c>
      <c r="H54" s="231">
        <v>36086.171639344866</v>
      </c>
      <c r="I54" s="231">
        <v>0</v>
      </c>
      <c r="J54" s="234">
        <v>0</v>
      </c>
      <c r="K54" s="231">
        <v>3110.8046949887921</v>
      </c>
      <c r="L54" s="231">
        <v>0</v>
      </c>
      <c r="M54" s="231">
        <v>60063.775443940525</v>
      </c>
      <c r="N54" s="265">
        <v>118638.19973179279</v>
      </c>
    </row>
    <row r="55" spans="1:14" s="5" customFormat="1" ht="18" customHeight="1" x14ac:dyDescent="0.35">
      <c r="A55" s="269" t="s">
        <v>165</v>
      </c>
      <c r="B55" s="231">
        <v>2785307.3333333335</v>
      </c>
      <c r="C55" s="231">
        <v>48559.333333333336</v>
      </c>
      <c r="D55" s="231">
        <v>3640360.4869478429</v>
      </c>
      <c r="E55" s="231">
        <v>0</v>
      </c>
      <c r="F55" s="231">
        <v>137668.08346780471</v>
      </c>
      <c r="G55" s="231">
        <v>0</v>
      </c>
      <c r="H55" s="231">
        <v>0</v>
      </c>
      <c r="I55" s="231">
        <v>0</v>
      </c>
      <c r="J55" s="234">
        <v>0</v>
      </c>
      <c r="K55" s="231">
        <v>37704.878666838667</v>
      </c>
      <c r="L55" s="231">
        <v>0</v>
      </c>
      <c r="M55" s="231">
        <v>175372.96213464337</v>
      </c>
      <c r="N55" s="265">
        <v>3815733.4490824863</v>
      </c>
    </row>
    <row r="56" spans="1:14" s="5" customFormat="1" ht="18" customHeight="1" x14ac:dyDescent="0.35">
      <c r="A56" s="269" t="s">
        <v>166</v>
      </c>
      <c r="B56" s="231">
        <v>2539852.2666666671</v>
      </c>
      <c r="C56" s="231">
        <v>20552.333333333332</v>
      </c>
      <c r="D56" s="231">
        <v>1540752.2518413425</v>
      </c>
      <c r="E56" s="231">
        <v>188498.05432704053</v>
      </c>
      <c r="F56" s="231">
        <v>55799.693423714954</v>
      </c>
      <c r="G56" s="231">
        <v>37408.637754124822</v>
      </c>
      <c r="H56" s="231">
        <v>772011.57336669613</v>
      </c>
      <c r="I56" s="231">
        <v>0</v>
      </c>
      <c r="J56" s="234">
        <v>0</v>
      </c>
      <c r="K56" s="231">
        <v>56998.629683911058</v>
      </c>
      <c r="L56" s="231">
        <v>59468.380119574787</v>
      </c>
      <c r="M56" s="231">
        <v>1170184.9686750623</v>
      </c>
      <c r="N56" s="265">
        <v>2710937.2205164051</v>
      </c>
    </row>
    <row r="57" spans="1:14" s="5" customFormat="1" ht="18" customHeight="1" x14ac:dyDescent="0.35">
      <c r="A57" s="269" t="s">
        <v>167</v>
      </c>
      <c r="B57" s="231">
        <v>394484</v>
      </c>
      <c r="C57" s="231">
        <v>691.66666666666663</v>
      </c>
      <c r="D57" s="231">
        <v>51852.359384510855</v>
      </c>
      <c r="E57" s="231">
        <v>81443.747328843368</v>
      </c>
      <c r="F57" s="231">
        <v>108041.9674512257</v>
      </c>
      <c r="G57" s="231">
        <v>101181.68365460187</v>
      </c>
      <c r="H57" s="231">
        <v>127684.01647208155</v>
      </c>
      <c r="I57" s="231">
        <v>87205.98365781398</v>
      </c>
      <c r="J57" s="234">
        <v>0</v>
      </c>
      <c r="K57" s="231">
        <v>63041.052729866227</v>
      </c>
      <c r="L57" s="231">
        <v>0</v>
      </c>
      <c r="M57" s="231">
        <v>568598.45129443263</v>
      </c>
      <c r="N57" s="265">
        <v>620450.81067894353</v>
      </c>
    </row>
    <row r="58" spans="1:14" s="5" customFormat="1" ht="18" customHeight="1" x14ac:dyDescent="0.35">
      <c r="A58" s="269" t="s">
        <v>168</v>
      </c>
      <c r="B58" s="231">
        <v>1359336.6666666667</v>
      </c>
      <c r="C58" s="231">
        <v>13083.999999999998</v>
      </c>
      <c r="D58" s="231">
        <v>980871.71593292535</v>
      </c>
      <c r="E58" s="231">
        <v>132253.1722273081</v>
      </c>
      <c r="F58" s="231">
        <v>29218.780239412376</v>
      </c>
      <c r="G58" s="231">
        <v>78998.071311123625</v>
      </c>
      <c r="H58" s="231">
        <v>607874.55409449816</v>
      </c>
      <c r="I58" s="231">
        <v>0</v>
      </c>
      <c r="J58" s="234">
        <v>0</v>
      </c>
      <c r="K58" s="231">
        <v>9350.6480427593633</v>
      </c>
      <c r="L58" s="231">
        <v>0</v>
      </c>
      <c r="M58" s="231">
        <v>857695.22591510159</v>
      </c>
      <c r="N58" s="265">
        <v>1838566.9418480271</v>
      </c>
    </row>
    <row r="59" spans="1:14" s="5" customFormat="1" ht="18" customHeight="1" x14ac:dyDescent="0.35">
      <c r="A59" s="269" t="s">
        <v>169</v>
      </c>
      <c r="B59" s="231">
        <v>398689.24333333335</v>
      </c>
      <c r="C59" s="231">
        <v>2692.333333333333</v>
      </c>
      <c r="D59" s="231">
        <v>201836.87072226225</v>
      </c>
      <c r="E59" s="231">
        <v>34212.855455871329</v>
      </c>
      <c r="F59" s="231">
        <v>18283.883310871075</v>
      </c>
      <c r="G59" s="231">
        <v>0</v>
      </c>
      <c r="H59" s="231">
        <v>83286.007330241962</v>
      </c>
      <c r="I59" s="231">
        <v>0</v>
      </c>
      <c r="J59" s="234">
        <v>0</v>
      </c>
      <c r="K59" s="231">
        <v>3239.6849664574279</v>
      </c>
      <c r="L59" s="231">
        <v>0</v>
      </c>
      <c r="M59" s="231">
        <v>139022.43106344179</v>
      </c>
      <c r="N59" s="265">
        <v>340859.30178570404</v>
      </c>
    </row>
    <row r="60" spans="1:14" s="5" customFormat="1" ht="18" customHeight="1" x14ac:dyDescent="0.35">
      <c r="A60" s="269" t="s">
        <v>170</v>
      </c>
      <c r="B60" s="231">
        <v>457028</v>
      </c>
      <c r="C60" s="231">
        <v>1245.3333333333333</v>
      </c>
      <c r="D60" s="231">
        <v>93359.235980979545</v>
      </c>
      <c r="E60" s="231">
        <v>52973.869787249831</v>
      </c>
      <c r="F60" s="231">
        <v>0</v>
      </c>
      <c r="G60" s="231">
        <v>68403.474408602968</v>
      </c>
      <c r="H60" s="231">
        <v>59591.231208366538</v>
      </c>
      <c r="I60" s="231">
        <v>0</v>
      </c>
      <c r="J60" s="234">
        <v>0</v>
      </c>
      <c r="K60" s="231">
        <v>2338.9115082840381</v>
      </c>
      <c r="L60" s="231">
        <v>0</v>
      </c>
      <c r="M60" s="231">
        <v>183307.48691250337</v>
      </c>
      <c r="N60" s="265">
        <v>276666.72289348289</v>
      </c>
    </row>
    <row r="61" spans="1:14" s="5" customFormat="1" ht="18" customHeight="1" x14ac:dyDescent="0.35">
      <c r="A61" s="269" t="s">
        <v>171</v>
      </c>
      <c r="B61" s="231">
        <v>1707404.3333333333</v>
      </c>
      <c r="C61" s="231">
        <v>64099.333333333336</v>
      </c>
      <c r="D61" s="231">
        <v>4805351.8096012864</v>
      </c>
      <c r="E61" s="231">
        <v>0</v>
      </c>
      <c r="F61" s="231">
        <v>0</v>
      </c>
      <c r="G61" s="231">
        <v>0</v>
      </c>
      <c r="H61" s="231">
        <v>0</v>
      </c>
      <c r="I61" s="231">
        <v>0</v>
      </c>
      <c r="J61" s="234">
        <v>0</v>
      </c>
      <c r="K61" s="231">
        <v>14168.546525991247</v>
      </c>
      <c r="L61" s="231">
        <v>65930.836419186511</v>
      </c>
      <c r="M61" s="231">
        <v>80099.382945177756</v>
      </c>
      <c r="N61" s="265">
        <v>4885451.1925464645</v>
      </c>
    </row>
    <row r="62" spans="1:14" s="5" customFormat="1" ht="18" customHeight="1" x14ac:dyDescent="0.35">
      <c r="A62" s="269" t="s">
        <v>172</v>
      </c>
      <c r="B62" s="231">
        <v>1732663.32</v>
      </c>
      <c r="C62" s="231">
        <v>23707.666666666664</v>
      </c>
      <c r="D62" s="231">
        <v>1777298.9669901521</v>
      </c>
      <c r="E62" s="231">
        <v>0</v>
      </c>
      <c r="F62" s="231">
        <v>0</v>
      </c>
      <c r="G62" s="231">
        <v>0</v>
      </c>
      <c r="H62" s="231">
        <v>1187642.2765819135</v>
      </c>
      <c r="I62" s="231">
        <v>0</v>
      </c>
      <c r="J62" s="234">
        <v>0</v>
      </c>
      <c r="K62" s="231">
        <v>14439.566611236734</v>
      </c>
      <c r="L62" s="231">
        <v>0</v>
      </c>
      <c r="M62" s="231">
        <v>1202081.8431931501</v>
      </c>
      <c r="N62" s="265">
        <v>2979380.8101833025</v>
      </c>
    </row>
    <row r="63" spans="1:14" s="5" customFormat="1" ht="18" customHeight="1" x14ac:dyDescent="0.35">
      <c r="A63" s="269" t="s">
        <v>173</v>
      </c>
      <c r="B63" s="231">
        <v>1685703.6366666667</v>
      </c>
      <c r="C63" s="231">
        <v>16165.333333333334</v>
      </c>
      <c r="D63" s="231">
        <v>1211870.853354814</v>
      </c>
      <c r="E63" s="231">
        <v>149116.77875154419</v>
      </c>
      <c r="F63" s="231">
        <v>0</v>
      </c>
      <c r="G63" s="231">
        <v>0</v>
      </c>
      <c r="H63" s="231">
        <v>0</v>
      </c>
      <c r="I63" s="231">
        <v>0</v>
      </c>
      <c r="J63" s="234">
        <v>0</v>
      </c>
      <c r="K63" s="231">
        <v>35488.87313138695</v>
      </c>
      <c r="L63" s="231">
        <v>56397.989813694003</v>
      </c>
      <c r="M63" s="231">
        <v>241003.64169662513</v>
      </c>
      <c r="N63" s="265">
        <v>1452874.4950514392</v>
      </c>
    </row>
    <row r="64" spans="1:14" s="5" customFormat="1" ht="18" customHeight="1" x14ac:dyDescent="0.35">
      <c r="A64" s="269" t="s">
        <v>385</v>
      </c>
      <c r="B64" s="231">
        <v>948783.33333333337</v>
      </c>
      <c r="C64" s="231">
        <v>10308.333333333334</v>
      </c>
      <c r="D64" s="231">
        <v>772787.57299566187</v>
      </c>
      <c r="E64" s="231">
        <v>148812.9345649764</v>
      </c>
      <c r="F64" s="231">
        <v>0</v>
      </c>
      <c r="G64" s="231">
        <v>117179.04720143726</v>
      </c>
      <c r="H64" s="231">
        <v>552254.78617622226</v>
      </c>
      <c r="I64" s="231">
        <v>307707.78323170356</v>
      </c>
      <c r="J64" s="234">
        <v>0</v>
      </c>
      <c r="K64" s="231">
        <v>47295.490934099427</v>
      </c>
      <c r="L64" s="231">
        <v>0</v>
      </c>
      <c r="M64" s="231">
        <v>1173250.0421084389</v>
      </c>
      <c r="N64" s="265">
        <v>1946037.6151041007</v>
      </c>
    </row>
    <row r="65" spans="1:14" s="5" customFormat="1" ht="18" customHeight="1" x14ac:dyDescent="0.35">
      <c r="A65" s="269" t="s">
        <v>174</v>
      </c>
      <c r="B65" s="231">
        <v>324754.33333333331</v>
      </c>
      <c r="C65" s="231">
        <v>2166.666666666667</v>
      </c>
      <c r="D65" s="231">
        <v>162429.07759003405</v>
      </c>
      <c r="E65" s="231">
        <v>42821.399826853281</v>
      </c>
      <c r="F65" s="231">
        <v>65456.962027670277</v>
      </c>
      <c r="G65" s="231">
        <v>0</v>
      </c>
      <c r="H65" s="231">
        <v>110461.24676734739</v>
      </c>
      <c r="I65" s="231">
        <v>0</v>
      </c>
      <c r="J65" s="234">
        <v>0</v>
      </c>
      <c r="K65" s="231">
        <v>8991.7152064079892</v>
      </c>
      <c r="L65" s="231">
        <v>20348.536956704473</v>
      </c>
      <c r="M65" s="231">
        <v>248079.86078498344</v>
      </c>
      <c r="N65" s="265">
        <v>410508.93837501749</v>
      </c>
    </row>
    <row r="66" spans="1:14" s="5" customFormat="1" ht="18" customHeight="1" x14ac:dyDescent="0.35">
      <c r="A66" s="269" t="s">
        <v>175</v>
      </c>
      <c r="B66" s="231">
        <v>-62687</v>
      </c>
      <c r="C66" s="231">
        <v>829.33333333333326</v>
      </c>
      <c r="D66" s="231">
        <v>62172.853083693015</v>
      </c>
      <c r="E66" s="231">
        <v>30657.305433363788</v>
      </c>
      <c r="F66" s="231">
        <v>51605.491378379134</v>
      </c>
      <c r="G66" s="231">
        <v>0</v>
      </c>
      <c r="H66" s="231">
        <v>58814.21114620466</v>
      </c>
      <c r="I66" s="231">
        <v>0</v>
      </c>
      <c r="J66" s="234">
        <v>0</v>
      </c>
      <c r="K66" s="231">
        <v>5582.2539826138782</v>
      </c>
      <c r="L66" s="231">
        <v>0</v>
      </c>
      <c r="M66" s="231">
        <v>146659.26194056147</v>
      </c>
      <c r="N66" s="265">
        <v>208832.11502425448</v>
      </c>
    </row>
    <row r="67" spans="1:14" s="5" customFormat="1" ht="18" customHeight="1" x14ac:dyDescent="0.35">
      <c r="A67" s="269" t="s">
        <v>176</v>
      </c>
      <c r="B67" s="231">
        <v>176375</v>
      </c>
      <c r="C67" s="231">
        <v>485.33333333333337</v>
      </c>
      <c r="D67" s="231">
        <v>36384.113380167626</v>
      </c>
      <c r="E67" s="231">
        <v>51560.069700498047</v>
      </c>
      <c r="F67" s="231">
        <v>0</v>
      </c>
      <c r="G67" s="231">
        <v>40554.138612256611</v>
      </c>
      <c r="H67" s="231">
        <v>0</v>
      </c>
      <c r="I67" s="231">
        <v>0</v>
      </c>
      <c r="J67" s="234">
        <v>0</v>
      </c>
      <c r="K67" s="231">
        <v>0</v>
      </c>
      <c r="L67" s="231">
        <v>0</v>
      </c>
      <c r="M67" s="231">
        <v>92114.208312754665</v>
      </c>
      <c r="N67" s="265">
        <v>128498.3216929223</v>
      </c>
    </row>
    <row r="68" spans="1:14" s="5" customFormat="1" ht="18" customHeight="1" x14ac:dyDescent="0.35">
      <c r="A68" s="269" t="s">
        <v>177</v>
      </c>
      <c r="B68" s="231">
        <v>166196.82333333333</v>
      </c>
      <c r="C68" s="231">
        <v>1224</v>
      </c>
      <c r="D68" s="231">
        <v>91759.934293939223</v>
      </c>
      <c r="E68" s="231">
        <v>29429.36369727732</v>
      </c>
      <c r="F68" s="231">
        <v>1997.3105342227723</v>
      </c>
      <c r="G68" s="231">
        <v>0</v>
      </c>
      <c r="H68" s="231">
        <v>91825.367220398257</v>
      </c>
      <c r="I68" s="231">
        <v>0</v>
      </c>
      <c r="J68" s="234">
        <v>0</v>
      </c>
      <c r="K68" s="231">
        <v>3995.6243598537349</v>
      </c>
      <c r="L68" s="231">
        <v>0</v>
      </c>
      <c r="M68" s="231">
        <v>127247.66581175209</v>
      </c>
      <c r="N68" s="265">
        <v>219007.60010569129</v>
      </c>
    </row>
    <row r="69" spans="1:14" s="5" customFormat="1" ht="18" customHeight="1" x14ac:dyDescent="0.35">
      <c r="A69" s="269" t="s">
        <v>178</v>
      </c>
      <c r="B69" s="231">
        <v>79438.003333333341</v>
      </c>
      <c r="C69" s="231">
        <v>839</v>
      </c>
      <c r="D69" s="231">
        <v>62897.536660633174</v>
      </c>
      <c r="E69" s="231">
        <v>49786.273751217013</v>
      </c>
      <c r="F69" s="231">
        <v>6424.4297587373349</v>
      </c>
      <c r="G69" s="231">
        <v>62167.125619108047</v>
      </c>
      <c r="H69" s="231">
        <v>33953.499553836722</v>
      </c>
      <c r="I69" s="231">
        <v>0</v>
      </c>
      <c r="J69" s="234">
        <v>0</v>
      </c>
      <c r="K69" s="231">
        <v>4598.9173046437363</v>
      </c>
      <c r="L69" s="231">
        <v>0</v>
      </c>
      <c r="M69" s="231">
        <v>156930.24598754288</v>
      </c>
      <c r="N69" s="265">
        <v>219827.78264817604</v>
      </c>
    </row>
    <row r="70" spans="1:14" s="5" customFormat="1" ht="18" customHeight="1" x14ac:dyDescent="0.35">
      <c r="A70" s="269" t="s">
        <v>179</v>
      </c>
      <c r="B70" s="231">
        <v>82947.333333333328</v>
      </c>
      <c r="C70" s="231">
        <v>451</v>
      </c>
      <c r="D70" s="231">
        <v>33810.23722758708</v>
      </c>
      <c r="E70" s="231">
        <v>40105.273717455246</v>
      </c>
      <c r="F70" s="231">
        <v>4369.1103646273759</v>
      </c>
      <c r="G70" s="231">
        <v>0</v>
      </c>
      <c r="H70" s="231">
        <v>0</v>
      </c>
      <c r="I70" s="231">
        <v>0</v>
      </c>
      <c r="J70" s="234">
        <v>0</v>
      </c>
      <c r="K70" s="231">
        <v>1914.425276346384</v>
      </c>
      <c r="L70" s="231">
        <v>0</v>
      </c>
      <c r="M70" s="231">
        <v>46388.809358429004</v>
      </c>
      <c r="N70" s="265">
        <v>80199.046586016077</v>
      </c>
    </row>
    <row r="71" spans="1:14" s="5" customFormat="1" ht="18" customHeight="1" x14ac:dyDescent="0.35">
      <c r="A71" s="269" t="s">
        <v>180</v>
      </c>
      <c r="B71" s="231">
        <v>128600</v>
      </c>
      <c r="C71" s="231">
        <v>619</v>
      </c>
      <c r="D71" s="231">
        <v>46404.738013029717</v>
      </c>
      <c r="E71" s="231">
        <v>47967.289999097571</v>
      </c>
      <c r="F71" s="231">
        <v>0</v>
      </c>
      <c r="G71" s="231">
        <v>25411.003822357099</v>
      </c>
      <c r="H71" s="231">
        <v>32895.429681956717</v>
      </c>
      <c r="I71" s="231">
        <v>0</v>
      </c>
      <c r="J71" s="234">
        <v>0</v>
      </c>
      <c r="K71" s="231">
        <v>2214.1721728011667</v>
      </c>
      <c r="L71" s="231">
        <v>0</v>
      </c>
      <c r="M71" s="231">
        <v>108487.89567621256</v>
      </c>
      <c r="N71" s="265">
        <v>154892.63368924227</v>
      </c>
    </row>
    <row r="72" spans="1:14" s="5" customFormat="1" ht="18" customHeight="1" x14ac:dyDescent="0.35">
      <c r="A72" s="269" t="s">
        <v>181</v>
      </c>
      <c r="B72" s="231">
        <v>2628547.6666666665</v>
      </c>
      <c r="C72" s="231">
        <v>19685.666666666668</v>
      </c>
      <c r="D72" s="231">
        <v>1475780.6208053292</v>
      </c>
      <c r="E72" s="231">
        <v>0</v>
      </c>
      <c r="F72" s="231">
        <v>60145.438735383905</v>
      </c>
      <c r="G72" s="231">
        <v>0</v>
      </c>
      <c r="H72" s="231">
        <v>0</v>
      </c>
      <c r="I72" s="231">
        <v>0</v>
      </c>
      <c r="J72" s="234">
        <v>0</v>
      </c>
      <c r="K72" s="231">
        <v>21869.995876114041</v>
      </c>
      <c r="L72" s="231">
        <v>0</v>
      </c>
      <c r="M72" s="231">
        <v>82015.434611497942</v>
      </c>
      <c r="N72" s="265">
        <v>1557796.0554168271</v>
      </c>
    </row>
    <row r="73" spans="1:14" s="5" customFormat="1" ht="18" customHeight="1" x14ac:dyDescent="0.35">
      <c r="A73" s="269" t="s">
        <v>182</v>
      </c>
      <c r="B73" s="231">
        <v>220293</v>
      </c>
      <c r="C73" s="231">
        <v>1105</v>
      </c>
      <c r="D73" s="231">
        <v>82838.829570917354</v>
      </c>
      <c r="E73" s="231">
        <v>54838.913225770986</v>
      </c>
      <c r="F73" s="231">
        <v>0</v>
      </c>
      <c r="G73" s="231">
        <v>51749.426098378281</v>
      </c>
      <c r="H73" s="231">
        <v>0</v>
      </c>
      <c r="I73" s="231">
        <v>0</v>
      </c>
      <c r="J73" s="234">
        <v>0</v>
      </c>
      <c r="K73" s="231">
        <v>0</v>
      </c>
      <c r="L73" s="231">
        <v>0</v>
      </c>
      <c r="M73" s="231">
        <v>106588.33932414927</v>
      </c>
      <c r="N73" s="265">
        <v>189427.16889506663</v>
      </c>
    </row>
    <row r="74" spans="1:14" s="5" customFormat="1" ht="18" customHeight="1" x14ac:dyDescent="0.35">
      <c r="A74" s="269" t="s">
        <v>183</v>
      </c>
      <c r="B74" s="231">
        <v>218084</v>
      </c>
      <c r="C74" s="231">
        <v>1355.6666666666665</v>
      </c>
      <c r="D74" s="231">
        <v>101630.62439364128</v>
      </c>
      <c r="E74" s="231">
        <v>77104.710096614523</v>
      </c>
      <c r="F74" s="231">
        <v>98181.063020880072</v>
      </c>
      <c r="G74" s="231">
        <v>0</v>
      </c>
      <c r="H74" s="231">
        <v>0</v>
      </c>
      <c r="I74" s="231">
        <v>0</v>
      </c>
      <c r="J74" s="234">
        <v>0</v>
      </c>
      <c r="K74" s="231">
        <v>19740.688364013291</v>
      </c>
      <c r="L74" s="231">
        <v>0</v>
      </c>
      <c r="M74" s="231">
        <v>195026.4614815079</v>
      </c>
      <c r="N74" s="265">
        <v>296657.08587514918</v>
      </c>
    </row>
    <row r="75" spans="1:14" s="5" customFormat="1" ht="18" customHeight="1" x14ac:dyDescent="0.35">
      <c r="A75" s="269" t="s">
        <v>184</v>
      </c>
      <c r="B75" s="231">
        <v>188944.66666666666</v>
      </c>
      <c r="C75" s="231">
        <v>2824.333333333333</v>
      </c>
      <c r="D75" s="231">
        <v>211732.54991082434</v>
      </c>
      <c r="E75" s="231">
        <v>73660.964904753302</v>
      </c>
      <c r="F75" s="231">
        <v>33548.875028709292</v>
      </c>
      <c r="G75" s="231">
        <v>24726.947323920806</v>
      </c>
      <c r="H75" s="231">
        <v>48402.766241698053</v>
      </c>
      <c r="I75" s="231">
        <v>0</v>
      </c>
      <c r="J75" s="234">
        <v>0</v>
      </c>
      <c r="K75" s="231">
        <v>12727.413529032603</v>
      </c>
      <c r="L75" s="231">
        <v>0</v>
      </c>
      <c r="M75" s="231">
        <v>193066.96702811407</v>
      </c>
      <c r="N75" s="265">
        <v>404799.51693893841</v>
      </c>
    </row>
    <row r="76" spans="1:14" s="5" customFormat="1" ht="18" customHeight="1" x14ac:dyDescent="0.35">
      <c r="A76" s="269" t="s">
        <v>185</v>
      </c>
      <c r="B76" s="231">
        <v>2919599.6666666665</v>
      </c>
      <c r="C76" s="231">
        <v>46794.333333333336</v>
      </c>
      <c r="D76" s="231">
        <v>3508043.261434115</v>
      </c>
      <c r="E76" s="231">
        <v>0</v>
      </c>
      <c r="F76" s="231">
        <v>118303.34340041892</v>
      </c>
      <c r="G76" s="231">
        <v>0</v>
      </c>
      <c r="H76" s="231">
        <v>0</v>
      </c>
      <c r="I76" s="231">
        <v>0</v>
      </c>
      <c r="J76" s="234">
        <v>0</v>
      </c>
      <c r="K76" s="231">
        <v>27298.334176024509</v>
      </c>
      <c r="L76" s="231">
        <v>46529.685357204384</v>
      </c>
      <c r="M76" s="231">
        <v>192131.36293364779</v>
      </c>
      <c r="N76" s="265">
        <v>3700174.6243677628</v>
      </c>
    </row>
    <row r="77" spans="1:14" s="5" customFormat="1" ht="18" customHeight="1" x14ac:dyDescent="0.35">
      <c r="A77" s="269" t="s">
        <v>186</v>
      </c>
      <c r="B77" s="231">
        <v>1215637.3333333333</v>
      </c>
      <c r="C77" s="231">
        <v>5710.666666666667</v>
      </c>
      <c r="D77" s="231">
        <v>428113.07034960971</v>
      </c>
      <c r="E77" s="231">
        <v>56316.697077357225</v>
      </c>
      <c r="F77" s="231">
        <v>33150.461455272613</v>
      </c>
      <c r="G77" s="231">
        <v>85401.729247195181</v>
      </c>
      <c r="H77" s="231">
        <v>254875.99308853154</v>
      </c>
      <c r="I77" s="231">
        <v>0</v>
      </c>
      <c r="J77" s="234">
        <v>0</v>
      </c>
      <c r="K77" s="231">
        <v>6031.6041330837616</v>
      </c>
      <c r="L77" s="231">
        <v>21767.548474315954</v>
      </c>
      <c r="M77" s="231">
        <v>457544.0334757563</v>
      </c>
      <c r="N77" s="265">
        <v>885657.10382536601</v>
      </c>
    </row>
    <row r="78" spans="1:14" s="5" customFormat="1" ht="18" customHeight="1" x14ac:dyDescent="0.35">
      <c r="A78" s="269" t="s">
        <v>187</v>
      </c>
      <c r="B78" s="231">
        <v>143109.33333333334</v>
      </c>
      <c r="C78" s="231">
        <v>1705.6666666666667</v>
      </c>
      <c r="D78" s="231">
        <v>127869.16769664679</v>
      </c>
      <c r="E78" s="231">
        <v>79127.404952614903</v>
      </c>
      <c r="F78" s="231">
        <v>87584.987116192293</v>
      </c>
      <c r="G78" s="231">
        <v>13285.04413175948</v>
      </c>
      <c r="H78" s="231">
        <v>80699.101223910082</v>
      </c>
      <c r="I78" s="231">
        <v>0</v>
      </c>
      <c r="J78" s="234">
        <v>0</v>
      </c>
      <c r="K78" s="231">
        <v>21714.560510489518</v>
      </c>
      <c r="L78" s="231">
        <v>0</v>
      </c>
      <c r="M78" s="231">
        <v>282411.09793496627</v>
      </c>
      <c r="N78" s="265">
        <v>410280.26563161309</v>
      </c>
    </row>
    <row r="79" spans="1:14" s="5" customFormat="1" ht="18" customHeight="1" x14ac:dyDescent="0.35">
      <c r="A79" s="269" t="s">
        <v>188</v>
      </c>
      <c r="B79" s="231">
        <v>1355224</v>
      </c>
      <c r="C79" s="231">
        <v>44068.666666666664</v>
      </c>
      <c r="D79" s="231">
        <v>3303707.4818258518</v>
      </c>
      <c r="E79" s="231">
        <v>0</v>
      </c>
      <c r="F79" s="231">
        <v>0</v>
      </c>
      <c r="G79" s="231">
        <v>0</v>
      </c>
      <c r="H79" s="231">
        <v>0</v>
      </c>
      <c r="I79" s="231">
        <v>0</v>
      </c>
      <c r="J79" s="234">
        <v>0</v>
      </c>
      <c r="K79" s="231">
        <v>9541.6382566769826</v>
      </c>
      <c r="L79" s="231">
        <v>0</v>
      </c>
      <c r="M79" s="231">
        <v>9541.6382566769826</v>
      </c>
      <c r="N79" s="265">
        <v>3313249.1200825288</v>
      </c>
    </row>
    <row r="80" spans="1:14" s="5" customFormat="1" ht="18" customHeight="1" x14ac:dyDescent="0.35">
      <c r="A80" s="269" t="s">
        <v>189</v>
      </c>
      <c r="B80" s="231">
        <v>89123.286666666667</v>
      </c>
      <c r="C80" s="231">
        <v>1516.3333333333333</v>
      </c>
      <c r="D80" s="231">
        <v>113675.3652241638</v>
      </c>
      <c r="E80" s="231">
        <v>70411.650502746983</v>
      </c>
      <c r="F80" s="231">
        <v>80263.052109604119</v>
      </c>
      <c r="G80" s="231">
        <v>45375.371994349633</v>
      </c>
      <c r="H80" s="231">
        <v>29274.84683911733</v>
      </c>
      <c r="I80" s="231">
        <v>0</v>
      </c>
      <c r="J80" s="234">
        <v>0</v>
      </c>
      <c r="K80" s="231">
        <v>25875.887637046424</v>
      </c>
      <c r="L80" s="231">
        <v>0</v>
      </c>
      <c r="M80" s="231">
        <v>251200.80908286449</v>
      </c>
      <c r="N80" s="265">
        <v>364876.1743070283</v>
      </c>
    </row>
    <row r="81" spans="1:14" s="5" customFormat="1" ht="18" customHeight="1" x14ac:dyDescent="0.35">
      <c r="A81" s="269" t="s">
        <v>190</v>
      </c>
      <c r="B81" s="231">
        <v>387143.73666666663</v>
      </c>
      <c r="C81" s="231">
        <v>2076</v>
      </c>
      <c r="D81" s="231">
        <v>155632.04542011261</v>
      </c>
      <c r="E81" s="231">
        <v>41417.971532355623</v>
      </c>
      <c r="F81" s="231">
        <v>13855.158999524201</v>
      </c>
      <c r="G81" s="231">
        <v>0</v>
      </c>
      <c r="H81" s="231">
        <v>93565.193500763577</v>
      </c>
      <c r="I81" s="231">
        <v>0</v>
      </c>
      <c r="J81" s="234">
        <v>0</v>
      </c>
      <c r="K81" s="231">
        <v>7156.0309636875245</v>
      </c>
      <c r="L81" s="231">
        <v>20066.829541980518</v>
      </c>
      <c r="M81" s="231">
        <v>176061.18453831144</v>
      </c>
      <c r="N81" s="265">
        <v>331693.22995842405</v>
      </c>
    </row>
    <row r="82" spans="1:14" s="5" customFormat="1" ht="18" customHeight="1" x14ac:dyDescent="0.35">
      <c r="A82" s="269" t="s">
        <v>191</v>
      </c>
      <c r="B82" s="231">
        <v>150847.66666666666</v>
      </c>
      <c r="C82" s="231">
        <v>379.33333333333337</v>
      </c>
      <c r="D82" s="231">
        <v>28437.583122685959</v>
      </c>
      <c r="E82" s="231">
        <v>29476.514861907119</v>
      </c>
      <c r="F82" s="231">
        <v>0</v>
      </c>
      <c r="G82" s="231">
        <v>0</v>
      </c>
      <c r="H82" s="231">
        <v>46431.487176858973</v>
      </c>
      <c r="I82" s="231">
        <v>0</v>
      </c>
      <c r="J82" s="234">
        <v>0</v>
      </c>
      <c r="K82" s="231">
        <v>3682.7162078115339</v>
      </c>
      <c r="L82" s="231">
        <v>0</v>
      </c>
      <c r="M82" s="231">
        <v>79590.718246577628</v>
      </c>
      <c r="N82" s="265">
        <v>108028.30136926359</v>
      </c>
    </row>
    <row r="83" spans="1:14" s="5" customFormat="1" ht="18" customHeight="1" x14ac:dyDescent="0.35">
      <c r="A83" s="269" t="s">
        <v>192</v>
      </c>
      <c r="B83" s="231">
        <v>391079.07</v>
      </c>
      <c r="C83" s="231">
        <v>1481.9999999999998</v>
      </c>
      <c r="D83" s="231">
        <v>111101.48907158326</v>
      </c>
      <c r="E83" s="231">
        <v>30282.944351872073</v>
      </c>
      <c r="F83" s="231">
        <v>26471.618186738415</v>
      </c>
      <c r="G83" s="231">
        <v>17952.943073240403</v>
      </c>
      <c r="H83" s="231">
        <v>98851.612463351412</v>
      </c>
      <c r="I83" s="231">
        <v>0</v>
      </c>
      <c r="J83" s="234">
        <v>0</v>
      </c>
      <c r="K83" s="231">
        <v>10186.512222626521</v>
      </c>
      <c r="L83" s="231">
        <v>0</v>
      </c>
      <c r="M83" s="231">
        <v>183745.63029782881</v>
      </c>
      <c r="N83" s="265">
        <v>294847.11936941207</v>
      </c>
    </row>
    <row r="84" spans="1:14" s="5" customFormat="1" ht="18" customHeight="1" x14ac:dyDescent="0.35">
      <c r="A84" s="269" t="s">
        <v>193</v>
      </c>
      <c r="B84" s="231">
        <v>58431.333333333336</v>
      </c>
      <c r="C84" s="231">
        <v>571</v>
      </c>
      <c r="D84" s="231">
        <v>42806.309217188966</v>
      </c>
      <c r="E84" s="231">
        <v>44169.033192314411</v>
      </c>
      <c r="F84" s="231">
        <v>39025.136331706613</v>
      </c>
      <c r="G84" s="231">
        <v>0</v>
      </c>
      <c r="H84" s="231">
        <v>30994.210380922337</v>
      </c>
      <c r="I84" s="231">
        <v>0</v>
      </c>
      <c r="J84" s="234">
        <v>0</v>
      </c>
      <c r="K84" s="231">
        <v>12755.61822273092</v>
      </c>
      <c r="L84" s="231">
        <v>0</v>
      </c>
      <c r="M84" s="231">
        <v>126943.99812767428</v>
      </c>
      <c r="N84" s="265">
        <v>169750.30734486325</v>
      </c>
    </row>
    <row r="85" spans="1:14" s="5" customFormat="1" ht="18" customHeight="1" x14ac:dyDescent="0.35">
      <c r="A85" s="269" t="s">
        <v>194</v>
      </c>
      <c r="B85" s="231">
        <v>355782.84333333332</v>
      </c>
      <c r="C85" s="231">
        <v>3927.3333333333335</v>
      </c>
      <c r="D85" s="231">
        <v>294421.44494858169</v>
      </c>
      <c r="E85" s="231">
        <v>0</v>
      </c>
      <c r="F85" s="231">
        <v>0</v>
      </c>
      <c r="G85" s="231">
        <v>0</v>
      </c>
      <c r="H85" s="231">
        <v>0</v>
      </c>
      <c r="I85" s="231">
        <v>0</v>
      </c>
      <c r="J85" s="234">
        <v>0</v>
      </c>
      <c r="K85" s="231">
        <v>0</v>
      </c>
      <c r="L85" s="231">
        <v>0</v>
      </c>
      <c r="M85" s="231">
        <v>0</v>
      </c>
      <c r="N85" s="265">
        <v>294421.44494858169</v>
      </c>
    </row>
    <row r="86" spans="1:14" s="5" customFormat="1" ht="18" customHeight="1" x14ac:dyDescent="0.35">
      <c r="A86" s="269" t="s">
        <v>195</v>
      </c>
      <c r="B86" s="231">
        <v>40295.333333333336</v>
      </c>
      <c r="C86" s="231">
        <v>742.66666666666674</v>
      </c>
      <c r="D86" s="231">
        <v>55675.689980091665</v>
      </c>
      <c r="E86" s="231">
        <v>69274.219651592997</v>
      </c>
      <c r="F86" s="231">
        <v>77161.891928630284</v>
      </c>
      <c r="G86" s="231">
        <v>0</v>
      </c>
      <c r="H86" s="231">
        <v>31357.921899381094</v>
      </c>
      <c r="I86" s="231">
        <v>0</v>
      </c>
      <c r="J86" s="234">
        <v>0</v>
      </c>
      <c r="K86" s="231">
        <v>11943.232196071967</v>
      </c>
      <c r="L86" s="231">
        <v>0</v>
      </c>
      <c r="M86" s="231">
        <v>189737.26567567635</v>
      </c>
      <c r="N86" s="265">
        <v>245412.95565576802</v>
      </c>
    </row>
    <row r="87" spans="1:14" s="5" customFormat="1" ht="18" customHeight="1" x14ac:dyDescent="0.35">
      <c r="A87" s="269" t="s">
        <v>196</v>
      </c>
      <c r="B87" s="231">
        <v>182798.66666666666</v>
      </c>
      <c r="C87" s="231">
        <v>559.33333333333337</v>
      </c>
      <c r="D87" s="231">
        <v>41931.691107088787</v>
      </c>
      <c r="E87" s="231">
        <v>50816.494523485089</v>
      </c>
      <c r="F87" s="231">
        <v>4454.4205965558576</v>
      </c>
      <c r="G87" s="231">
        <v>40314.943783592054</v>
      </c>
      <c r="H87" s="231">
        <v>0</v>
      </c>
      <c r="I87" s="231">
        <v>0</v>
      </c>
      <c r="J87" s="234">
        <v>0</v>
      </c>
      <c r="K87" s="231">
        <v>2127.8083547719784</v>
      </c>
      <c r="L87" s="231">
        <v>0</v>
      </c>
      <c r="M87" s="231">
        <v>97713.667258404967</v>
      </c>
      <c r="N87" s="265">
        <v>139645.35836549377</v>
      </c>
    </row>
    <row r="88" spans="1:14" s="5" customFormat="1" ht="18" customHeight="1" x14ac:dyDescent="0.35">
      <c r="A88" s="269" t="s">
        <v>197</v>
      </c>
      <c r="B88" s="231">
        <v>61866.666666666664</v>
      </c>
      <c r="C88" s="231">
        <v>459.33333333333331</v>
      </c>
      <c r="D88" s="231">
        <v>34434.964449087209</v>
      </c>
      <c r="E88" s="231">
        <v>43198.354324659645</v>
      </c>
      <c r="F88" s="231">
        <v>0</v>
      </c>
      <c r="G88" s="231">
        <v>9119.0562029129851</v>
      </c>
      <c r="H88" s="231">
        <v>29688.15538282046</v>
      </c>
      <c r="I88" s="231">
        <v>0</v>
      </c>
      <c r="J88" s="234">
        <v>0</v>
      </c>
      <c r="K88" s="231">
        <v>3092.2355224822004</v>
      </c>
      <c r="L88" s="231">
        <v>0</v>
      </c>
      <c r="M88" s="231">
        <v>85097.801432875291</v>
      </c>
      <c r="N88" s="265">
        <v>119532.76588196249</v>
      </c>
    </row>
    <row r="89" spans="1:14" s="5" customFormat="1" ht="18" customHeight="1" x14ac:dyDescent="0.35">
      <c r="A89" s="269" t="s">
        <v>198</v>
      </c>
      <c r="B89" s="231">
        <v>2372720</v>
      </c>
      <c r="C89" s="231">
        <v>15876</v>
      </c>
      <c r="D89" s="231">
        <v>1190180.3242243293</v>
      </c>
      <c r="E89" s="231">
        <v>0</v>
      </c>
      <c r="F89" s="231">
        <v>0</v>
      </c>
      <c r="G89" s="231">
        <v>0</v>
      </c>
      <c r="H89" s="231">
        <v>803398.62955276121</v>
      </c>
      <c r="I89" s="231">
        <v>0</v>
      </c>
      <c r="J89" s="234">
        <v>0</v>
      </c>
      <c r="K89" s="231">
        <v>17330.767824626339</v>
      </c>
      <c r="L89" s="231">
        <v>0</v>
      </c>
      <c r="M89" s="231">
        <v>820729.3973773875</v>
      </c>
      <c r="N89" s="265">
        <v>2010909.7216017167</v>
      </c>
    </row>
    <row r="90" spans="1:14" s="5" customFormat="1" ht="18" customHeight="1" x14ac:dyDescent="0.35">
      <c r="A90" s="269" t="s">
        <v>199</v>
      </c>
      <c r="B90" s="231">
        <v>89203.973333333328</v>
      </c>
      <c r="C90" s="231">
        <v>109</v>
      </c>
      <c r="D90" s="231">
        <v>8171.4320572217121</v>
      </c>
      <c r="E90" s="231">
        <v>83194.651961727199</v>
      </c>
      <c r="F90" s="231">
        <v>89878.698591688822</v>
      </c>
      <c r="G90" s="231">
        <v>0</v>
      </c>
      <c r="H90" s="231">
        <v>41289.928893192082</v>
      </c>
      <c r="I90" s="231">
        <v>0</v>
      </c>
      <c r="J90" s="234">
        <v>0</v>
      </c>
      <c r="K90" s="231">
        <v>41744.354028961039</v>
      </c>
      <c r="L90" s="231">
        <v>0</v>
      </c>
      <c r="M90" s="231">
        <v>256107.63347556914</v>
      </c>
      <c r="N90" s="265">
        <v>264279.06553279085</v>
      </c>
    </row>
    <row r="91" spans="1:14" s="5" customFormat="1" ht="18" customHeight="1" x14ac:dyDescent="0.35">
      <c r="A91" s="269" t="s">
        <v>200</v>
      </c>
      <c r="B91" s="231">
        <v>1159571.4433333334</v>
      </c>
      <c r="C91" s="231">
        <v>9505.3333333333339</v>
      </c>
      <c r="D91" s="231">
        <v>712588.85793190927</v>
      </c>
      <c r="E91" s="231">
        <v>83301.78509638262</v>
      </c>
      <c r="F91" s="231">
        <v>39541.305786187811</v>
      </c>
      <c r="G91" s="231">
        <v>0</v>
      </c>
      <c r="H91" s="231">
        <v>426564.36214281042</v>
      </c>
      <c r="I91" s="231">
        <v>0</v>
      </c>
      <c r="J91" s="234">
        <v>0</v>
      </c>
      <c r="K91" s="231">
        <v>0</v>
      </c>
      <c r="L91" s="231">
        <v>0</v>
      </c>
      <c r="M91" s="231">
        <v>549407.45302538085</v>
      </c>
      <c r="N91" s="265">
        <v>1261996.3109572902</v>
      </c>
    </row>
    <row r="92" spans="1:14" s="5" customFormat="1" ht="18" customHeight="1" x14ac:dyDescent="0.35">
      <c r="A92" s="269" t="s">
        <v>201</v>
      </c>
      <c r="B92" s="231">
        <v>300643.99999999994</v>
      </c>
      <c r="C92" s="231">
        <v>1144.6666666666665</v>
      </c>
      <c r="D92" s="231">
        <v>85812.531145257963</v>
      </c>
      <c r="E92" s="231">
        <v>21289.875584621495</v>
      </c>
      <c r="F92" s="231">
        <v>7158.0977533222731</v>
      </c>
      <c r="G92" s="231">
        <v>0</v>
      </c>
      <c r="H92" s="231">
        <v>106055.78306872176</v>
      </c>
      <c r="I92" s="231">
        <v>0</v>
      </c>
      <c r="J92" s="234">
        <v>0</v>
      </c>
      <c r="K92" s="231">
        <v>0</v>
      </c>
      <c r="L92" s="231">
        <v>0</v>
      </c>
      <c r="M92" s="231">
        <v>134503.75640666555</v>
      </c>
      <c r="N92" s="265">
        <v>220316.28755192351</v>
      </c>
    </row>
    <row r="93" spans="1:14" s="5" customFormat="1" ht="18" customHeight="1" x14ac:dyDescent="0.35">
      <c r="A93" s="269" t="s">
        <v>202</v>
      </c>
      <c r="B93" s="231">
        <v>93407.356666666674</v>
      </c>
      <c r="C93" s="231">
        <v>641.33333333333326</v>
      </c>
      <c r="D93" s="231">
        <v>48079.006966650064</v>
      </c>
      <c r="E93" s="231">
        <v>42665.762735011864</v>
      </c>
      <c r="F93" s="231">
        <v>0</v>
      </c>
      <c r="G93" s="231">
        <v>0</v>
      </c>
      <c r="H93" s="231">
        <v>53308.941344079016</v>
      </c>
      <c r="I93" s="231">
        <v>0</v>
      </c>
      <c r="J93" s="234">
        <v>0</v>
      </c>
      <c r="K93" s="231">
        <v>0</v>
      </c>
      <c r="L93" s="231">
        <v>0</v>
      </c>
      <c r="M93" s="231">
        <v>95974.70407909088</v>
      </c>
      <c r="N93" s="265">
        <v>144053.71104574093</v>
      </c>
    </row>
    <row r="94" spans="1:14" s="5" customFormat="1" ht="18" customHeight="1" x14ac:dyDescent="0.35">
      <c r="A94" s="269" t="s">
        <v>203</v>
      </c>
      <c r="B94" s="231">
        <v>505662.66666666669</v>
      </c>
      <c r="C94" s="231">
        <v>2744.3333333333335</v>
      </c>
      <c r="D94" s="231">
        <v>205735.16858442311</v>
      </c>
      <c r="E94" s="231">
        <v>39752.521608939031</v>
      </c>
      <c r="F94" s="231">
        <v>22287.203932186574</v>
      </c>
      <c r="G94" s="231">
        <v>0</v>
      </c>
      <c r="H94" s="231">
        <v>141686.9099327435</v>
      </c>
      <c r="I94" s="231">
        <v>0</v>
      </c>
      <c r="J94" s="234">
        <v>0</v>
      </c>
      <c r="K94" s="231">
        <v>9111.3938163638904</v>
      </c>
      <c r="L94" s="231">
        <v>20539.557737921401</v>
      </c>
      <c r="M94" s="231">
        <v>233377.58702815438</v>
      </c>
      <c r="N94" s="265">
        <v>439112.75561257749</v>
      </c>
    </row>
    <row r="95" spans="1:14" s="5" customFormat="1" ht="18" customHeight="1" x14ac:dyDescent="0.35">
      <c r="A95" s="269" t="s">
        <v>205</v>
      </c>
      <c r="B95" s="231">
        <v>615672.66666666663</v>
      </c>
      <c r="C95" s="231">
        <v>8988.6666666666661</v>
      </c>
      <c r="D95" s="231">
        <v>673855.77019890107</v>
      </c>
      <c r="E95" s="231">
        <v>0</v>
      </c>
      <c r="F95" s="231">
        <v>0</v>
      </c>
      <c r="G95" s="231">
        <v>0</v>
      </c>
      <c r="H95" s="231">
        <v>0</v>
      </c>
      <c r="I95" s="231">
        <v>0</v>
      </c>
      <c r="J95" s="234">
        <v>0</v>
      </c>
      <c r="K95" s="231">
        <v>0</v>
      </c>
      <c r="L95" s="231">
        <v>0</v>
      </c>
      <c r="M95" s="231">
        <v>0</v>
      </c>
      <c r="N95" s="265">
        <v>673855.77019890107</v>
      </c>
    </row>
    <row r="96" spans="1:14" s="5" customFormat="1" ht="18" customHeight="1" x14ac:dyDescent="0.35">
      <c r="A96" s="269" t="s">
        <v>206</v>
      </c>
      <c r="B96" s="231">
        <v>5769.5</v>
      </c>
      <c r="C96" s="231">
        <v>38.333333333333336</v>
      </c>
      <c r="D96" s="231">
        <v>2873.7452189006021</v>
      </c>
      <c r="E96" s="231">
        <v>91839.851543016819</v>
      </c>
      <c r="F96" s="231">
        <v>109275.24641548755</v>
      </c>
      <c r="G96" s="231">
        <v>79686.159160197072</v>
      </c>
      <c r="H96" s="231">
        <v>0</v>
      </c>
      <c r="I96" s="231">
        <v>0</v>
      </c>
      <c r="J96" s="234">
        <v>0</v>
      </c>
      <c r="K96" s="231">
        <v>64632.613400028822</v>
      </c>
      <c r="L96" s="231">
        <v>0</v>
      </c>
      <c r="M96" s="231">
        <v>345433.87051873031</v>
      </c>
      <c r="N96" s="265">
        <v>348307.61573763093</v>
      </c>
    </row>
    <row r="97" spans="1:14" s="5" customFormat="1" ht="18" customHeight="1" x14ac:dyDescent="0.35">
      <c r="A97" s="269" t="s">
        <v>0</v>
      </c>
      <c r="B97" s="231">
        <v>1142092.3333333333</v>
      </c>
      <c r="C97" s="231">
        <v>6215.666666666667</v>
      </c>
      <c r="D97" s="231">
        <v>465971.53997251764</v>
      </c>
      <c r="E97" s="231">
        <v>54897.446094560939</v>
      </c>
      <c r="F97" s="231">
        <v>54587.439399595307</v>
      </c>
      <c r="G97" s="231">
        <v>445259.81176018273</v>
      </c>
      <c r="H97" s="231">
        <v>300422.59460461611</v>
      </c>
      <c r="I97" s="231">
        <v>0</v>
      </c>
      <c r="J97" s="234">
        <v>0</v>
      </c>
      <c r="K97" s="231">
        <v>11995.238573015615</v>
      </c>
      <c r="L97" s="231">
        <v>22526.945663713701</v>
      </c>
      <c r="M97" s="231">
        <v>889689.47609568445</v>
      </c>
      <c r="N97" s="265">
        <v>1355661.016068202</v>
      </c>
    </row>
    <row r="98" spans="1:14" s="5" customFormat="1" ht="18" customHeight="1" x14ac:dyDescent="0.35">
      <c r="A98" s="269" t="s">
        <v>207</v>
      </c>
      <c r="B98" s="231">
        <v>327873</v>
      </c>
      <c r="C98" s="231">
        <v>3136</v>
      </c>
      <c r="D98" s="231">
        <v>235097.34799492924</v>
      </c>
      <c r="E98" s="231">
        <v>39373.323946646888</v>
      </c>
      <c r="F98" s="231">
        <v>31116.332732766045</v>
      </c>
      <c r="G98" s="231">
        <v>74893.095792508888</v>
      </c>
      <c r="H98" s="231">
        <v>115003.71035126962</v>
      </c>
      <c r="I98" s="231">
        <v>0</v>
      </c>
      <c r="J98" s="234">
        <v>0</v>
      </c>
      <c r="K98" s="231">
        <v>5809.8124745102759</v>
      </c>
      <c r="L98" s="231">
        <v>0</v>
      </c>
      <c r="M98" s="231">
        <v>266196.27529770171</v>
      </c>
      <c r="N98" s="265">
        <v>501293.62329263095</v>
      </c>
    </row>
    <row r="99" spans="1:14" s="5" customFormat="1" ht="18" customHeight="1" x14ac:dyDescent="0.35">
      <c r="A99" s="269" t="s">
        <v>208</v>
      </c>
      <c r="B99" s="231">
        <v>53515</v>
      </c>
      <c r="C99" s="231">
        <v>226.66666666666669</v>
      </c>
      <c r="D99" s="231">
        <v>16992.58042480356</v>
      </c>
      <c r="E99" s="231">
        <v>43270.191536659644</v>
      </c>
      <c r="F99" s="231">
        <v>5023.7489659541097</v>
      </c>
      <c r="G99" s="231">
        <v>0</v>
      </c>
      <c r="H99" s="231">
        <v>43769.780155410845</v>
      </c>
      <c r="I99" s="231">
        <v>0</v>
      </c>
      <c r="J99" s="234">
        <v>0</v>
      </c>
      <c r="K99" s="231">
        <v>4067.8112474734444</v>
      </c>
      <c r="L99" s="231">
        <v>0</v>
      </c>
      <c r="M99" s="231">
        <v>96131.531905498035</v>
      </c>
      <c r="N99" s="265">
        <v>113124.11233030159</v>
      </c>
    </row>
    <row r="100" spans="1:14" s="5" customFormat="1" ht="18" customHeight="1" x14ac:dyDescent="0.35">
      <c r="A100" s="269" t="s">
        <v>209</v>
      </c>
      <c r="B100" s="231">
        <v>19188</v>
      </c>
      <c r="C100" s="231">
        <v>658</v>
      </c>
      <c r="D100" s="231">
        <v>49328.461409650336</v>
      </c>
      <c r="E100" s="231">
        <v>0</v>
      </c>
      <c r="F100" s="231">
        <v>0</v>
      </c>
      <c r="G100" s="231">
        <v>0</v>
      </c>
      <c r="H100" s="231">
        <v>0</v>
      </c>
      <c r="I100" s="231">
        <v>0</v>
      </c>
      <c r="J100" s="234">
        <v>0</v>
      </c>
      <c r="K100" s="231">
        <v>0</v>
      </c>
      <c r="L100" s="231">
        <v>0</v>
      </c>
      <c r="M100" s="231">
        <v>0</v>
      </c>
      <c r="N100" s="265">
        <v>49328.461409650336</v>
      </c>
    </row>
    <row r="101" spans="1:14" s="5" customFormat="1" ht="18" customHeight="1" x14ac:dyDescent="0.35">
      <c r="A101" s="269" t="s">
        <v>210</v>
      </c>
      <c r="B101" s="231">
        <v>336345</v>
      </c>
      <c r="C101" s="231">
        <v>540.33333333333326</v>
      </c>
      <c r="D101" s="231">
        <v>40507.313042068483</v>
      </c>
      <c r="E101" s="231">
        <v>59899.117976695627</v>
      </c>
      <c r="F101" s="231">
        <v>0</v>
      </c>
      <c r="G101" s="231">
        <v>13950.249790742349</v>
      </c>
      <c r="H101" s="231">
        <v>30498.240128478588</v>
      </c>
      <c r="I101" s="231">
        <v>0</v>
      </c>
      <c r="J101" s="234">
        <v>0</v>
      </c>
      <c r="K101" s="231">
        <v>4286.360263444888</v>
      </c>
      <c r="L101" s="231">
        <v>0</v>
      </c>
      <c r="M101" s="231">
        <v>108633.96815936145</v>
      </c>
      <c r="N101" s="265">
        <v>149141.28120142993</v>
      </c>
    </row>
    <row r="102" spans="1:14" s="5" customFormat="1" ht="18" customHeight="1" x14ac:dyDescent="0.35">
      <c r="A102" s="269" t="s">
        <v>211</v>
      </c>
      <c r="B102" s="231">
        <v>8648038.333333334</v>
      </c>
      <c r="C102" s="231">
        <v>20829</v>
      </c>
      <c r="D102" s="231">
        <v>1561493.1955951471</v>
      </c>
      <c r="E102" s="231">
        <v>0</v>
      </c>
      <c r="F102" s="231">
        <v>0</v>
      </c>
      <c r="G102" s="231">
        <v>0</v>
      </c>
      <c r="H102" s="231">
        <v>0</v>
      </c>
      <c r="I102" s="231">
        <v>0</v>
      </c>
      <c r="J102" s="234">
        <v>0</v>
      </c>
      <c r="K102" s="231">
        <v>0</v>
      </c>
      <c r="L102" s="231">
        <v>104886.67184060796</v>
      </c>
      <c r="M102" s="231">
        <v>104886.67184060796</v>
      </c>
      <c r="N102" s="265">
        <v>1666379.867435755</v>
      </c>
    </row>
    <row r="103" spans="1:14" s="5" customFormat="1" ht="18" customHeight="1" x14ac:dyDescent="0.35">
      <c r="A103" s="269" t="s">
        <v>212</v>
      </c>
      <c r="B103" s="231">
        <v>232987.66666666666</v>
      </c>
      <c r="C103" s="231">
        <v>834</v>
      </c>
      <c r="D103" s="231">
        <v>62522.700327733095</v>
      </c>
      <c r="E103" s="231">
        <v>27478.095593418508</v>
      </c>
      <c r="F103" s="231">
        <v>62418.021988084598</v>
      </c>
      <c r="G103" s="231">
        <v>0</v>
      </c>
      <c r="H103" s="231">
        <v>57458.559122858409</v>
      </c>
      <c r="I103" s="231">
        <v>0</v>
      </c>
      <c r="J103" s="234">
        <v>0</v>
      </c>
      <c r="K103" s="231">
        <v>10028.39425547662</v>
      </c>
      <c r="L103" s="231">
        <v>0</v>
      </c>
      <c r="M103" s="231">
        <v>157383.07095983814</v>
      </c>
      <c r="N103" s="265">
        <v>219905.77128757123</v>
      </c>
    </row>
    <row r="104" spans="1:14" s="5" customFormat="1" ht="18" customHeight="1" x14ac:dyDescent="0.35">
      <c r="A104" s="269" t="s">
        <v>213</v>
      </c>
      <c r="B104" s="231">
        <v>632619</v>
      </c>
      <c r="C104" s="231">
        <v>3537.6666666666665</v>
      </c>
      <c r="D104" s="231">
        <v>265209.20007123554</v>
      </c>
      <c r="E104" s="231">
        <v>39064.916486877046</v>
      </c>
      <c r="F104" s="231">
        <v>35255.401411846404</v>
      </c>
      <c r="G104" s="231">
        <v>10129.135427451416</v>
      </c>
      <c r="H104" s="231">
        <v>172796.84670590269</v>
      </c>
      <c r="I104" s="231">
        <v>0</v>
      </c>
      <c r="J104" s="234">
        <v>0</v>
      </c>
      <c r="K104" s="231">
        <v>3703.4397935952179</v>
      </c>
      <c r="L104" s="231">
        <v>0</v>
      </c>
      <c r="M104" s="231">
        <v>260949.73982567276</v>
      </c>
      <c r="N104" s="265">
        <v>526158.93989690836</v>
      </c>
    </row>
    <row r="105" spans="1:14" s="5" customFormat="1" ht="18" customHeight="1" x14ac:dyDescent="0.35">
      <c r="A105" s="269" t="s">
        <v>214</v>
      </c>
      <c r="B105" s="231">
        <v>1677974</v>
      </c>
      <c r="C105" s="231">
        <v>7569.333333333333</v>
      </c>
      <c r="D105" s="231">
        <v>567452.22983299883</v>
      </c>
      <c r="E105" s="231">
        <v>119797.86159418274</v>
      </c>
      <c r="F105" s="231">
        <v>0</v>
      </c>
      <c r="G105" s="231">
        <v>15599.225213203965</v>
      </c>
      <c r="H105" s="231">
        <v>0</v>
      </c>
      <c r="I105" s="231">
        <v>280472.35103242646</v>
      </c>
      <c r="J105" s="234">
        <v>0</v>
      </c>
      <c r="K105" s="231">
        <v>44279.164727023417</v>
      </c>
      <c r="L105" s="231">
        <v>0</v>
      </c>
      <c r="M105" s="231">
        <v>460148.60256683658</v>
      </c>
      <c r="N105" s="265">
        <v>1027600.8323998353</v>
      </c>
    </row>
    <row r="106" spans="1:14" s="5" customFormat="1" ht="18" customHeight="1" x14ac:dyDescent="0.35">
      <c r="A106" s="269" t="s">
        <v>215</v>
      </c>
      <c r="B106" s="231">
        <v>151224.66666666666</v>
      </c>
      <c r="C106" s="231">
        <v>847</v>
      </c>
      <c r="D106" s="231">
        <v>63497.274793273304</v>
      </c>
      <c r="E106" s="231">
        <v>27767.221560107828</v>
      </c>
      <c r="F106" s="231">
        <v>18486.159154039808</v>
      </c>
      <c r="G106" s="231">
        <v>0</v>
      </c>
      <c r="H106" s="231">
        <v>55623.469188816525</v>
      </c>
      <c r="I106" s="231">
        <v>0</v>
      </c>
      <c r="J106" s="234">
        <v>0</v>
      </c>
      <c r="K106" s="231">
        <v>6237.3810455792936</v>
      </c>
      <c r="L106" s="231">
        <v>0</v>
      </c>
      <c r="M106" s="231">
        <v>108114.23094854347</v>
      </c>
      <c r="N106" s="265">
        <v>171611.50574181677</v>
      </c>
    </row>
    <row r="107" spans="1:14" s="5" customFormat="1" ht="18" customHeight="1" x14ac:dyDescent="0.35">
      <c r="A107" s="269" t="s">
        <v>216</v>
      </c>
      <c r="B107" s="231">
        <v>678529.66666666663</v>
      </c>
      <c r="C107" s="231">
        <v>1842</v>
      </c>
      <c r="D107" s="231">
        <v>138089.70504038892</v>
      </c>
      <c r="E107" s="231">
        <v>67138.914784508583</v>
      </c>
      <c r="F107" s="231">
        <v>0</v>
      </c>
      <c r="G107" s="231">
        <v>82158.314929928747</v>
      </c>
      <c r="H107" s="231">
        <v>57412.892494426218</v>
      </c>
      <c r="I107" s="231">
        <v>0</v>
      </c>
      <c r="J107" s="234">
        <v>0</v>
      </c>
      <c r="K107" s="231">
        <v>2693.2591547329112</v>
      </c>
      <c r="L107" s="231">
        <v>0</v>
      </c>
      <c r="M107" s="231">
        <v>209403.38136359648</v>
      </c>
      <c r="N107" s="265">
        <v>347493.08640398539</v>
      </c>
    </row>
    <row r="108" spans="1:14" s="5" customFormat="1" ht="18" customHeight="1" x14ac:dyDescent="0.35">
      <c r="A108" s="269" t="s">
        <v>217</v>
      </c>
      <c r="B108" s="231">
        <v>5570084</v>
      </c>
      <c r="C108" s="231">
        <v>57851</v>
      </c>
      <c r="D108" s="231">
        <v>4336931.338920488</v>
      </c>
      <c r="E108" s="231">
        <v>0</v>
      </c>
      <c r="F108" s="231">
        <v>142694.00198944801</v>
      </c>
      <c r="G108" s="231">
        <v>0</v>
      </c>
      <c r="H108" s="231">
        <v>0</v>
      </c>
      <c r="I108" s="231">
        <v>0</v>
      </c>
      <c r="J108" s="234">
        <v>0</v>
      </c>
      <c r="K108" s="231">
        <v>36992.475479353081</v>
      </c>
      <c r="L108" s="231">
        <v>0</v>
      </c>
      <c r="M108" s="231">
        <v>179686.47746880108</v>
      </c>
      <c r="N108" s="265">
        <v>4516617.8163892888</v>
      </c>
    </row>
    <row r="109" spans="1:14" s="5" customFormat="1" ht="18" customHeight="1" x14ac:dyDescent="0.35">
      <c r="A109" s="269" t="s">
        <v>218</v>
      </c>
      <c r="B109" s="231">
        <v>149843.66666666666</v>
      </c>
      <c r="C109" s="231">
        <v>345.33333333333331</v>
      </c>
      <c r="D109" s="231">
        <v>25888.696058965423</v>
      </c>
      <c r="E109" s="231">
        <v>87681.880549403257</v>
      </c>
      <c r="F109" s="231">
        <v>28032.841794284388</v>
      </c>
      <c r="G109" s="231">
        <v>0</v>
      </c>
      <c r="H109" s="231">
        <v>21686.501976727919</v>
      </c>
      <c r="I109" s="231">
        <v>0</v>
      </c>
      <c r="J109" s="234">
        <v>0</v>
      </c>
      <c r="K109" s="231">
        <v>0</v>
      </c>
      <c r="L109" s="231">
        <v>0</v>
      </c>
      <c r="M109" s="231">
        <v>137401.22432041555</v>
      </c>
      <c r="N109" s="265">
        <v>163289.92037938099</v>
      </c>
    </row>
    <row r="110" spans="1:14" s="5" customFormat="1" ht="18" customHeight="1" x14ac:dyDescent="0.35">
      <c r="A110" s="269" t="s">
        <v>219</v>
      </c>
      <c r="B110" s="231">
        <v>2535229.5</v>
      </c>
      <c r="C110" s="231">
        <v>12959</v>
      </c>
      <c r="D110" s="231">
        <v>971500.80761042354</v>
      </c>
      <c r="E110" s="231">
        <v>0</v>
      </c>
      <c r="F110" s="231">
        <v>0</v>
      </c>
      <c r="G110" s="231">
        <v>0</v>
      </c>
      <c r="H110" s="231">
        <v>686456.70482014888</v>
      </c>
      <c r="I110" s="231">
        <v>0</v>
      </c>
      <c r="J110" s="234">
        <v>0</v>
      </c>
      <c r="K110" s="231">
        <v>10327.725750605914</v>
      </c>
      <c r="L110" s="231">
        <v>0</v>
      </c>
      <c r="M110" s="231">
        <v>696784.4305707548</v>
      </c>
      <c r="N110" s="265">
        <v>1668285.2381811785</v>
      </c>
    </row>
    <row r="111" spans="1:14" s="5" customFormat="1" ht="18" customHeight="1" x14ac:dyDescent="0.35">
      <c r="A111" s="269" t="s">
        <v>220</v>
      </c>
      <c r="B111" s="231">
        <v>198621.33333333334</v>
      </c>
      <c r="C111" s="231">
        <v>643.33333333333337</v>
      </c>
      <c r="D111" s="231">
        <v>48228.941499810106</v>
      </c>
      <c r="E111" s="231">
        <v>79299.505904465812</v>
      </c>
      <c r="F111" s="231">
        <v>13056.09334690982</v>
      </c>
      <c r="G111" s="231">
        <v>0</v>
      </c>
      <c r="H111" s="231">
        <v>0</v>
      </c>
      <c r="I111" s="231">
        <v>75489.682567223688</v>
      </c>
      <c r="J111" s="234">
        <v>0</v>
      </c>
      <c r="K111" s="231">
        <v>5212.8913208817385</v>
      </c>
      <c r="L111" s="231">
        <v>0</v>
      </c>
      <c r="M111" s="231">
        <v>173058.17313948105</v>
      </c>
      <c r="N111" s="265">
        <v>221287.11463929116</v>
      </c>
    </row>
    <row r="112" spans="1:14" s="5" customFormat="1" ht="18" customHeight="1" x14ac:dyDescent="0.35">
      <c r="A112" s="269" t="s">
        <v>221</v>
      </c>
      <c r="B112" s="231">
        <v>715747.5166666666</v>
      </c>
      <c r="C112" s="231">
        <v>20764</v>
      </c>
      <c r="D112" s="231">
        <v>1556620.3232674461</v>
      </c>
      <c r="E112" s="231">
        <v>0</v>
      </c>
      <c r="F112" s="231">
        <v>0</v>
      </c>
      <c r="G112" s="231">
        <v>0</v>
      </c>
      <c r="H112" s="231">
        <v>0</v>
      </c>
      <c r="I112" s="231">
        <v>0</v>
      </c>
      <c r="J112" s="234">
        <v>0</v>
      </c>
      <c r="K112" s="231">
        <v>0</v>
      </c>
      <c r="L112" s="231">
        <v>0</v>
      </c>
      <c r="M112" s="231">
        <v>0</v>
      </c>
      <c r="N112" s="265">
        <v>1556620.3232674461</v>
      </c>
    </row>
    <row r="113" spans="1:14" s="5" customFormat="1" ht="18" customHeight="1" x14ac:dyDescent="0.35">
      <c r="A113" s="269" t="s">
        <v>222</v>
      </c>
      <c r="B113" s="231">
        <v>4443517.92</v>
      </c>
      <c r="C113" s="231">
        <v>101835</v>
      </c>
      <c r="D113" s="231">
        <v>7634291.5921758991</v>
      </c>
      <c r="E113" s="231">
        <v>0</v>
      </c>
      <c r="F113" s="231">
        <v>0</v>
      </c>
      <c r="G113" s="231">
        <v>0</v>
      </c>
      <c r="H113" s="231">
        <v>0</v>
      </c>
      <c r="I113" s="231">
        <v>0</v>
      </c>
      <c r="J113" s="234">
        <v>0</v>
      </c>
      <c r="K113" s="231">
        <v>30810.097758864064</v>
      </c>
      <c r="L113" s="231">
        <v>0</v>
      </c>
      <c r="M113" s="231">
        <v>30810.097758864064</v>
      </c>
      <c r="N113" s="265">
        <v>7665101.6899347631</v>
      </c>
    </row>
    <row r="114" spans="1:14" s="5" customFormat="1" ht="18" customHeight="1" x14ac:dyDescent="0.35">
      <c r="A114" s="269" t="s">
        <v>223</v>
      </c>
      <c r="B114" s="231">
        <v>673491.66666666663</v>
      </c>
      <c r="C114" s="231">
        <v>9253.3333333333339</v>
      </c>
      <c r="D114" s="231">
        <v>693697.10675374535</v>
      </c>
      <c r="E114" s="231">
        <v>0</v>
      </c>
      <c r="F114" s="231">
        <v>0</v>
      </c>
      <c r="G114" s="231">
        <v>0</v>
      </c>
      <c r="H114" s="231">
        <v>0</v>
      </c>
      <c r="I114" s="231">
        <v>0</v>
      </c>
      <c r="J114" s="234">
        <v>0</v>
      </c>
      <c r="K114" s="231">
        <v>0</v>
      </c>
      <c r="L114" s="231">
        <v>0</v>
      </c>
      <c r="M114" s="231">
        <v>0</v>
      </c>
      <c r="N114" s="265">
        <v>693697.10675374535</v>
      </c>
    </row>
    <row r="115" spans="1:14" s="5" customFormat="1" ht="18" customHeight="1" x14ac:dyDescent="0.35">
      <c r="A115" s="269" t="s">
        <v>224</v>
      </c>
      <c r="B115" s="231">
        <v>5915908.333333333</v>
      </c>
      <c r="C115" s="231">
        <v>67166</v>
      </c>
      <c r="D115" s="231">
        <v>5035251.4271133346</v>
      </c>
      <c r="E115" s="231">
        <v>0</v>
      </c>
      <c r="F115" s="231">
        <v>163178.03292945685</v>
      </c>
      <c r="G115" s="231">
        <v>0</v>
      </c>
      <c r="H115" s="231">
        <v>2968543.1247702548</v>
      </c>
      <c r="I115" s="231">
        <v>0</v>
      </c>
      <c r="J115" s="234">
        <v>0</v>
      </c>
      <c r="K115" s="231">
        <v>54183.768381542948</v>
      </c>
      <c r="L115" s="231">
        <v>66463.103559922267</v>
      </c>
      <c r="M115" s="231">
        <v>3252368.029641177</v>
      </c>
      <c r="N115" s="265">
        <v>8287619.4567545112</v>
      </c>
    </row>
    <row r="116" spans="1:14" s="5" customFormat="1" ht="18" customHeight="1" x14ac:dyDescent="0.35">
      <c r="A116" s="269" t="s">
        <v>225</v>
      </c>
      <c r="B116" s="231">
        <v>34084.5</v>
      </c>
      <c r="C116" s="231">
        <v>338.66666666666663</v>
      </c>
      <c r="D116" s="231">
        <v>25388.914281765316</v>
      </c>
      <c r="E116" s="231">
        <v>31672.193670509285</v>
      </c>
      <c r="F116" s="231">
        <v>24587.209952584853</v>
      </c>
      <c r="G116" s="231">
        <v>0</v>
      </c>
      <c r="H116" s="231">
        <v>46216.566734133354</v>
      </c>
      <c r="I116" s="231">
        <v>0</v>
      </c>
      <c r="J116" s="234">
        <v>0</v>
      </c>
      <c r="K116" s="231">
        <v>7330.4629288107963</v>
      </c>
      <c r="L116" s="231">
        <v>0</v>
      </c>
      <c r="M116" s="231">
        <v>109806.43328603829</v>
      </c>
      <c r="N116" s="265">
        <v>135195.3475678036</v>
      </c>
    </row>
    <row r="117" spans="1:14" s="5" customFormat="1" ht="18" customHeight="1" x14ac:dyDescent="0.35">
      <c r="A117" s="269" t="s">
        <v>226</v>
      </c>
      <c r="B117" s="231">
        <v>151483.66666666666</v>
      </c>
      <c r="C117" s="231">
        <v>471</v>
      </c>
      <c r="D117" s="231">
        <v>35309.582559187395</v>
      </c>
      <c r="E117" s="231">
        <v>39901.961956245148</v>
      </c>
      <c r="F117" s="231">
        <v>19686.454642025605</v>
      </c>
      <c r="G117" s="231">
        <v>0</v>
      </c>
      <c r="H117" s="231">
        <v>49341.179324528988</v>
      </c>
      <c r="I117" s="231">
        <v>0</v>
      </c>
      <c r="J117" s="234">
        <v>0</v>
      </c>
      <c r="K117" s="231">
        <v>5713.6064173274845</v>
      </c>
      <c r="L117" s="231">
        <v>0</v>
      </c>
      <c r="M117" s="231">
        <v>114643.20234012722</v>
      </c>
      <c r="N117" s="265">
        <v>149952.7848993146</v>
      </c>
    </row>
    <row r="118" spans="1:14" s="5" customFormat="1" ht="18" customHeight="1" x14ac:dyDescent="0.35">
      <c r="A118" s="269" t="s">
        <v>227</v>
      </c>
      <c r="B118" s="231">
        <v>561617.5</v>
      </c>
      <c r="C118" s="231">
        <v>3197.333333333333</v>
      </c>
      <c r="D118" s="231">
        <v>239695.34034517017</v>
      </c>
      <c r="E118" s="231">
        <v>28866.005109691581</v>
      </c>
      <c r="F118" s="231">
        <v>7385.2167441935635</v>
      </c>
      <c r="G118" s="231">
        <v>0</v>
      </c>
      <c r="H118" s="231">
        <v>180744.9726899387</v>
      </c>
      <c r="I118" s="231">
        <v>0</v>
      </c>
      <c r="J118" s="234">
        <v>0</v>
      </c>
      <c r="K118" s="231">
        <v>0</v>
      </c>
      <c r="L118" s="231">
        <v>0</v>
      </c>
      <c r="M118" s="231">
        <v>216996.19454382383</v>
      </c>
      <c r="N118" s="265">
        <v>456691.53488899401</v>
      </c>
    </row>
    <row r="119" spans="1:14" s="5" customFormat="1" ht="18" customHeight="1" x14ac:dyDescent="0.35">
      <c r="A119" s="269" t="s">
        <v>228</v>
      </c>
      <c r="B119" s="231">
        <v>65321</v>
      </c>
      <c r="C119" s="231">
        <v>371.66666666666663</v>
      </c>
      <c r="D119" s="231">
        <v>27862.834078905835</v>
      </c>
      <c r="E119" s="231">
        <v>44750.794894321378</v>
      </c>
      <c r="F119" s="231">
        <v>56099.78187743255</v>
      </c>
      <c r="G119" s="231">
        <v>0</v>
      </c>
      <c r="H119" s="231">
        <v>44546.800217572723</v>
      </c>
      <c r="I119" s="231">
        <v>0</v>
      </c>
      <c r="J119" s="234">
        <v>0</v>
      </c>
      <c r="K119" s="231">
        <v>4295.2332045984385</v>
      </c>
      <c r="L119" s="231">
        <v>0</v>
      </c>
      <c r="M119" s="231">
        <v>149692.61019392509</v>
      </c>
      <c r="N119" s="265">
        <v>177555.44427283094</v>
      </c>
    </row>
    <row r="120" spans="1:14" s="5" customFormat="1" ht="18" customHeight="1" x14ac:dyDescent="0.35">
      <c r="A120" s="269" t="s">
        <v>229</v>
      </c>
      <c r="B120" s="231">
        <v>176383.66666666666</v>
      </c>
      <c r="C120" s="231">
        <v>311.66666666666663</v>
      </c>
      <c r="D120" s="231">
        <v>23364.798084104892</v>
      </c>
      <c r="E120" s="231">
        <v>87445.518779110615</v>
      </c>
      <c r="F120" s="231">
        <v>53313.73452564999</v>
      </c>
      <c r="G120" s="231">
        <v>0</v>
      </c>
      <c r="H120" s="231">
        <v>82398.002027154798</v>
      </c>
      <c r="I120" s="231">
        <v>0</v>
      </c>
      <c r="J120" s="234">
        <v>0</v>
      </c>
      <c r="K120" s="231">
        <v>45137.756684878681</v>
      </c>
      <c r="L120" s="231">
        <v>0</v>
      </c>
      <c r="M120" s="231">
        <v>268295.01201679406</v>
      </c>
      <c r="N120" s="265">
        <v>291659.81010089896</v>
      </c>
    </row>
    <row r="121" spans="1:14" s="5" customFormat="1" ht="18" customHeight="1" x14ac:dyDescent="0.35">
      <c r="A121" s="269" t="s">
        <v>230</v>
      </c>
      <c r="B121" s="231">
        <v>728594.66666666663</v>
      </c>
      <c r="C121" s="231">
        <v>18242.333333333332</v>
      </c>
      <c r="D121" s="231">
        <v>1367577.8660415064</v>
      </c>
      <c r="E121" s="231">
        <v>0</v>
      </c>
      <c r="F121" s="231">
        <v>0</v>
      </c>
      <c r="G121" s="231">
        <v>0</v>
      </c>
      <c r="H121" s="231">
        <v>0</v>
      </c>
      <c r="I121" s="231">
        <v>0</v>
      </c>
      <c r="J121" s="234">
        <v>0</v>
      </c>
      <c r="K121" s="231">
        <v>0</v>
      </c>
      <c r="L121" s="231">
        <v>0</v>
      </c>
      <c r="M121" s="231">
        <v>0</v>
      </c>
      <c r="N121" s="265">
        <v>1367577.8660415064</v>
      </c>
    </row>
    <row r="122" spans="1:14" s="5" customFormat="1" ht="18" customHeight="1" x14ac:dyDescent="0.35">
      <c r="A122" s="269" t="s">
        <v>231</v>
      </c>
      <c r="B122" s="231">
        <v>389218.66666666669</v>
      </c>
      <c r="C122" s="231">
        <v>629.33333333333337</v>
      </c>
      <c r="D122" s="231">
        <v>47179.399767689887</v>
      </c>
      <c r="E122" s="231">
        <v>33790.528785128976</v>
      </c>
      <c r="F122" s="231">
        <v>0</v>
      </c>
      <c r="G122" s="231">
        <v>0</v>
      </c>
      <c r="H122" s="231">
        <v>72928.900602291294</v>
      </c>
      <c r="I122" s="231">
        <v>0</v>
      </c>
      <c r="J122" s="234">
        <v>0</v>
      </c>
      <c r="K122" s="231">
        <v>2078.1100981026257</v>
      </c>
      <c r="L122" s="231">
        <v>0</v>
      </c>
      <c r="M122" s="231">
        <v>108797.5394855229</v>
      </c>
      <c r="N122" s="265">
        <v>155976.93925321277</v>
      </c>
    </row>
    <row r="123" spans="1:14" s="5" customFormat="1" ht="18" customHeight="1" x14ac:dyDescent="0.35">
      <c r="A123" s="269" t="s">
        <v>232</v>
      </c>
      <c r="B123" s="231">
        <v>4342094.333333333</v>
      </c>
      <c r="C123" s="231">
        <v>19310.333333333332</v>
      </c>
      <c r="D123" s="231">
        <v>1447642.9067489631</v>
      </c>
      <c r="E123" s="231">
        <v>0</v>
      </c>
      <c r="F123" s="231">
        <v>0</v>
      </c>
      <c r="G123" s="231">
        <v>0</v>
      </c>
      <c r="H123" s="231">
        <v>0</v>
      </c>
      <c r="I123" s="231">
        <v>0</v>
      </c>
      <c r="J123" s="234">
        <v>0</v>
      </c>
      <c r="K123" s="231">
        <v>0</v>
      </c>
      <c r="L123" s="231">
        <v>0</v>
      </c>
      <c r="M123" s="231">
        <v>0</v>
      </c>
      <c r="N123" s="265">
        <v>1447642.9067489631</v>
      </c>
    </row>
    <row r="124" spans="1:14" s="5" customFormat="1" ht="18" customHeight="1" x14ac:dyDescent="0.35">
      <c r="A124" s="269" t="s">
        <v>233</v>
      </c>
      <c r="B124" s="231">
        <v>158736.66666666666</v>
      </c>
      <c r="C124" s="231">
        <v>1275.6666666666667</v>
      </c>
      <c r="D124" s="231">
        <v>95633.243067240037</v>
      </c>
      <c r="E124" s="231">
        <v>29177.511878231315</v>
      </c>
      <c r="F124" s="231">
        <v>35720.224240269796</v>
      </c>
      <c r="G124" s="231">
        <v>0</v>
      </c>
      <c r="H124" s="231">
        <v>69560.233282485962</v>
      </c>
      <c r="I124" s="231">
        <v>0</v>
      </c>
      <c r="J124" s="234">
        <v>0</v>
      </c>
      <c r="K124" s="231">
        <v>0</v>
      </c>
      <c r="L124" s="231">
        <v>0</v>
      </c>
      <c r="M124" s="231">
        <v>134457.96940098709</v>
      </c>
      <c r="N124" s="265">
        <v>230091.21246822714</v>
      </c>
    </row>
    <row r="125" spans="1:14" s="5" customFormat="1" ht="18" customHeight="1" x14ac:dyDescent="0.35">
      <c r="A125" s="269" t="s">
        <v>234</v>
      </c>
      <c r="B125" s="231">
        <v>89625.666666666672</v>
      </c>
      <c r="C125" s="231">
        <v>413.66666666666663</v>
      </c>
      <c r="D125" s="231">
        <v>31011.459275266494</v>
      </c>
      <c r="E125" s="231">
        <v>23419.600771501802</v>
      </c>
      <c r="F125" s="231">
        <v>0</v>
      </c>
      <c r="G125" s="231">
        <v>0</v>
      </c>
      <c r="H125" s="231">
        <v>140801.79514569757</v>
      </c>
      <c r="I125" s="231">
        <v>0</v>
      </c>
      <c r="J125" s="234">
        <v>0</v>
      </c>
      <c r="K125" s="231">
        <v>0</v>
      </c>
      <c r="L125" s="231">
        <v>0</v>
      </c>
      <c r="M125" s="231">
        <v>164221.39591719938</v>
      </c>
      <c r="N125" s="265">
        <v>195232.85519246588</v>
      </c>
    </row>
    <row r="126" spans="1:14" s="5" customFormat="1" ht="18" customHeight="1" x14ac:dyDescent="0.35">
      <c r="A126" s="269" t="s">
        <v>235</v>
      </c>
      <c r="B126" s="231">
        <v>7098977.333333333</v>
      </c>
      <c r="C126" s="231">
        <v>85360</v>
      </c>
      <c r="D126" s="231">
        <v>6399205.8752701404</v>
      </c>
      <c r="E126" s="231">
        <v>0</v>
      </c>
      <c r="F126" s="231">
        <v>0</v>
      </c>
      <c r="G126" s="231">
        <v>0</v>
      </c>
      <c r="H126" s="231">
        <v>0</v>
      </c>
      <c r="I126" s="231">
        <v>0</v>
      </c>
      <c r="J126" s="234">
        <v>0</v>
      </c>
      <c r="K126" s="231">
        <v>40307.119375407674</v>
      </c>
      <c r="L126" s="231">
        <v>0</v>
      </c>
      <c r="M126" s="231">
        <v>40307.119375407674</v>
      </c>
      <c r="N126" s="265">
        <v>6439512.9946455481</v>
      </c>
    </row>
    <row r="127" spans="1:14" s="5" customFormat="1" ht="18" customHeight="1" x14ac:dyDescent="0.35">
      <c r="A127" s="269" t="s">
        <v>236</v>
      </c>
      <c r="B127" s="231">
        <v>537251.33333333337</v>
      </c>
      <c r="C127" s="231">
        <v>2766.333333333333</v>
      </c>
      <c r="D127" s="231">
        <v>207384.44844918343</v>
      </c>
      <c r="E127" s="231">
        <v>23267.837566392278</v>
      </c>
      <c r="F127" s="231">
        <v>49678.29740016799</v>
      </c>
      <c r="G127" s="231">
        <v>55599.842986084011</v>
      </c>
      <c r="H127" s="231">
        <v>205476.31606436285</v>
      </c>
      <c r="I127" s="231">
        <v>0</v>
      </c>
      <c r="J127" s="234">
        <v>0</v>
      </c>
      <c r="K127" s="231">
        <v>0</v>
      </c>
      <c r="L127" s="231">
        <v>0</v>
      </c>
      <c r="M127" s="231">
        <v>334022.29401700711</v>
      </c>
      <c r="N127" s="265">
        <v>541406.7424661906</v>
      </c>
    </row>
    <row r="128" spans="1:14" s="5" customFormat="1" ht="18" customHeight="1" x14ac:dyDescent="0.35">
      <c r="A128" s="269" t="s">
        <v>237</v>
      </c>
      <c r="B128" s="231">
        <v>130047</v>
      </c>
      <c r="C128" s="231">
        <v>647.66666666666663</v>
      </c>
      <c r="D128" s="231">
        <v>48553.799654990165</v>
      </c>
      <c r="E128" s="231">
        <v>23192.182053598368</v>
      </c>
      <c r="F128" s="231">
        <v>0</v>
      </c>
      <c r="G128" s="231">
        <v>15390.880270382113</v>
      </c>
      <c r="H128" s="231">
        <v>184340.12251663467</v>
      </c>
      <c r="I128" s="231">
        <v>0</v>
      </c>
      <c r="J128" s="234">
        <v>0</v>
      </c>
      <c r="K128" s="231">
        <v>2231.0355144782043</v>
      </c>
      <c r="L128" s="231">
        <v>0</v>
      </c>
      <c r="M128" s="231">
        <v>225154.22035509333</v>
      </c>
      <c r="N128" s="265">
        <v>273708.02001008351</v>
      </c>
    </row>
    <row r="129" spans="1:14" s="5" customFormat="1" ht="18" customHeight="1" x14ac:dyDescent="0.35">
      <c r="A129" s="269" t="s">
        <v>238</v>
      </c>
      <c r="B129" s="231">
        <v>34635.333333333336</v>
      </c>
      <c r="C129" s="231">
        <v>246</v>
      </c>
      <c r="D129" s="231">
        <v>18441.947578683863</v>
      </c>
      <c r="E129" s="231">
        <v>52808.136083757105</v>
      </c>
      <c r="F129" s="231">
        <v>0</v>
      </c>
      <c r="G129" s="231">
        <v>0</v>
      </c>
      <c r="H129" s="231">
        <v>43571.392054433345</v>
      </c>
      <c r="I129" s="231">
        <v>0</v>
      </c>
      <c r="J129" s="234">
        <v>0</v>
      </c>
      <c r="K129" s="231">
        <v>0</v>
      </c>
      <c r="L129" s="231">
        <v>0</v>
      </c>
      <c r="M129" s="231">
        <v>96379.52813819045</v>
      </c>
      <c r="N129" s="265">
        <v>114821.47571687431</v>
      </c>
    </row>
    <row r="130" spans="1:14" s="5" customFormat="1" ht="18" customHeight="1" x14ac:dyDescent="0.35">
      <c r="A130" s="269" t="s">
        <v>239</v>
      </c>
      <c r="B130" s="231">
        <v>106806.33333333333</v>
      </c>
      <c r="C130" s="231">
        <v>600.66666666666663</v>
      </c>
      <c r="D130" s="231">
        <v>45030.338125729431</v>
      </c>
      <c r="E130" s="231">
        <v>31191.01073561488</v>
      </c>
      <c r="F130" s="231">
        <v>1494.5220479045572</v>
      </c>
      <c r="G130" s="231">
        <v>29492.289709656161</v>
      </c>
      <c r="H130" s="231">
        <v>51126.672233326506</v>
      </c>
      <c r="I130" s="231">
        <v>0</v>
      </c>
      <c r="J130" s="234">
        <v>0</v>
      </c>
      <c r="K130" s="231">
        <v>2388.646439214393</v>
      </c>
      <c r="L130" s="231">
        <v>0</v>
      </c>
      <c r="M130" s="231">
        <v>115693.1411657165</v>
      </c>
      <c r="N130" s="265">
        <v>160723.47929144592</v>
      </c>
    </row>
    <row r="131" spans="1:14" s="5" customFormat="1" ht="18" customHeight="1" x14ac:dyDescent="0.35">
      <c r="A131" s="269" t="s">
        <v>240</v>
      </c>
      <c r="B131" s="231">
        <v>-90970.273333333331</v>
      </c>
      <c r="C131" s="231">
        <v>670</v>
      </c>
      <c r="D131" s="231">
        <v>50228.06860861052</v>
      </c>
      <c r="E131" s="231">
        <v>23200.568249685908</v>
      </c>
      <c r="F131" s="231">
        <v>0</v>
      </c>
      <c r="G131" s="231">
        <v>0</v>
      </c>
      <c r="H131" s="231">
        <v>136136.78425668506</v>
      </c>
      <c r="I131" s="231">
        <v>0</v>
      </c>
      <c r="J131" s="234">
        <v>0</v>
      </c>
      <c r="K131" s="231">
        <v>0</v>
      </c>
      <c r="L131" s="231">
        <v>0</v>
      </c>
      <c r="M131" s="231">
        <v>159337.35250637098</v>
      </c>
      <c r="N131" s="265">
        <v>209565.42111498149</v>
      </c>
    </row>
    <row r="132" spans="1:14" s="5" customFormat="1" ht="18" customHeight="1" x14ac:dyDescent="0.35">
      <c r="A132" s="269" t="s">
        <v>241</v>
      </c>
      <c r="B132" s="231">
        <v>110030.66666666667</v>
      </c>
      <c r="C132" s="231">
        <v>944.33333333333337</v>
      </c>
      <c r="D132" s="231">
        <v>70794.088740394829</v>
      </c>
      <c r="E132" s="231">
        <v>77131.517019406907</v>
      </c>
      <c r="F132" s="231">
        <v>93802.834996300488</v>
      </c>
      <c r="G132" s="231">
        <v>0</v>
      </c>
      <c r="H132" s="231">
        <v>0</v>
      </c>
      <c r="I132" s="231">
        <v>0</v>
      </c>
      <c r="J132" s="234">
        <v>0</v>
      </c>
      <c r="K132" s="231">
        <v>24490.415983514667</v>
      </c>
      <c r="L132" s="231">
        <v>0</v>
      </c>
      <c r="M132" s="231">
        <v>195424.76799922207</v>
      </c>
      <c r="N132" s="265">
        <v>266218.85673961689</v>
      </c>
    </row>
    <row r="133" spans="1:14" s="5" customFormat="1" ht="18" customHeight="1" x14ac:dyDescent="0.35">
      <c r="A133" s="269" t="s">
        <v>242</v>
      </c>
      <c r="B133" s="231">
        <v>111692</v>
      </c>
      <c r="C133" s="231">
        <v>934.66666666666663</v>
      </c>
      <c r="D133" s="231">
        <v>70069.405163454678</v>
      </c>
      <c r="E133" s="231">
        <v>33291.229033603733</v>
      </c>
      <c r="F133" s="231">
        <v>20390.738001168509</v>
      </c>
      <c r="G133" s="231">
        <v>10673.241297895062</v>
      </c>
      <c r="H133" s="231">
        <v>0</v>
      </c>
      <c r="I133" s="231">
        <v>0</v>
      </c>
      <c r="J133" s="234">
        <v>0</v>
      </c>
      <c r="K133" s="231">
        <v>4651.1530567523259</v>
      </c>
      <c r="L133" s="231">
        <v>0</v>
      </c>
      <c r="M133" s="231">
        <v>69006.361389419631</v>
      </c>
      <c r="N133" s="265">
        <v>139075.76655287429</v>
      </c>
    </row>
    <row r="134" spans="1:14" s="5" customFormat="1" ht="18" customHeight="1" x14ac:dyDescent="0.35">
      <c r="A134" s="269" t="s">
        <v>243</v>
      </c>
      <c r="B134" s="231">
        <v>98943</v>
      </c>
      <c r="C134" s="231">
        <v>390.33333333333337</v>
      </c>
      <c r="D134" s="231">
        <v>29262.223055066133</v>
      </c>
      <c r="E134" s="231">
        <v>31662.136905516789</v>
      </c>
      <c r="F134" s="231">
        <v>0</v>
      </c>
      <c r="G134" s="231">
        <v>0</v>
      </c>
      <c r="H134" s="231">
        <v>67225.242699188151</v>
      </c>
      <c r="I134" s="231">
        <v>0</v>
      </c>
      <c r="J134" s="234">
        <v>0</v>
      </c>
      <c r="K134" s="231">
        <v>0</v>
      </c>
      <c r="L134" s="231">
        <v>0</v>
      </c>
      <c r="M134" s="231">
        <v>98887.37960470494</v>
      </c>
      <c r="N134" s="265">
        <v>128149.60265977107</v>
      </c>
    </row>
    <row r="135" spans="1:14" s="5" customFormat="1" ht="18" customHeight="1" x14ac:dyDescent="0.35">
      <c r="A135" s="269" t="s">
        <v>244</v>
      </c>
      <c r="B135" s="231">
        <v>63977.753333333334</v>
      </c>
      <c r="C135" s="231">
        <v>488</v>
      </c>
      <c r="D135" s="231">
        <v>36584.026091047665</v>
      </c>
      <c r="E135" s="231">
        <v>33479.523286952899</v>
      </c>
      <c r="F135" s="231">
        <v>67699.475266333582</v>
      </c>
      <c r="G135" s="231">
        <v>0</v>
      </c>
      <c r="H135" s="231">
        <v>47654.880466220231</v>
      </c>
      <c r="I135" s="231">
        <v>0</v>
      </c>
      <c r="J135" s="234">
        <v>0</v>
      </c>
      <c r="K135" s="231">
        <v>3066.8953052208017</v>
      </c>
      <c r="L135" s="231">
        <v>0</v>
      </c>
      <c r="M135" s="231">
        <v>151900.77432472751</v>
      </c>
      <c r="N135" s="265">
        <v>188484.80041577516</v>
      </c>
    </row>
    <row r="136" spans="1:14" s="5" customFormat="1" ht="18" customHeight="1" x14ac:dyDescent="0.35">
      <c r="A136" s="269" t="s">
        <v>245</v>
      </c>
      <c r="B136" s="231">
        <v>739231.66666666663</v>
      </c>
      <c r="C136" s="231">
        <v>2836.6666666666665</v>
      </c>
      <c r="D136" s="231">
        <v>212657.14619864454</v>
      </c>
      <c r="E136" s="231">
        <v>82281.662808770314</v>
      </c>
      <c r="F136" s="231">
        <v>75015.301599933766</v>
      </c>
      <c r="G136" s="231">
        <v>32655.244344523297</v>
      </c>
      <c r="H136" s="231">
        <v>307043.16297121899</v>
      </c>
      <c r="I136" s="231">
        <v>174166.4977550336</v>
      </c>
      <c r="J136" s="234">
        <v>0</v>
      </c>
      <c r="K136" s="231">
        <v>48203.524315220253</v>
      </c>
      <c r="L136" s="231">
        <v>0</v>
      </c>
      <c r="M136" s="231">
        <v>719365.39379470027</v>
      </c>
      <c r="N136" s="265">
        <v>932022.53999334481</v>
      </c>
    </row>
    <row r="137" spans="1:14" s="5" customFormat="1" ht="18" customHeight="1" x14ac:dyDescent="0.35">
      <c r="A137" s="269" t="s">
        <v>246</v>
      </c>
      <c r="B137" s="231">
        <v>138871.33333333334</v>
      </c>
      <c r="C137" s="231">
        <v>534</v>
      </c>
      <c r="D137" s="231">
        <v>40032.520353728389</v>
      </c>
      <c r="E137" s="231">
        <v>73363.27299397043</v>
      </c>
      <c r="F137" s="231">
        <v>64617.479345938074</v>
      </c>
      <c r="G137" s="231">
        <v>0</v>
      </c>
      <c r="H137" s="231">
        <v>25670.796338026063</v>
      </c>
      <c r="I137" s="231">
        <v>0</v>
      </c>
      <c r="J137" s="234">
        <v>0</v>
      </c>
      <c r="K137" s="231">
        <v>15447.173186774948</v>
      </c>
      <c r="L137" s="231">
        <v>0</v>
      </c>
      <c r="M137" s="231">
        <v>179098.72186470951</v>
      </c>
      <c r="N137" s="265">
        <v>219131.2422184379</v>
      </c>
    </row>
    <row r="138" spans="1:14" s="5" customFormat="1" ht="18" customHeight="1" x14ac:dyDescent="0.35">
      <c r="A138" s="269" t="s">
        <v>247</v>
      </c>
      <c r="B138" s="231">
        <v>233369.66666666666</v>
      </c>
      <c r="C138" s="231">
        <v>1594.6666666666665</v>
      </c>
      <c r="D138" s="231">
        <v>119547.80110626503</v>
      </c>
      <c r="E138" s="231">
        <v>54143.551962144709</v>
      </c>
      <c r="F138" s="231">
        <v>9635.2873106762272</v>
      </c>
      <c r="G138" s="231">
        <v>29773.009598822886</v>
      </c>
      <c r="H138" s="231">
        <v>39574.495748199253</v>
      </c>
      <c r="I138" s="231">
        <v>0</v>
      </c>
      <c r="J138" s="234">
        <v>0</v>
      </c>
      <c r="K138" s="231">
        <v>2805.1357122363529</v>
      </c>
      <c r="L138" s="231">
        <v>0</v>
      </c>
      <c r="M138" s="231">
        <v>135931.48033207943</v>
      </c>
      <c r="N138" s="265">
        <v>255479.28143834445</v>
      </c>
    </row>
    <row r="139" spans="1:14" s="5" customFormat="1" ht="18" customHeight="1" x14ac:dyDescent="0.35">
      <c r="A139" s="269" t="s">
        <v>248</v>
      </c>
      <c r="B139" s="231">
        <v>402167.27333333337</v>
      </c>
      <c r="C139" s="231">
        <v>2655.666666666667</v>
      </c>
      <c r="D139" s="231">
        <v>199088.07094766173</v>
      </c>
      <c r="E139" s="231">
        <v>21539.921555506935</v>
      </c>
      <c r="F139" s="231">
        <v>16695.107145323418</v>
      </c>
      <c r="G139" s="231">
        <v>0</v>
      </c>
      <c r="H139" s="231">
        <v>138624.49631252818</v>
      </c>
      <c r="I139" s="231">
        <v>0</v>
      </c>
      <c r="J139" s="234">
        <v>0</v>
      </c>
      <c r="K139" s="231">
        <v>3473.8237967867162</v>
      </c>
      <c r="L139" s="231">
        <v>0</v>
      </c>
      <c r="M139" s="231">
        <v>180333.34881014525</v>
      </c>
      <c r="N139" s="265">
        <v>379421.41975780699</v>
      </c>
    </row>
    <row r="140" spans="1:14" s="5" customFormat="1" ht="18" customHeight="1" x14ac:dyDescent="0.35">
      <c r="A140" s="269"/>
      <c r="B140" s="231"/>
      <c r="C140" s="231"/>
      <c r="D140" s="231"/>
      <c r="E140" s="231"/>
      <c r="F140" s="231"/>
      <c r="G140" s="231"/>
      <c r="H140" s="231"/>
      <c r="I140" s="231"/>
      <c r="J140" s="234"/>
      <c r="K140" s="231"/>
      <c r="L140" s="231"/>
      <c r="M140" s="231"/>
      <c r="N140" s="265"/>
    </row>
    <row r="141" spans="1:14" s="25" customFormat="1" ht="18" customHeight="1" x14ac:dyDescent="0.35">
      <c r="A141" s="266"/>
      <c r="B141" s="267">
        <f>SUM(B3:B140)</f>
        <v>130924220.52000003</v>
      </c>
      <c r="C141" s="267">
        <f t="shared" ref="C141:N141" si="0">SUM(C3:C140)</f>
        <v>1243492.3333333337</v>
      </c>
      <c r="D141" s="267">
        <f t="shared" si="0"/>
        <v>93221221.243205801</v>
      </c>
      <c r="E141" s="267">
        <f t="shared" si="0"/>
        <v>6133128.5019820174</v>
      </c>
      <c r="F141" s="267">
        <f t="shared" si="0"/>
        <v>3577658.3560229293</v>
      </c>
      <c r="G141" s="267">
        <f t="shared" si="0"/>
        <v>2835027.5444914564</v>
      </c>
      <c r="H141" s="267">
        <f t="shared" si="0"/>
        <v>20603430.903600879</v>
      </c>
      <c r="I141" s="267">
        <f t="shared" si="0"/>
        <v>2132721.365630514</v>
      </c>
      <c r="J141" s="267">
        <f t="shared" si="0"/>
        <v>70000</v>
      </c>
      <c r="K141" s="267">
        <f t="shared" si="0"/>
        <v>1584391.51071866</v>
      </c>
      <c r="L141" s="267">
        <f t="shared" si="0"/>
        <v>766641.09434779629</v>
      </c>
      <c r="M141" s="267">
        <f t="shared" si="0"/>
        <v>37702999.276794255</v>
      </c>
      <c r="N141" s="267">
        <f t="shared" si="0"/>
        <v>130924220.52000001</v>
      </c>
    </row>
    <row r="142" spans="1:14" x14ac:dyDescent="0.35">
      <c r="B142" s="3"/>
      <c r="C142" s="7"/>
      <c r="D142" s="7"/>
    </row>
    <row r="150" spans="2:5" x14ac:dyDescent="0.35">
      <c r="B150" s="59"/>
    </row>
    <row r="151" spans="2:5" x14ac:dyDescent="0.35">
      <c r="E151" s="17"/>
    </row>
  </sheetData>
  <sortState xmlns:xlrd2="http://schemas.microsoft.com/office/spreadsheetml/2017/richdata2" ref="A3:N140">
    <sortCondition ref="A3:A140"/>
  </sortState>
  <customSheetViews>
    <customSheetView guid="{21B7AC2F-40B5-4A74-80C7-C3A38CDE4D3F}" showGridLines="0" showRowCol="0" showAutoFilter="1">
      <pane ySplit="2" topLeftCell="A120" activePane="bottomLeft" state="frozen"/>
      <selection pane="bottomLeft" sqref="A1:L1"/>
      <rowBreaks count="1" manualBreakCount="1">
        <brk id="72" max="11" man="1"/>
      </rowBreaks>
      <pageMargins left="0.74803149606299213" right="0.74803149606299213" top="0.98425196850393704" bottom="0.98425196850393704" header="0.51181102362204722" footer="0.51181102362204722"/>
      <pageSetup paperSize="9" scale="38" fitToHeight="2" orientation="portrait" r:id="rId1"/>
      <headerFooter alignWithMargins="0"/>
      <autoFilter ref="A2:L2" xr:uid="{150505E3-29C3-4A71-9ECC-A559CB347EDD}"/>
    </customSheetView>
  </customSheetViews>
  <mergeCells count="1">
    <mergeCell ref="A1:N1"/>
  </mergeCells>
  <phoneticPr fontId="8" type="noConversion"/>
  <pageMargins left="0.7" right="0.7" top="0.75" bottom="0.75" header="0.3" footer="0.3"/>
  <pageSetup paperSize="9" scale="53" fitToHeight="3" orientation="landscape" r:id="rId2"/>
  <drawing r:id="rId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4">
    <tabColor indexed="10"/>
  </sheetPr>
  <dimension ref="A1:L150"/>
  <sheetViews>
    <sheetView showGridLines="0" view="pageBreakPreview" zoomScale="80" zoomScaleNormal="85" zoomScaleSheetLayoutView="80" workbookViewId="0">
      <pane ySplit="2" topLeftCell="A3" activePane="bottomLeft" state="frozen"/>
      <selection activeCell="W4" sqref="W4"/>
      <selection pane="bottomLeft" activeCell="B123" sqref="B123"/>
    </sheetView>
  </sheetViews>
  <sheetFormatPr defaultRowHeight="15.5" x14ac:dyDescent="0.35"/>
  <cols>
    <col min="1" max="1" width="31.7265625" style="5" bestFit="1" customWidth="1"/>
    <col min="2" max="2" width="18.453125" style="5" customWidth="1"/>
    <col min="3" max="3" width="19.54296875" style="5" customWidth="1"/>
    <col min="4" max="4" width="19.81640625" style="5" customWidth="1"/>
    <col min="5" max="5" width="16.7265625" style="7" customWidth="1"/>
    <col min="6" max="6" width="20.1796875" style="7" customWidth="1"/>
    <col min="7" max="7" width="16.81640625" style="7" customWidth="1"/>
    <col min="8" max="10" width="13.7265625" style="7" customWidth="1"/>
    <col min="11" max="11" width="16.7265625" style="7" customWidth="1"/>
    <col min="12" max="12" width="18.1796875" style="7" customWidth="1"/>
  </cols>
  <sheetData>
    <row r="1" spans="1:12" ht="20.5" thickBot="1" x14ac:dyDescent="0.3">
      <c r="A1" s="341" t="s">
        <v>48</v>
      </c>
      <c r="B1" s="342"/>
      <c r="C1" s="342"/>
      <c r="D1" s="342"/>
      <c r="E1" s="342"/>
      <c r="F1" s="342"/>
      <c r="G1" s="342"/>
      <c r="H1" s="342"/>
      <c r="I1" s="342"/>
      <c r="J1" s="342"/>
      <c r="K1" s="342"/>
      <c r="L1" s="343"/>
    </row>
    <row r="2" spans="1:12" s="9" customFormat="1" ht="28.5" thickBot="1" x14ac:dyDescent="0.3">
      <c r="A2" s="67" t="s">
        <v>5</v>
      </c>
      <c r="B2" s="67" t="s">
        <v>49</v>
      </c>
      <c r="C2" s="67" t="s">
        <v>411</v>
      </c>
      <c r="D2" s="67" t="s">
        <v>44</v>
      </c>
      <c r="E2" s="71" t="s">
        <v>36</v>
      </c>
      <c r="F2" s="71" t="s">
        <v>50</v>
      </c>
      <c r="G2" s="71" t="s">
        <v>11</v>
      </c>
      <c r="H2" s="71" t="s">
        <v>29</v>
      </c>
      <c r="I2" s="71" t="s">
        <v>400</v>
      </c>
      <c r="J2" s="71" t="s">
        <v>40</v>
      </c>
      <c r="K2" s="71" t="s">
        <v>392</v>
      </c>
      <c r="L2" s="71" t="s">
        <v>47</v>
      </c>
    </row>
    <row r="3" spans="1:12" s="5" customFormat="1" ht="18" customHeight="1" x14ac:dyDescent="0.35">
      <c r="A3" s="262" t="s">
        <v>428</v>
      </c>
      <c r="B3" s="110">
        <v>1380861.6666666667</v>
      </c>
      <c r="C3" s="110">
        <v>40949</v>
      </c>
      <c r="D3" s="270">
        <v>1965267.4900848803</v>
      </c>
      <c r="E3" s="110">
        <v>221474.82502848349</v>
      </c>
      <c r="F3" s="110">
        <v>49564.094129819743</v>
      </c>
      <c r="G3" s="110">
        <v>74030.550350779493</v>
      </c>
      <c r="H3" s="110">
        <v>0</v>
      </c>
      <c r="I3" s="110">
        <v>21207.7131130079</v>
      </c>
      <c r="J3" s="110">
        <v>71673.248809981334</v>
      </c>
      <c r="K3" s="110">
        <v>437950.43143207196</v>
      </c>
      <c r="L3" s="270">
        <v>2403217.9215169521</v>
      </c>
    </row>
    <row r="4" spans="1:12" s="5" customFormat="1" ht="18" customHeight="1" x14ac:dyDescent="0.35">
      <c r="A4" s="262" t="s">
        <v>114</v>
      </c>
      <c r="B4" s="110">
        <v>5151185</v>
      </c>
      <c r="C4" s="110">
        <v>105094</v>
      </c>
      <c r="D4" s="270">
        <v>5043781.816478556</v>
      </c>
      <c r="E4" s="110">
        <v>0</v>
      </c>
      <c r="F4" s="110">
        <v>122049.03105230682</v>
      </c>
      <c r="G4" s="110">
        <v>0</v>
      </c>
      <c r="H4" s="110">
        <v>0</v>
      </c>
      <c r="I4" s="110">
        <v>35041.471699933143</v>
      </c>
      <c r="J4" s="110">
        <v>58273.912936980822</v>
      </c>
      <c r="K4" s="110">
        <v>215364.41568922077</v>
      </c>
      <c r="L4" s="270">
        <v>5259146.2321677767</v>
      </c>
    </row>
    <row r="5" spans="1:12" s="5" customFormat="1" ht="18" customHeight="1" x14ac:dyDescent="0.35">
      <c r="A5" s="262" t="s">
        <v>115</v>
      </c>
      <c r="B5" s="110">
        <v>768663</v>
      </c>
      <c r="C5" s="110">
        <v>8076</v>
      </c>
      <c r="D5" s="270">
        <v>387591.88868899102</v>
      </c>
      <c r="E5" s="110">
        <v>118399.50158975986</v>
      </c>
      <c r="F5" s="110">
        <v>0</v>
      </c>
      <c r="G5" s="110">
        <v>143933.3803365005</v>
      </c>
      <c r="H5" s="110">
        <v>0</v>
      </c>
      <c r="I5" s="110">
        <v>28142.055604127167</v>
      </c>
      <c r="J5" s="110">
        <v>0</v>
      </c>
      <c r="K5" s="110">
        <v>290474.93753038754</v>
      </c>
      <c r="L5" s="270">
        <v>678066.8262193785</v>
      </c>
    </row>
    <row r="6" spans="1:12" s="5" customFormat="1" ht="18" customHeight="1" x14ac:dyDescent="0.35">
      <c r="A6" s="262" t="s">
        <v>116</v>
      </c>
      <c r="B6" s="110">
        <v>492881.33333333331</v>
      </c>
      <c r="C6" s="110">
        <v>18620</v>
      </c>
      <c r="D6" s="270">
        <v>893630.62993920408</v>
      </c>
      <c r="E6" s="110">
        <v>100769.48440680189</v>
      </c>
      <c r="F6" s="110">
        <v>0</v>
      </c>
      <c r="G6" s="110">
        <v>84531.154604611089</v>
      </c>
      <c r="H6" s="110">
        <v>0</v>
      </c>
      <c r="I6" s="110">
        <v>0</v>
      </c>
      <c r="J6" s="110">
        <v>0</v>
      </c>
      <c r="K6" s="110">
        <v>185300.63901141298</v>
      </c>
      <c r="L6" s="270">
        <v>1078931.2689506169</v>
      </c>
    </row>
    <row r="7" spans="1:12" s="5" customFormat="1" ht="18" customHeight="1" x14ac:dyDescent="0.35">
      <c r="A7" s="262" t="s">
        <v>117</v>
      </c>
      <c r="B7" s="110">
        <v>1518337.9266666665</v>
      </c>
      <c r="C7" s="110">
        <v>16914</v>
      </c>
      <c r="D7" s="270">
        <v>811754.48307151976</v>
      </c>
      <c r="E7" s="110">
        <v>0</v>
      </c>
      <c r="F7" s="110">
        <v>0</v>
      </c>
      <c r="G7" s="110">
        <v>0</v>
      </c>
      <c r="H7" s="110">
        <v>0</v>
      </c>
      <c r="I7" s="110">
        <v>0</v>
      </c>
      <c r="J7" s="110">
        <v>0</v>
      </c>
      <c r="K7" s="110">
        <v>0</v>
      </c>
      <c r="L7" s="270">
        <v>811754.48307151976</v>
      </c>
    </row>
    <row r="8" spans="1:12" s="5" customFormat="1" ht="18" customHeight="1" x14ac:dyDescent="0.35">
      <c r="A8" s="262" t="s">
        <v>118</v>
      </c>
      <c r="B8" s="110">
        <v>3484562.3333333335</v>
      </c>
      <c r="C8" s="110">
        <v>74283</v>
      </c>
      <c r="D8" s="270">
        <v>3565067.888494839</v>
      </c>
      <c r="E8" s="110">
        <v>0</v>
      </c>
      <c r="F8" s="110">
        <v>0</v>
      </c>
      <c r="G8" s="110">
        <v>0</v>
      </c>
      <c r="H8" s="110">
        <v>0</v>
      </c>
      <c r="I8" s="110">
        <v>14369.443481663351</v>
      </c>
      <c r="J8" s="110">
        <v>0</v>
      </c>
      <c r="K8" s="110">
        <v>14369.443481663351</v>
      </c>
      <c r="L8" s="270">
        <v>3579437.3319765022</v>
      </c>
    </row>
    <row r="9" spans="1:12" s="5" customFormat="1" ht="18" customHeight="1" x14ac:dyDescent="0.35">
      <c r="A9" s="262" t="s">
        <v>119</v>
      </c>
      <c r="B9" s="110">
        <v>4034714.6666666665</v>
      </c>
      <c r="C9" s="110">
        <v>45976</v>
      </c>
      <c r="D9" s="270">
        <v>2206528.562947629</v>
      </c>
      <c r="E9" s="110">
        <v>0</v>
      </c>
      <c r="F9" s="110">
        <v>55332.892911570416</v>
      </c>
      <c r="G9" s="110">
        <v>0</v>
      </c>
      <c r="H9" s="110">
        <v>0</v>
      </c>
      <c r="I9" s="110">
        <v>19081.971963980832</v>
      </c>
      <c r="J9" s="110">
        <v>0</v>
      </c>
      <c r="K9" s="110">
        <v>74414.864875551255</v>
      </c>
      <c r="L9" s="270">
        <v>2280943.4278231803</v>
      </c>
    </row>
    <row r="10" spans="1:12" s="5" customFormat="1" ht="18" customHeight="1" x14ac:dyDescent="0.35">
      <c r="A10" s="262" t="s">
        <v>120</v>
      </c>
      <c r="B10" s="110">
        <v>224225.33333333334</v>
      </c>
      <c r="C10" s="110">
        <v>1768</v>
      </c>
      <c r="D10" s="270">
        <v>84851.716097342258</v>
      </c>
      <c r="E10" s="110">
        <v>25744.686307862416</v>
      </c>
      <c r="F10" s="110">
        <v>33542.509396390626</v>
      </c>
      <c r="G10" s="110">
        <v>0</v>
      </c>
      <c r="H10" s="110">
        <v>29206.213333333333</v>
      </c>
      <c r="I10" s="110">
        <v>4646.5601693424969</v>
      </c>
      <c r="J10" s="110">
        <v>0</v>
      </c>
      <c r="K10" s="110">
        <v>93139.969206928872</v>
      </c>
      <c r="L10" s="270">
        <v>177991.68530427112</v>
      </c>
    </row>
    <row r="11" spans="1:12" s="5" customFormat="1" ht="18" customHeight="1" x14ac:dyDescent="0.35">
      <c r="A11" s="262" t="s">
        <v>121</v>
      </c>
      <c r="B11" s="110">
        <v>779893.66666666663</v>
      </c>
      <c r="C11" s="110">
        <v>1786</v>
      </c>
      <c r="D11" s="270">
        <v>85715.591034984885</v>
      </c>
      <c r="E11" s="110">
        <v>23565.539339721447</v>
      </c>
      <c r="F11" s="110">
        <v>9927.9519090087178</v>
      </c>
      <c r="G11" s="110">
        <v>0</v>
      </c>
      <c r="H11" s="110">
        <v>1383.8866666666665</v>
      </c>
      <c r="I11" s="110">
        <v>4744.2566592728017</v>
      </c>
      <c r="J11" s="110">
        <v>0</v>
      </c>
      <c r="K11" s="110">
        <v>39621.634574669632</v>
      </c>
      <c r="L11" s="270">
        <v>125337.22560965452</v>
      </c>
    </row>
    <row r="12" spans="1:12" s="5" customFormat="1" ht="18" customHeight="1" x14ac:dyDescent="0.35">
      <c r="A12" s="262" t="s">
        <v>122</v>
      </c>
      <c r="B12" s="110">
        <v>350122</v>
      </c>
      <c r="C12" s="110">
        <v>1948</v>
      </c>
      <c r="D12" s="270">
        <v>93490.465473768505</v>
      </c>
      <c r="E12" s="110">
        <v>29243.077133570441</v>
      </c>
      <c r="F12" s="110">
        <v>2878.5876260243081</v>
      </c>
      <c r="G12" s="110">
        <v>0</v>
      </c>
      <c r="H12" s="110">
        <v>0</v>
      </c>
      <c r="I12" s="110">
        <v>0</v>
      </c>
      <c r="J12" s="110">
        <v>0</v>
      </c>
      <c r="K12" s="110">
        <v>32121.664759594751</v>
      </c>
      <c r="L12" s="270">
        <v>125612.13023336325</v>
      </c>
    </row>
    <row r="13" spans="1:12" s="5" customFormat="1" ht="18" customHeight="1" x14ac:dyDescent="0.35">
      <c r="A13" s="262" t="s">
        <v>123</v>
      </c>
      <c r="B13" s="110">
        <v>292927.33333333331</v>
      </c>
      <c r="C13" s="110">
        <v>5669</v>
      </c>
      <c r="D13" s="270">
        <v>272072.61230533558</v>
      </c>
      <c r="E13" s="110">
        <v>44051.57358660407</v>
      </c>
      <c r="F13" s="110">
        <v>0</v>
      </c>
      <c r="G13" s="110">
        <v>0</v>
      </c>
      <c r="H13" s="110">
        <v>0</v>
      </c>
      <c r="I13" s="110">
        <v>0</v>
      </c>
      <c r="J13" s="110">
        <v>0</v>
      </c>
      <c r="K13" s="110">
        <v>44051.57358660407</v>
      </c>
      <c r="L13" s="270">
        <v>316124.18589193968</v>
      </c>
    </row>
    <row r="14" spans="1:12" s="5" customFormat="1" ht="18" customHeight="1" x14ac:dyDescent="0.35">
      <c r="A14" s="262" t="s">
        <v>124</v>
      </c>
      <c r="B14" s="110">
        <v>98357</v>
      </c>
      <c r="C14" s="110">
        <v>955</v>
      </c>
      <c r="D14" s="270">
        <v>45833.364747150372</v>
      </c>
      <c r="E14" s="110">
        <v>31450.81014215988</v>
      </c>
      <c r="F14" s="110">
        <v>44869.30291196928</v>
      </c>
      <c r="G14" s="110">
        <v>0</v>
      </c>
      <c r="H14" s="110">
        <v>0</v>
      </c>
      <c r="I14" s="110">
        <v>10536.353152615397</v>
      </c>
      <c r="J14" s="110">
        <v>0</v>
      </c>
      <c r="K14" s="110">
        <v>86856.466206744561</v>
      </c>
      <c r="L14" s="270">
        <v>132689.83095389494</v>
      </c>
    </row>
    <row r="15" spans="1:12" s="5" customFormat="1" ht="18" customHeight="1" x14ac:dyDescent="0.35">
      <c r="A15" s="262" t="s">
        <v>125</v>
      </c>
      <c r="B15" s="110">
        <v>1106493.6666666667</v>
      </c>
      <c r="C15" s="110">
        <v>18611</v>
      </c>
      <c r="D15" s="270">
        <v>893198.69247038278</v>
      </c>
      <c r="E15" s="110">
        <v>151887.58963764491</v>
      </c>
      <c r="F15" s="110">
        <v>46479.756897357605</v>
      </c>
      <c r="G15" s="110">
        <v>0</v>
      </c>
      <c r="H15" s="110">
        <v>0</v>
      </c>
      <c r="I15" s="110">
        <v>91433.076903806548</v>
      </c>
      <c r="J15" s="110">
        <v>0</v>
      </c>
      <c r="K15" s="110">
        <v>289800.42343880906</v>
      </c>
      <c r="L15" s="270">
        <v>1182999.1159091918</v>
      </c>
    </row>
    <row r="16" spans="1:12" s="5" customFormat="1" ht="18" customHeight="1" x14ac:dyDescent="0.35">
      <c r="A16" s="262" t="s">
        <v>126</v>
      </c>
      <c r="B16" s="110">
        <v>100081.33333333333</v>
      </c>
      <c r="C16" s="110">
        <v>1095</v>
      </c>
      <c r="D16" s="270">
        <v>52552.392039926344</v>
      </c>
      <c r="E16" s="110">
        <v>38249.860854755738</v>
      </c>
      <c r="F16" s="110">
        <v>28429.037868234267</v>
      </c>
      <c r="G16" s="110">
        <v>29455.494035369327</v>
      </c>
      <c r="H16" s="110">
        <v>0</v>
      </c>
      <c r="I16" s="110">
        <v>11401.11941362293</v>
      </c>
      <c r="J16" s="110">
        <v>0</v>
      </c>
      <c r="K16" s="110">
        <v>107535.51217198226</v>
      </c>
      <c r="L16" s="270">
        <v>160087.90421190861</v>
      </c>
    </row>
    <row r="17" spans="1:12" s="5" customFormat="1" ht="18" customHeight="1" x14ac:dyDescent="0.35">
      <c r="A17" s="262" t="s">
        <v>127</v>
      </c>
      <c r="B17" s="110">
        <v>471898.33333333331</v>
      </c>
      <c r="C17" s="110">
        <v>1043</v>
      </c>
      <c r="D17" s="270">
        <v>50056.753331180982</v>
      </c>
      <c r="E17" s="110">
        <v>44602.815025982622</v>
      </c>
      <c r="F17" s="110">
        <v>6985.1237023932626</v>
      </c>
      <c r="G17" s="110">
        <v>19833.158165079149</v>
      </c>
      <c r="H17" s="110">
        <v>19749.426666666666</v>
      </c>
      <c r="I17" s="110">
        <v>2799.0605672423385</v>
      </c>
      <c r="J17" s="110">
        <v>0</v>
      </c>
      <c r="K17" s="110">
        <v>93969.58412736404</v>
      </c>
      <c r="L17" s="270">
        <v>144026.33745854502</v>
      </c>
    </row>
    <row r="18" spans="1:12" s="5" customFormat="1" ht="18" customHeight="1" x14ac:dyDescent="0.35">
      <c r="A18" s="262" t="s">
        <v>128</v>
      </c>
      <c r="B18" s="110">
        <v>1310819.6666666667</v>
      </c>
      <c r="C18" s="110">
        <v>34768</v>
      </c>
      <c r="D18" s="270">
        <v>1668622.4351088211</v>
      </c>
      <c r="E18" s="110">
        <v>176017.50801098847</v>
      </c>
      <c r="F18" s="110">
        <v>83671.847810981708</v>
      </c>
      <c r="G18" s="110">
        <v>0</v>
      </c>
      <c r="H18" s="110">
        <v>0</v>
      </c>
      <c r="I18" s="110">
        <v>20257.64907639155</v>
      </c>
      <c r="J18" s="110">
        <v>69610.606042790445</v>
      </c>
      <c r="K18" s="110">
        <v>349557.6109411522</v>
      </c>
      <c r="L18" s="270">
        <v>2018180.0460499735</v>
      </c>
    </row>
    <row r="19" spans="1:12" s="5" customFormat="1" ht="18" customHeight="1" x14ac:dyDescent="0.35">
      <c r="A19" s="262" t="s">
        <v>129</v>
      </c>
      <c r="B19" s="110">
        <v>984526.38333333319</v>
      </c>
      <c r="C19" s="110">
        <v>43969</v>
      </c>
      <c r="D19" s="270">
        <v>2110206.5074004764</v>
      </c>
      <c r="E19" s="110">
        <v>224265.76749321845</v>
      </c>
      <c r="F19" s="110">
        <v>0</v>
      </c>
      <c r="G19" s="110">
        <v>61620.386979741641</v>
      </c>
      <c r="H19" s="110">
        <v>0</v>
      </c>
      <c r="I19" s="110">
        <v>11055.193340306585</v>
      </c>
      <c r="J19" s="110">
        <v>37876.074537928253</v>
      </c>
      <c r="K19" s="110">
        <v>334817.42235119495</v>
      </c>
      <c r="L19" s="270">
        <v>2445023.9297516714</v>
      </c>
    </row>
    <row r="20" spans="1:12" s="5" customFormat="1" ht="18" customHeight="1" x14ac:dyDescent="0.35">
      <c r="A20" s="262" t="s">
        <v>130</v>
      </c>
      <c r="B20" s="110">
        <v>884259.03333333333</v>
      </c>
      <c r="C20" s="110">
        <v>31133</v>
      </c>
      <c r="D20" s="270">
        <v>1494167.6907571021</v>
      </c>
      <c r="E20" s="110">
        <v>0</v>
      </c>
      <c r="F20" s="110">
        <v>0</v>
      </c>
      <c r="G20" s="110">
        <v>0</v>
      </c>
      <c r="H20" s="110">
        <v>0</v>
      </c>
      <c r="I20" s="110">
        <v>0</v>
      </c>
      <c r="J20" s="110">
        <v>0</v>
      </c>
      <c r="K20" s="110">
        <v>0</v>
      </c>
      <c r="L20" s="270">
        <v>1494167.6907571021</v>
      </c>
    </row>
    <row r="21" spans="1:12" s="5" customFormat="1" ht="18" customHeight="1" x14ac:dyDescent="0.35">
      <c r="A21" s="262" t="s">
        <v>131</v>
      </c>
      <c r="B21" s="110">
        <v>6788694.7199999997</v>
      </c>
      <c r="C21" s="110">
        <v>103691</v>
      </c>
      <c r="D21" s="270">
        <v>4976447.5643945225</v>
      </c>
      <c r="E21" s="110">
        <v>0</v>
      </c>
      <c r="F21" s="110">
        <v>0</v>
      </c>
      <c r="G21" s="110">
        <v>0</v>
      </c>
      <c r="H21" s="110">
        <v>0</v>
      </c>
      <c r="I21" s="110">
        <v>15560.681911334268</v>
      </c>
      <c r="J21" s="110">
        <v>0</v>
      </c>
      <c r="K21" s="110">
        <v>15560.681911334268</v>
      </c>
      <c r="L21" s="270">
        <v>4992008.2463058569</v>
      </c>
    </row>
    <row r="22" spans="1:12" s="5" customFormat="1" ht="18" customHeight="1" x14ac:dyDescent="0.35">
      <c r="A22" s="262" t="s">
        <v>132</v>
      </c>
      <c r="B22" s="110">
        <v>706412.33333333337</v>
      </c>
      <c r="C22" s="110">
        <v>19335</v>
      </c>
      <c r="D22" s="270">
        <v>927945.66218445287</v>
      </c>
      <c r="E22" s="110">
        <v>100925.76648667674</v>
      </c>
      <c r="F22" s="110">
        <v>0</v>
      </c>
      <c r="G22" s="110">
        <v>0</v>
      </c>
      <c r="H22" s="110">
        <v>0</v>
      </c>
      <c r="I22" s="110">
        <v>0</v>
      </c>
      <c r="J22" s="110">
        <v>0</v>
      </c>
      <c r="K22" s="110">
        <v>100925.76648667674</v>
      </c>
      <c r="L22" s="270">
        <v>1028871.4286711296</v>
      </c>
    </row>
    <row r="23" spans="1:12" s="5" customFormat="1" ht="18" customHeight="1" x14ac:dyDescent="0.35">
      <c r="A23" s="262" t="s">
        <v>133</v>
      </c>
      <c r="B23" s="110">
        <v>108819.33333333333</v>
      </c>
      <c r="C23" s="110">
        <v>579</v>
      </c>
      <c r="D23" s="270">
        <v>27787.977160837767</v>
      </c>
      <c r="E23" s="110">
        <v>52905.773563904186</v>
      </c>
      <c r="F23" s="110">
        <v>20119.274629429823</v>
      </c>
      <c r="G23" s="110">
        <v>31164.335420134386</v>
      </c>
      <c r="H23" s="110">
        <v>39375.735800000002</v>
      </c>
      <c r="I23" s="110">
        <v>2539.2676970200141</v>
      </c>
      <c r="J23" s="110">
        <v>0</v>
      </c>
      <c r="K23" s="110">
        <v>146104.38711048843</v>
      </c>
      <c r="L23" s="270">
        <v>173892.36427132619</v>
      </c>
    </row>
    <row r="24" spans="1:12" s="5" customFormat="1" ht="18" customHeight="1" x14ac:dyDescent="0.35">
      <c r="A24" s="262" t="s">
        <v>134</v>
      </c>
      <c r="B24" s="110">
        <v>1045340</v>
      </c>
      <c r="C24" s="110">
        <v>5528</v>
      </c>
      <c r="D24" s="270">
        <v>265305.59196046833</v>
      </c>
      <c r="E24" s="110">
        <v>80369.952000792298</v>
      </c>
      <c r="F24" s="110">
        <v>64386.667372878655</v>
      </c>
      <c r="G24" s="110">
        <v>19249.512769486417</v>
      </c>
      <c r="H24" s="110">
        <v>0</v>
      </c>
      <c r="I24" s="110">
        <v>30944.717326839436</v>
      </c>
      <c r="J24" s="110">
        <v>25048.044993585027</v>
      </c>
      <c r="K24" s="110">
        <v>219998.89446358182</v>
      </c>
      <c r="L24" s="270">
        <v>485304.48642405018</v>
      </c>
    </row>
    <row r="25" spans="1:12" s="5" customFormat="1" ht="18" customHeight="1" x14ac:dyDescent="0.35">
      <c r="A25" s="262" t="s">
        <v>135</v>
      </c>
      <c r="B25" s="110">
        <v>11274</v>
      </c>
      <c r="C25" s="110">
        <v>1663</v>
      </c>
      <c r="D25" s="270">
        <v>79812.445627760288</v>
      </c>
      <c r="E25" s="110">
        <v>41882.396519777139</v>
      </c>
      <c r="F25" s="110">
        <v>0</v>
      </c>
      <c r="G25" s="110">
        <v>0</v>
      </c>
      <c r="H25" s="110">
        <v>0</v>
      </c>
      <c r="I25" s="110">
        <v>3517.7987470863909</v>
      </c>
      <c r="J25" s="110">
        <v>0</v>
      </c>
      <c r="K25" s="110">
        <v>45400.195266863528</v>
      </c>
      <c r="L25" s="270">
        <v>125212.64089462382</v>
      </c>
    </row>
    <row r="26" spans="1:12" s="5" customFormat="1" ht="18" customHeight="1" x14ac:dyDescent="0.35">
      <c r="A26" s="262" t="s">
        <v>136</v>
      </c>
      <c r="B26" s="110">
        <v>309072.66666666669</v>
      </c>
      <c r="C26" s="110">
        <v>6516</v>
      </c>
      <c r="D26" s="270">
        <v>312722.72742663021</v>
      </c>
      <c r="E26" s="110">
        <v>51809.699108030967</v>
      </c>
      <c r="F26" s="110">
        <v>0</v>
      </c>
      <c r="G26" s="110">
        <v>63010.672683155281</v>
      </c>
      <c r="H26" s="110">
        <v>0</v>
      </c>
      <c r="I26" s="110">
        <v>0</v>
      </c>
      <c r="J26" s="110">
        <v>0</v>
      </c>
      <c r="K26" s="110">
        <v>114820.37179118625</v>
      </c>
      <c r="L26" s="270">
        <v>427543.09921781649</v>
      </c>
    </row>
    <row r="27" spans="1:12" s="5" customFormat="1" ht="18" customHeight="1" x14ac:dyDescent="0.35">
      <c r="A27" s="262" t="s">
        <v>137</v>
      </c>
      <c r="B27" s="110">
        <v>588902.66666666663</v>
      </c>
      <c r="C27" s="110">
        <v>12178</v>
      </c>
      <c r="D27" s="270">
        <v>584459.38836732693</v>
      </c>
      <c r="E27" s="110">
        <v>0</v>
      </c>
      <c r="F27" s="110">
        <v>0</v>
      </c>
      <c r="G27" s="110">
        <v>0</v>
      </c>
      <c r="H27" s="110">
        <v>0</v>
      </c>
      <c r="I27" s="110">
        <v>0</v>
      </c>
      <c r="J27" s="110">
        <v>0</v>
      </c>
      <c r="K27" s="110">
        <v>0</v>
      </c>
      <c r="L27" s="270">
        <v>584459.38836732693</v>
      </c>
    </row>
    <row r="28" spans="1:12" s="5" customFormat="1" ht="18" customHeight="1" x14ac:dyDescent="0.35">
      <c r="A28" s="262" t="s">
        <v>138</v>
      </c>
      <c r="B28" s="110">
        <v>9955087.9233333338</v>
      </c>
      <c r="C28" s="110">
        <v>130282</v>
      </c>
      <c r="D28" s="270">
        <v>6252630.8125531357</v>
      </c>
      <c r="E28" s="110">
        <v>0</v>
      </c>
      <c r="F28" s="110">
        <v>0</v>
      </c>
      <c r="G28" s="110">
        <v>0</v>
      </c>
      <c r="H28" s="110">
        <v>0</v>
      </c>
      <c r="I28" s="110">
        <v>27862.135333254799</v>
      </c>
      <c r="J28" s="110">
        <v>0</v>
      </c>
      <c r="K28" s="110">
        <v>27862.135333254799</v>
      </c>
      <c r="L28" s="270">
        <v>6280492.9478863906</v>
      </c>
    </row>
    <row r="29" spans="1:12" s="5" customFormat="1" ht="18" customHeight="1" x14ac:dyDescent="0.35">
      <c r="A29" s="262" t="s">
        <v>139</v>
      </c>
      <c r="B29" s="110">
        <v>318219.33333333331</v>
      </c>
      <c r="C29" s="110">
        <v>9295</v>
      </c>
      <c r="D29" s="270">
        <v>446095.41918823321</v>
      </c>
      <c r="E29" s="110">
        <v>51833.2384985432</v>
      </c>
      <c r="F29" s="110">
        <v>81572.238169443721</v>
      </c>
      <c r="G29" s="110">
        <v>0</v>
      </c>
      <c r="H29" s="110">
        <v>0</v>
      </c>
      <c r="I29" s="110">
        <v>8284.363291391559</v>
      </c>
      <c r="J29" s="110">
        <v>26305.119140811716</v>
      </c>
      <c r="K29" s="110">
        <v>167994.9591001902</v>
      </c>
      <c r="L29" s="270">
        <v>614090.37828842341</v>
      </c>
    </row>
    <row r="30" spans="1:12" s="5" customFormat="1" ht="18" customHeight="1" x14ac:dyDescent="0.35">
      <c r="A30" s="262" t="s">
        <v>140</v>
      </c>
      <c r="B30" s="110">
        <v>622049.66666666663</v>
      </c>
      <c r="C30" s="110">
        <v>3686</v>
      </c>
      <c r="D30" s="270">
        <v>176902.39000837307</v>
      </c>
      <c r="E30" s="110">
        <v>52048.634376228663</v>
      </c>
      <c r="F30" s="110">
        <v>93022.751751263742</v>
      </c>
      <c r="G30" s="110">
        <v>11618.586509985253</v>
      </c>
      <c r="H30" s="110">
        <v>100000</v>
      </c>
      <c r="I30" s="110">
        <v>14652.803483846874</v>
      </c>
      <c r="J30" s="110">
        <v>0</v>
      </c>
      <c r="K30" s="110">
        <v>271342.77612132457</v>
      </c>
      <c r="L30" s="270">
        <v>448245.16612969764</v>
      </c>
    </row>
    <row r="31" spans="1:12" s="5" customFormat="1" ht="18" customHeight="1" x14ac:dyDescent="0.35">
      <c r="A31" s="262" t="s">
        <v>141</v>
      </c>
      <c r="B31" s="110">
        <v>209055.33333333334</v>
      </c>
      <c r="C31" s="110">
        <v>1107</v>
      </c>
      <c r="D31" s="270">
        <v>53128.308665021425</v>
      </c>
      <c r="E31" s="110">
        <v>61654.651408632133</v>
      </c>
      <c r="F31" s="110">
        <v>8063.4662673159264</v>
      </c>
      <c r="G31" s="110">
        <v>81764.177728970302</v>
      </c>
      <c r="H31" s="110">
        <v>20384.303466666664</v>
      </c>
      <c r="I31" s="110">
        <v>2920.4217123240105</v>
      </c>
      <c r="J31" s="110">
        <v>0</v>
      </c>
      <c r="K31" s="110">
        <v>174787.02058390906</v>
      </c>
      <c r="L31" s="270">
        <v>227915.3292489305</v>
      </c>
    </row>
    <row r="32" spans="1:12" s="5" customFormat="1" ht="18" customHeight="1" x14ac:dyDescent="0.35">
      <c r="A32" s="262" t="s">
        <v>142</v>
      </c>
      <c r="B32" s="110">
        <v>591901.17666666664</v>
      </c>
      <c r="C32" s="110">
        <v>1029</v>
      </c>
      <c r="D32" s="270">
        <v>49384.850601903388</v>
      </c>
      <c r="E32" s="110">
        <v>50044.353113368961</v>
      </c>
      <c r="F32" s="110">
        <v>0</v>
      </c>
      <c r="G32" s="110">
        <v>16498.249887224989</v>
      </c>
      <c r="H32" s="110">
        <v>100000</v>
      </c>
      <c r="I32" s="110">
        <v>4245.3942774961724</v>
      </c>
      <c r="J32" s="110">
        <v>0</v>
      </c>
      <c r="K32" s="110">
        <v>170787.99727809013</v>
      </c>
      <c r="L32" s="270">
        <v>220172.84787999353</v>
      </c>
    </row>
    <row r="33" spans="1:12" s="5" customFormat="1" ht="18" customHeight="1" x14ac:dyDescent="0.35">
      <c r="A33" s="262" t="s">
        <v>143</v>
      </c>
      <c r="B33" s="110">
        <v>505565.33333333331</v>
      </c>
      <c r="C33" s="110">
        <v>8695</v>
      </c>
      <c r="D33" s="270">
        <v>417299.58793347905</v>
      </c>
      <c r="E33" s="110">
        <v>0</v>
      </c>
      <c r="F33" s="110">
        <v>0</v>
      </c>
      <c r="G33" s="110">
        <v>0</v>
      </c>
      <c r="H33" s="110">
        <v>0</v>
      </c>
      <c r="I33" s="110">
        <v>0</v>
      </c>
      <c r="J33" s="110">
        <v>0</v>
      </c>
      <c r="K33" s="110">
        <v>0</v>
      </c>
      <c r="L33" s="270">
        <v>417299.58793347905</v>
      </c>
    </row>
    <row r="34" spans="1:12" s="5" customFormat="1" ht="18" customHeight="1" x14ac:dyDescent="0.35">
      <c r="A34" s="262" t="s">
        <v>144</v>
      </c>
      <c r="B34" s="110">
        <v>136546</v>
      </c>
      <c r="C34" s="110">
        <v>1149</v>
      </c>
      <c r="D34" s="270">
        <v>55144.01685285422</v>
      </c>
      <c r="E34" s="110">
        <v>34176.560204872527</v>
      </c>
      <c r="F34" s="110">
        <v>22582.202860760528</v>
      </c>
      <c r="G34" s="110">
        <v>42964.392099464683</v>
      </c>
      <c r="H34" s="110">
        <v>8615.4666666666653</v>
      </c>
      <c r="I34" s="110">
        <v>0</v>
      </c>
      <c r="J34" s="110">
        <v>0</v>
      </c>
      <c r="K34" s="110">
        <v>108338.62183176439</v>
      </c>
      <c r="L34" s="270">
        <v>163482.63868461861</v>
      </c>
    </row>
    <row r="35" spans="1:12" s="5" customFormat="1" ht="18" customHeight="1" x14ac:dyDescent="0.35">
      <c r="A35" s="262" t="s">
        <v>145</v>
      </c>
      <c r="B35" s="110">
        <v>65125</v>
      </c>
      <c r="C35" s="110">
        <v>951</v>
      </c>
      <c r="D35" s="270">
        <v>45641.392538785345</v>
      </c>
      <c r="E35" s="110">
        <v>30458.021888937888</v>
      </c>
      <c r="F35" s="110">
        <v>12707.959435975376</v>
      </c>
      <c r="G35" s="110">
        <v>0</v>
      </c>
      <c r="H35" s="110">
        <v>0</v>
      </c>
      <c r="I35" s="110">
        <v>0</v>
      </c>
      <c r="J35" s="110">
        <v>0</v>
      </c>
      <c r="K35" s="110">
        <v>43165.981324913264</v>
      </c>
      <c r="L35" s="270">
        <v>88807.373863698609</v>
      </c>
    </row>
    <row r="36" spans="1:12" s="5" customFormat="1" ht="18" customHeight="1" x14ac:dyDescent="0.35">
      <c r="A36" s="262" t="s">
        <v>146</v>
      </c>
      <c r="B36" s="110">
        <v>132117</v>
      </c>
      <c r="C36" s="110">
        <v>231</v>
      </c>
      <c r="D36" s="270">
        <v>11086.395033080353</v>
      </c>
      <c r="E36" s="110">
        <v>87665.142783067859</v>
      </c>
      <c r="F36" s="110">
        <v>85319.699312080978</v>
      </c>
      <c r="G36" s="110">
        <v>0</v>
      </c>
      <c r="H36" s="110">
        <v>0</v>
      </c>
      <c r="I36" s="110">
        <v>14222.209353137603</v>
      </c>
      <c r="J36" s="110">
        <v>0</v>
      </c>
      <c r="K36" s="110">
        <v>187207.05144828645</v>
      </c>
      <c r="L36" s="270">
        <v>198293.44648136682</v>
      </c>
    </row>
    <row r="37" spans="1:12" s="5" customFormat="1" ht="18" customHeight="1" x14ac:dyDescent="0.35">
      <c r="A37" s="262" t="s">
        <v>147</v>
      </c>
      <c r="B37" s="110">
        <v>103038</v>
      </c>
      <c r="C37" s="110">
        <v>1322</v>
      </c>
      <c r="D37" s="270">
        <v>63446.814864641667</v>
      </c>
      <c r="E37" s="110">
        <v>29080.12864224286</v>
      </c>
      <c r="F37" s="110">
        <v>0</v>
      </c>
      <c r="G37" s="110">
        <v>0</v>
      </c>
      <c r="H37" s="110">
        <v>12722.3</v>
      </c>
      <c r="I37" s="110">
        <v>0</v>
      </c>
      <c r="J37" s="110">
        <v>0</v>
      </c>
      <c r="K37" s="110">
        <v>41802.428642242856</v>
      </c>
      <c r="L37" s="270">
        <v>105249.24350688452</v>
      </c>
    </row>
    <row r="38" spans="1:12" s="5" customFormat="1" ht="18" customHeight="1" x14ac:dyDescent="0.35">
      <c r="A38" s="262" t="s">
        <v>148</v>
      </c>
      <c r="B38" s="110">
        <v>422635.66666666669</v>
      </c>
      <c r="C38" s="110">
        <v>1446</v>
      </c>
      <c r="D38" s="270">
        <v>69397.953323957525</v>
      </c>
      <c r="E38" s="110">
        <v>53566.522263431041</v>
      </c>
      <c r="F38" s="110">
        <v>0</v>
      </c>
      <c r="G38" s="110">
        <v>32418.136488524331</v>
      </c>
      <c r="H38" s="110">
        <v>100000</v>
      </c>
      <c r="I38" s="110">
        <v>5296.8957780950595</v>
      </c>
      <c r="J38" s="110">
        <v>0</v>
      </c>
      <c r="K38" s="110">
        <v>191281.55453005043</v>
      </c>
      <c r="L38" s="270">
        <v>260679.50785400794</v>
      </c>
    </row>
    <row r="39" spans="1:12" s="5" customFormat="1" ht="18" customHeight="1" x14ac:dyDescent="0.35">
      <c r="A39" s="262" t="s">
        <v>149</v>
      </c>
      <c r="B39" s="110">
        <v>361004.00333333336</v>
      </c>
      <c r="C39" s="110">
        <v>3748</v>
      </c>
      <c r="D39" s="270">
        <v>179877.95923803101</v>
      </c>
      <c r="E39" s="110">
        <v>51257.826156231356</v>
      </c>
      <c r="F39" s="110">
        <v>4944.2008759051932</v>
      </c>
      <c r="G39" s="110">
        <v>73888.473240849256</v>
      </c>
      <c r="H39" s="110">
        <v>31706.666666666664</v>
      </c>
      <c r="I39" s="110">
        <v>0</v>
      </c>
      <c r="J39" s="110">
        <v>0</v>
      </c>
      <c r="K39" s="110">
        <v>161797.16693965247</v>
      </c>
      <c r="L39" s="270">
        <v>341675.12617768347</v>
      </c>
    </row>
    <row r="40" spans="1:12" s="5" customFormat="1" ht="18" customHeight="1" x14ac:dyDescent="0.35">
      <c r="A40" s="262" t="s">
        <v>150</v>
      </c>
      <c r="B40" s="110">
        <v>1325116</v>
      </c>
      <c r="C40" s="110">
        <v>15685</v>
      </c>
      <c r="D40" s="270">
        <v>752771.022051365</v>
      </c>
      <c r="E40" s="110">
        <v>80054.334476475065</v>
      </c>
      <c r="F40" s="110">
        <v>0</v>
      </c>
      <c r="G40" s="110">
        <v>0</v>
      </c>
      <c r="H40" s="110">
        <v>0</v>
      </c>
      <c r="I40" s="110">
        <v>0</v>
      </c>
      <c r="J40" s="110">
        <v>0</v>
      </c>
      <c r="K40" s="110">
        <v>80054.334476475065</v>
      </c>
      <c r="L40" s="270">
        <v>832825.35652784002</v>
      </c>
    </row>
    <row r="41" spans="1:12" s="5" customFormat="1" ht="18" customHeight="1" x14ac:dyDescent="0.35">
      <c r="A41" s="262" t="s">
        <v>151</v>
      </c>
      <c r="B41" s="110">
        <v>480659.66666666669</v>
      </c>
      <c r="C41" s="110">
        <v>6618</v>
      </c>
      <c r="D41" s="270">
        <v>317618.01873993839</v>
      </c>
      <c r="E41" s="110">
        <v>53554.352656634488</v>
      </c>
      <c r="F41" s="110">
        <v>0</v>
      </c>
      <c r="G41" s="110">
        <v>22525.820919303424</v>
      </c>
      <c r="H41" s="110">
        <v>0</v>
      </c>
      <c r="I41" s="110">
        <v>0</v>
      </c>
      <c r="J41" s="110">
        <v>0</v>
      </c>
      <c r="K41" s="110">
        <v>76080.173575937908</v>
      </c>
      <c r="L41" s="270">
        <v>393698.19231587631</v>
      </c>
    </row>
    <row r="42" spans="1:12" s="5" customFormat="1" ht="18" customHeight="1" x14ac:dyDescent="0.35">
      <c r="A42" s="262" t="s">
        <v>152</v>
      </c>
      <c r="B42" s="110">
        <v>1292619.7666666666</v>
      </c>
      <c r="C42" s="110">
        <v>8433</v>
      </c>
      <c r="D42" s="270">
        <v>404725.40828556975</v>
      </c>
      <c r="E42" s="110">
        <v>117145.79114433924</v>
      </c>
      <c r="F42" s="110">
        <v>131270.1212051803</v>
      </c>
      <c r="G42" s="110">
        <v>80060.520215234894</v>
      </c>
      <c r="H42" s="110">
        <v>0</v>
      </c>
      <c r="I42" s="110">
        <v>113927.81190738232</v>
      </c>
      <c r="J42" s="110">
        <v>0</v>
      </c>
      <c r="K42" s="110">
        <v>442404.24447213678</v>
      </c>
      <c r="L42" s="270">
        <v>847129.65275770659</v>
      </c>
    </row>
    <row r="43" spans="1:12" s="5" customFormat="1" ht="18" customHeight="1" x14ac:dyDescent="0.35">
      <c r="A43" s="262" t="s">
        <v>153</v>
      </c>
      <c r="B43" s="110">
        <v>599774</v>
      </c>
      <c r="C43" s="110">
        <v>6438</v>
      </c>
      <c r="D43" s="270">
        <v>308979.26936351217</v>
      </c>
      <c r="E43" s="110">
        <v>37994.643742916509</v>
      </c>
      <c r="F43" s="110">
        <v>9960.5503150201657</v>
      </c>
      <c r="G43" s="110">
        <v>45431.027124663655</v>
      </c>
      <c r="H43" s="110">
        <v>19686.559999999998</v>
      </c>
      <c r="I43" s="110">
        <v>0</v>
      </c>
      <c r="J43" s="110">
        <v>0</v>
      </c>
      <c r="K43" s="110">
        <v>113072.78118260033</v>
      </c>
      <c r="L43" s="270">
        <v>422052.05054611247</v>
      </c>
    </row>
    <row r="44" spans="1:12" s="5" customFormat="1" ht="18" customHeight="1" x14ac:dyDescent="0.35">
      <c r="A44" s="262" t="s">
        <v>154</v>
      </c>
      <c r="B44" s="110">
        <v>16650.666666666668</v>
      </c>
      <c r="C44" s="110">
        <v>738</v>
      </c>
      <c r="D44" s="270">
        <v>35418.872443347616</v>
      </c>
      <c r="E44" s="110">
        <v>30425.15983608285</v>
      </c>
      <c r="F44" s="110">
        <v>4866.4955854921</v>
      </c>
      <c r="G44" s="110">
        <v>0</v>
      </c>
      <c r="H44" s="110">
        <v>6833.333333333333</v>
      </c>
      <c r="I44" s="110">
        <v>3033.1737297748441</v>
      </c>
      <c r="J44" s="110">
        <v>0</v>
      </c>
      <c r="K44" s="110">
        <v>45158.162484683126</v>
      </c>
      <c r="L44" s="270">
        <v>80577.034928030742</v>
      </c>
    </row>
    <row r="45" spans="1:12" s="5" customFormat="1" ht="18" customHeight="1" x14ac:dyDescent="0.35">
      <c r="A45" s="262" t="s">
        <v>155</v>
      </c>
      <c r="B45" s="110">
        <v>75762.646666666667</v>
      </c>
      <c r="C45" s="110">
        <v>701</v>
      </c>
      <c r="D45" s="270">
        <v>33643.129515971108</v>
      </c>
      <c r="E45" s="110">
        <v>52416.485003514914</v>
      </c>
      <c r="F45" s="110">
        <v>0</v>
      </c>
      <c r="G45" s="110">
        <v>15500.579100824592</v>
      </c>
      <c r="H45" s="110">
        <v>10088.459999999999</v>
      </c>
      <c r="I45" s="110">
        <v>2611.9574713714569</v>
      </c>
      <c r="J45" s="110">
        <v>0</v>
      </c>
      <c r="K45" s="110">
        <v>80617.481575710961</v>
      </c>
      <c r="L45" s="270">
        <v>114260.61109168208</v>
      </c>
    </row>
    <row r="46" spans="1:12" s="5" customFormat="1" ht="18" customHeight="1" x14ac:dyDescent="0.35">
      <c r="A46" s="262" t="s">
        <v>156</v>
      </c>
      <c r="B46" s="110">
        <v>314305.33333333331</v>
      </c>
      <c r="C46" s="110">
        <v>701</v>
      </c>
      <c r="D46" s="270">
        <v>33643.129515971108</v>
      </c>
      <c r="E46" s="110">
        <v>71935.069651315993</v>
      </c>
      <c r="F46" s="110">
        <v>101294.29543056035</v>
      </c>
      <c r="G46" s="110">
        <v>0</v>
      </c>
      <c r="H46" s="110">
        <v>40805.274599999997</v>
      </c>
      <c r="I46" s="110">
        <v>10354.545690079703</v>
      </c>
      <c r="J46" s="110">
        <v>0</v>
      </c>
      <c r="K46" s="110">
        <v>224389.18537195606</v>
      </c>
      <c r="L46" s="270">
        <v>258032.31488792718</v>
      </c>
    </row>
    <row r="47" spans="1:12" s="5" customFormat="1" ht="18" customHeight="1" x14ac:dyDescent="0.35">
      <c r="A47" s="262" t="s">
        <v>157</v>
      </c>
      <c r="B47" s="110">
        <v>503584</v>
      </c>
      <c r="C47" s="110">
        <v>8222</v>
      </c>
      <c r="D47" s="270">
        <v>394598.87429431453</v>
      </c>
      <c r="E47" s="110">
        <v>0</v>
      </c>
      <c r="F47" s="110">
        <v>0</v>
      </c>
      <c r="G47" s="110">
        <v>0</v>
      </c>
      <c r="H47" s="110">
        <v>0</v>
      </c>
      <c r="I47" s="110">
        <v>0</v>
      </c>
      <c r="J47" s="110">
        <v>0</v>
      </c>
      <c r="K47" s="110">
        <v>0</v>
      </c>
      <c r="L47" s="270">
        <v>394598.87429431453</v>
      </c>
    </row>
    <row r="48" spans="1:12" s="5" customFormat="1" ht="18" customHeight="1" x14ac:dyDescent="0.35">
      <c r="A48" s="262" t="s">
        <v>158</v>
      </c>
      <c r="B48" s="110">
        <v>2659322.3333333335</v>
      </c>
      <c r="C48" s="110">
        <v>10401</v>
      </c>
      <c r="D48" s="270">
        <v>499175.73480116337</v>
      </c>
      <c r="E48" s="110">
        <v>128786.47247613002</v>
      </c>
      <c r="F48" s="110">
        <v>61175.830270313199</v>
      </c>
      <c r="G48" s="110">
        <v>134951.41206633599</v>
      </c>
      <c r="H48" s="110">
        <v>0</v>
      </c>
      <c r="I48" s="110">
        <v>48501.598835381243</v>
      </c>
      <c r="J48" s="110">
        <v>0</v>
      </c>
      <c r="K48" s="110">
        <v>373415.31364816043</v>
      </c>
      <c r="L48" s="270">
        <v>872591.04844932375</v>
      </c>
    </row>
    <row r="49" spans="1:12" s="5" customFormat="1" ht="18" customHeight="1" x14ac:dyDescent="0.35">
      <c r="A49" s="262" t="s">
        <v>159</v>
      </c>
      <c r="B49" s="110">
        <v>453454.33333333331</v>
      </c>
      <c r="C49" s="110">
        <v>14547</v>
      </c>
      <c r="D49" s="270">
        <v>698154.92877151468</v>
      </c>
      <c r="E49" s="110">
        <v>122191.70917424961</v>
      </c>
      <c r="F49" s="110">
        <v>17336.732812273902</v>
      </c>
      <c r="G49" s="110">
        <v>80631.865194131751</v>
      </c>
      <c r="H49" s="110">
        <v>0</v>
      </c>
      <c r="I49" s="110">
        <v>13195.060740498975</v>
      </c>
      <c r="J49" s="110">
        <v>28057.748135033784</v>
      </c>
      <c r="K49" s="110">
        <v>261413.11605618801</v>
      </c>
      <c r="L49" s="270">
        <v>959568.04482770269</v>
      </c>
    </row>
    <row r="50" spans="1:12" s="5" customFormat="1" ht="18" customHeight="1" x14ac:dyDescent="0.35">
      <c r="A50" s="262" t="s">
        <v>160</v>
      </c>
      <c r="B50" s="110">
        <v>295644.33333333331</v>
      </c>
      <c r="C50" s="110">
        <v>3466</v>
      </c>
      <c r="D50" s="270">
        <v>166343.91854829653</v>
      </c>
      <c r="E50" s="110">
        <v>95167.895280369034</v>
      </c>
      <c r="F50" s="110">
        <v>0</v>
      </c>
      <c r="G50" s="110">
        <v>0</v>
      </c>
      <c r="H50" s="110">
        <v>0</v>
      </c>
      <c r="I50" s="110">
        <v>0</v>
      </c>
      <c r="J50" s="110">
        <v>0</v>
      </c>
      <c r="K50" s="110">
        <v>95167.895280369034</v>
      </c>
      <c r="L50" s="270">
        <v>261511.81382866556</v>
      </c>
    </row>
    <row r="51" spans="1:12" s="5" customFormat="1" ht="18" customHeight="1" x14ac:dyDescent="0.35">
      <c r="A51" s="262" t="s">
        <v>161</v>
      </c>
      <c r="B51" s="110">
        <v>1547646.5466666666</v>
      </c>
      <c r="C51" s="110">
        <v>35157</v>
      </c>
      <c r="D51" s="270">
        <v>1687291.73237232</v>
      </c>
      <c r="E51" s="110">
        <v>0</v>
      </c>
      <c r="F51" s="110">
        <v>0</v>
      </c>
      <c r="G51" s="110">
        <v>0</v>
      </c>
      <c r="H51" s="110">
        <v>0</v>
      </c>
      <c r="I51" s="110">
        <v>0</v>
      </c>
      <c r="J51" s="110">
        <v>0</v>
      </c>
      <c r="K51" s="110">
        <v>0</v>
      </c>
      <c r="L51" s="270">
        <v>1687291.73237232</v>
      </c>
    </row>
    <row r="52" spans="1:12" s="5" customFormat="1" ht="18" customHeight="1" x14ac:dyDescent="0.35">
      <c r="A52" s="262" t="s">
        <v>162</v>
      </c>
      <c r="B52" s="110">
        <v>636517.66666666663</v>
      </c>
      <c r="C52" s="110">
        <v>6064</v>
      </c>
      <c r="D52" s="270">
        <v>291029.86788138206</v>
      </c>
      <c r="E52" s="110">
        <v>44350.587311882584</v>
      </c>
      <c r="F52" s="110">
        <v>16002.908370607493</v>
      </c>
      <c r="G52" s="110">
        <v>162022.04824633451</v>
      </c>
      <c r="H52" s="110">
        <v>100000</v>
      </c>
      <c r="I52" s="110">
        <v>0</v>
      </c>
      <c r="J52" s="110">
        <v>0</v>
      </c>
      <c r="K52" s="110">
        <v>322375.5439288246</v>
      </c>
      <c r="L52" s="270">
        <v>613405.41181020672</v>
      </c>
    </row>
    <row r="53" spans="1:12" s="5" customFormat="1" ht="18" customHeight="1" x14ac:dyDescent="0.35">
      <c r="A53" s="262" t="s">
        <v>163</v>
      </c>
      <c r="B53" s="110">
        <v>312947</v>
      </c>
      <c r="C53" s="110">
        <v>1269</v>
      </c>
      <c r="D53" s="270">
        <v>60903.183103805051</v>
      </c>
      <c r="E53" s="110">
        <v>43858.010988182155</v>
      </c>
      <c r="F53" s="110">
        <v>1818.0208149397085</v>
      </c>
      <c r="G53" s="110">
        <v>29473.6495870658</v>
      </c>
      <c r="H53" s="110">
        <v>100000</v>
      </c>
      <c r="I53" s="110">
        <v>7854.9200051681837</v>
      </c>
      <c r="J53" s="110">
        <v>0</v>
      </c>
      <c r="K53" s="110">
        <v>183004.60139535583</v>
      </c>
      <c r="L53" s="270">
        <v>243907.78449916089</v>
      </c>
    </row>
    <row r="54" spans="1:12" s="5" customFormat="1" ht="18" customHeight="1" x14ac:dyDescent="0.35">
      <c r="A54" s="262" t="s">
        <v>164</v>
      </c>
      <c r="B54" s="110">
        <v>106552.1966666667</v>
      </c>
      <c r="C54" s="110">
        <v>987</v>
      </c>
      <c r="D54" s="270">
        <v>47369.142414070593</v>
      </c>
      <c r="E54" s="110">
        <v>24089.508271320974</v>
      </c>
      <c r="F54" s="110">
        <v>1172.8405402150947</v>
      </c>
      <c r="G54" s="110">
        <v>0</v>
      </c>
      <c r="H54" s="110">
        <v>0</v>
      </c>
      <c r="I54" s="110">
        <v>3766.0895126550868</v>
      </c>
      <c r="J54" s="110">
        <v>0</v>
      </c>
      <c r="K54" s="110">
        <v>29028.438324191153</v>
      </c>
      <c r="L54" s="270">
        <v>76397.58073826175</v>
      </c>
    </row>
    <row r="55" spans="1:12" s="5" customFormat="1" ht="18" customHeight="1" x14ac:dyDescent="0.35">
      <c r="A55" s="262" t="s">
        <v>165</v>
      </c>
      <c r="B55" s="110">
        <v>5026456</v>
      </c>
      <c r="C55" s="110">
        <v>137355</v>
      </c>
      <c r="D55" s="270">
        <v>6592085.6699945964</v>
      </c>
      <c r="E55" s="110">
        <v>0</v>
      </c>
      <c r="F55" s="110">
        <v>166667.59125400268</v>
      </c>
      <c r="G55" s="110">
        <v>0</v>
      </c>
      <c r="H55" s="110">
        <v>0</v>
      </c>
      <c r="I55" s="110">
        <v>45647.336315218345</v>
      </c>
      <c r="J55" s="110">
        <v>0</v>
      </c>
      <c r="K55" s="110">
        <v>212314.92756922101</v>
      </c>
      <c r="L55" s="270">
        <v>6804400.5975638172</v>
      </c>
    </row>
    <row r="56" spans="1:12" s="5" customFormat="1" ht="18" customHeight="1" x14ac:dyDescent="0.35">
      <c r="A56" s="262" t="s">
        <v>166</v>
      </c>
      <c r="B56" s="110">
        <v>2148126.8833333333</v>
      </c>
      <c r="C56" s="110">
        <v>41914</v>
      </c>
      <c r="D56" s="270">
        <v>2011580.7853529432</v>
      </c>
      <c r="E56" s="110">
        <v>228204.79430950386</v>
      </c>
      <c r="F56" s="110">
        <v>67553.787787111156</v>
      </c>
      <c r="G56" s="110">
        <v>45288.692843839948</v>
      </c>
      <c r="H56" s="110">
        <v>27588.552866666665</v>
      </c>
      <c r="I56" s="110">
        <v>69005.277584313852</v>
      </c>
      <c r="J56" s="110">
        <v>71995.276033786431</v>
      </c>
      <c r="K56" s="110">
        <v>509636.38142522186</v>
      </c>
      <c r="L56" s="270">
        <v>2521217.1667781649</v>
      </c>
    </row>
    <row r="57" spans="1:12" s="5" customFormat="1" ht="18" customHeight="1" x14ac:dyDescent="0.35">
      <c r="A57" s="262" t="s">
        <v>167</v>
      </c>
      <c r="B57" s="110">
        <v>753704.33333333337</v>
      </c>
      <c r="C57" s="110">
        <v>4136</v>
      </c>
      <c r="D57" s="270">
        <v>198499.26344943867</v>
      </c>
      <c r="E57" s="110">
        <v>98599.710608831025</v>
      </c>
      <c r="F57" s="110">
        <v>130800.79286242346</v>
      </c>
      <c r="G57" s="110">
        <v>122495.40393783983</v>
      </c>
      <c r="H57" s="110">
        <v>0</v>
      </c>
      <c r="I57" s="110">
        <v>76320.525018862012</v>
      </c>
      <c r="J57" s="110">
        <v>0</v>
      </c>
      <c r="K57" s="110">
        <v>428216.43242795637</v>
      </c>
      <c r="L57" s="270">
        <v>626715.6958773951</v>
      </c>
    </row>
    <row r="58" spans="1:12" s="5" customFormat="1" ht="18" customHeight="1" x14ac:dyDescent="0.35">
      <c r="A58" s="262" t="s">
        <v>168</v>
      </c>
      <c r="B58" s="110">
        <v>1261510</v>
      </c>
      <c r="C58" s="110">
        <v>30790</v>
      </c>
      <c r="D58" s="270">
        <v>1477706.073889801</v>
      </c>
      <c r="E58" s="110">
        <v>160112.03973781661</v>
      </c>
      <c r="F58" s="110">
        <v>35373.658143659544</v>
      </c>
      <c r="G58" s="110">
        <v>95638.85780552779</v>
      </c>
      <c r="H58" s="110">
        <v>0</v>
      </c>
      <c r="I58" s="110">
        <v>11320.343442676891</v>
      </c>
      <c r="J58" s="110">
        <v>0</v>
      </c>
      <c r="K58" s="110">
        <v>302444.89912968082</v>
      </c>
      <c r="L58" s="270">
        <v>1780150.9730194819</v>
      </c>
    </row>
    <row r="59" spans="1:12" s="5" customFormat="1" ht="18" customHeight="1" x14ac:dyDescent="0.35">
      <c r="A59" s="262" t="s">
        <v>169</v>
      </c>
      <c r="B59" s="110">
        <v>457058</v>
      </c>
      <c r="C59" s="110">
        <v>3842</v>
      </c>
      <c r="D59" s="270">
        <v>184389.30613460916</v>
      </c>
      <c r="E59" s="110">
        <v>41419.72536492061</v>
      </c>
      <c r="F59" s="110">
        <v>22135.346940489628</v>
      </c>
      <c r="G59" s="110">
        <v>0</v>
      </c>
      <c r="H59" s="110">
        <v>14022</v>
      </c>
      <c r="I59" s="110">
        <v>3922.1181568023912</v>
      </c>
      <c r="J59" s="110">
        <v>0</v>
      </c>
      <c r="K59" s="110">
        <v>81499.190462212631</v>
      </c>
      <c r="L59" s="270">
        <v>265888.49659682182</v>
      </c>
    </row>
    <row r="60" spans="1:12" s="5" customFormat="1" ht="18" customHeight="1" x14ac:dyDescent="0.35">
      <c r="A60" s="262" t="s">
        <v>170</v>
      </c>
      <c r="B60" s="110">
        <v>384582.66666666669</v>
      </c>
      <c r="C60" s="110">
        <v>1213</v>
      </c>
      <c r="D60" s="270">
        <v>58215.572186694662</v>
      </c>
      <c r="E60" s="110">
        <v>64132.710025769251</v>
      </c>
      <c r="F60" s="110">
        <v>0</v>
      </c>
      <c r="G60" s="110">
        <v>82812.530151571729</v>
      </c>
      <c r="H60" s="110">
        <v>100000</v>
      </c>
      <c r="I60" s="110">
        <v>2831.5985624448026</v>
      </c>
      <c r="J60" s="110">
        <v>0</v>
      </c>
      <c r="K60" s="110">
        <v>249776.83873978577</v>
      </c>
      <c r="L60" s="270">
        <v>307992.41092648043</v>
      </c>
    </row>
    <row r="61" spans="1:12" s="5" customFormat="1" ht="18" customHeight="1" x14ac:dyDescent="0.35">
      <c r="A61" s="262" t="s">
        <v>171</v>
      </c>
      <c r="B61" s="110">
        <v>3475084</v>
      </c>
      <c r="C61" s="110">
        <v>169657</v>
      </c>
      <c r="D61" s="270">
        <v>8142357.2386463778</v>
      </c>
      <c r="E61" s="110">
        <v>0</v>
      </c>
      <c r="F61" s="110">
        <v>0</v>
      </c>
      <c r="G61" s="110">
        <v>0</v>
      </c>
      <c r="H61" s="110">
        <v>0</v>
      </c>
      <c r="I61" s="110">
        <v>17153.1226524954</v>
      </c>
      <c r="J61" s="110">
        <v>79819.035890895422</v>
      </c>
      <c r="K61" s="110">
        <v>96972.158543390819</v>
      </c>
      <c r="L61" s="270">
        <v>8239329.397189769</v>
      </c>
    </row>
    <row r="62" spans="1:12" s="5" customFormat="1" ht="18" customHeight="1" x14ac:dyDescent="0.35">
      <c r="A62" s="262" t="s">
        <v>172</v>
      </c>
      <c r="B62" s="110">
        <v>1180692.44</v>
      </c>
      <c r="C62" s="110">
        <v>62670</v>
      </c>
      <c r="D62" s="270">
        <v>3007724.574559072</v>
      </c>
      <c r="E62" s="110">
        <v>0</v>
      </c>
      <c r="F62" s="110">
        <v>0</v>
      </c>
      <c r="G62" s="110">
        <v>0</v>
      </c>
      <c r="H62" s="110">
        <v>0</v>
      </c>
      <c r="I62" s="110">
        <v>17481.232579295418</v>
      </c>
      <c r="J62" s="110">
        <v>0</v>
      </c>
      <c r="K62" s="110">
        <v>17481.232579295418</v>
      </c>
      <c r="L62" s="270">
        <v>3025205.8071383676</v>
      </c>
    </row>
    <row r="63" spans="1:12" s="5" customFormat="1" ht="18" customHeight="1" x14ac:dyDescent="0.35">
      <c r="A63" s="262" t="s">
        <v>173</v>
      </c>
      <c r="B63" s="110">
        <v>1460754.3533333335</v>
      </c>
      <c r="C63" s="110">
        <v>30775</v>
      </c>
      <c r="D63" s="270">
        <v>1476986.1781084321</v>
      </c>
      <c r="E63" s="110">
        <v>180527.93141329716</v>
      </c>
      <c r="F63" s="110">
        <v>0</v>
      </c>
      <c r="G63" s="110">
        <v>0</v>
      </c>
      <c r="H63" s="110">
        <v>0</v>
      </c>
      <c r="I63" s="110">
        <v>42964.533624167248</v>
      </c>
      <c r="J63" s="110">
        <v>68278.114120869504</v>
      </c>
      <c r="K63" s="110">
        <v>291770.57915833389</v>
      </c>
      <c r="L63" s="270">
        <v>1768756.7572667659</v>
      </c>
    </row>
    <row r="64" spans="1:12" s="5" customFormat="1" ht="18" customHeight="1" x14ac:dyDescent="0.35">
      <c r="A64" s="262" t="s">
        <v>385</v>
      </c>
      <c r="B64" s="110">
        <v>872670</v>
      </c>
      <c r="C64" s="110">
        <v>24237</v>
      </c>
      <c r="D64" s="270">
        <v>1163207.6035357944</v>
      </c>
      <c r="E64" s="110">
        <v>180160.08305356003</v>
      </c>
      <c r="F64" s="110">
        <v>0</v>
      </c>
      <c r="G64" s="110">
        <v>141862.58027678533</v>
      </c>
      <c r="H64" s="110">
        <v>62592.88779999999</v>
      </c>
      <c r="I64" s="110">
        <v>57258.19196869489</v>
      </c>
      <c r="J64" s="110">
        <v>0</v>
      </c>
      <c r="K64" s="110">
        <v>441873.74309904024</v>
      </c>
      <c r="L64" s="270">
        <v>1605081.3466348345</v>
      </c>
    </row>
    <row r="65" spans="1:12" s="5" customFormat="1" ht="18" customHeight="1" x14ac:dyDescent="0.35">
      <c r="A65" s="262" t="s">
        <v>174</v>
      </c>
      <c r="B65" s="110">
        <v>423318.66666666669</v>
      </c>
      <c r="C65" s="110">
        <v>4290</v>
      </c>
      <c r="D65" s="270">
        <v>205890.19347149224</v>
      </c>
      <c r="E65" s="110">
        <v>51841.642474344902</v>
      </c>
      <c r="F65" s="110">
        <v>79245.340801943035</v>
      </c>
      <c r="G65" s="110">
        <v>0</v>
      </c>
      <c r="H65" s="110">
        <v>0</v>
      </c>
      <c r="I65" s="110">
        <v>10885.802118720412</v>
      </c>
      <c r="J65" s="110">
        <v>24634.915767605034</v>
      </c>
      <c r="K65" s="110">
        <v>166607.70116261338</v>
      </c>
      <c r="L65" s="270">
        <v>372497.89463410561</v>
      </c>
    </row>
    <row r="66" spans="1:12" s="5" customFormat="1" ht="18" customHeight="1" x14ac:dyDescent="0.35">
      <c r="A66" s="262" t="s">
        <v>175</v>
      </c>
      <c r="B66" s="110">
        <v>360619</v>
      </c>
      <c r="C66" s="110">
        <v>1166</v>
      </c>
      <c r="D66" s="270">
        <v>55959.898738405587</v>
      </c>
      <c r="E66" s="110">
        <v>37115.205806667065</v>
      </c>
      <c r="F66" s="110">
        <v>62476.085428508835</v>
      </c>
      <c r="G66" s="110">
        <v>0</v>
      </c>
      <c r="H66" s="110">
        <v>15592.914999999999</v>
      </c>
      <c r="I66" s="110">
        <v>6758.1446738735112</v>
      </c>
      <c r="J66" s="110">
        <v>0</v>
      </c>
      <c r="K66" s="110">
        <v>121942.3509090494</v>
      </c>
      <c r="L66" s="270">
        <v>177902.249647455</v>
      </c>
    </row>
    <row r="67" spans="1:12" s="5" customFormat="1" ht="18" customHeight="1" x14ac:dyDescent="0.35">
      <c r="A67" s="262" t="s">
        <v>176</v>
      </c>
      <c r="B67" s="110">
        <v>60323</v>
      </c>
      <c r="C67" s="110">
        <v>524</v>
      </c>
      <c r="D67" s="270">
        <v>25148.359295818635</v>
      </c>
      <c r="E67" s="110">
        <v>62421.095764583384</v>
      </c>
      <c r="F67" s="110">
        <v>0</v>
      </c>
      <c r="G67" s="110">
        <v>49096.787197349462</v>
      </c>
      <c r="H67" s="110">
        <v>0</v>
      </c>
      <c r="I67" s="110">
        <v>0</v>
      </c>
      <c r="J67" s="110">
        <v>0</v>
      </c>
      <c r="K67" s="110">
        <v>111517.88296193285</v>
      </c>
      <c r="L67" s="270">
        <v>136666.24225775147</v>
      </c>
    </row>
    <row r="68" spans="1:12" s="5" customFormat="1" ht="18" customHeight="1" x14ac:dyDescent="0.35">
      <c r="A68" s="262" t="s">
        <v>177</v>
      </c>
      <c r="B68" s="110">
        <v>182980.80000000002</v>
      </c>
      <c r="C68" s="110">
        <v>1967</v>
      </c>
      <c r="D68" s="270">
        <v>94402.333463502393</v>
      </c>
      <c r="E68" s="110">
        <v>35628.600587806352</v>
      </c>
      <c r="F68" s="110">
        <v>2418.0400230748055</v>
      </c>
      <c r="G68" s="110">
        <v>0</v>
      </c>
      <c r="H68" s="110">
        <v>0</v>
      </c>
      <c r="I68" s="110">
        <v>4837.2946788961181</v>
      </c>
      <c r="J68" s="110">
        <v>0</v>
      </c>
      <c r="K68" s="110">
        <v>42883.935289777277</v>
      </c>
      <c r="L68" s="270">
        <v>137286.26875327967</v>
      </c>
    </row>
    <row r="69" spans="1:12" s="5" customFormat="1" ht="18" customHeight="1" x14ac:dyDescent="0.35">
      <c r="A69" s="262" t="s">
        <v>178</v>
      </c>
      <c r="B69" s="110">
        <v>270621.95666666672</v>
      </c>
      <c r="C69" s="110">
        <v>858</v>
      </c>
      <c r="D69" s="270">
        <v>41178.038694298448</v>
      </c>
      <c r="E69" s="110">
        <v>60273.653228914511</v>
      </c>
      <c r="F69" s="110">
        <v>7777.7231010824034</v>
      </c>
      <c r="G69" s="110">
        <v>75262.506901571236</v>
      </c>
      <c r="H69" s="110">
        <v>0</v>
      </c>
      <c r="I69" s="110">
        <v>5567.6700817918672</v>
      </c>
      <c r="J69" s="110">
        <v>0</v>
      </c>
      <c r="K69" s="110">
        <v>148881.55331336003</v>
      </c>
      <c r="L69" s="270">
        <v>190059.59200765847</v>
      </c>
    </row>
    <row r="70" spans="1:12" s="5" customFormat="1" ht="18" customHeight="1" x14ac:dyDescent="0.35">
      <c r="A70" s="262" t="s">
        <v>179</v>
      </c>
      <c r="B70" s="110">
        <v>149447</v>
      </c>
      <c r="C70" s="110">
        <v>371</v>
      </c>
      <c r="D70" s="270">
        <v>17805.422325856322</v>
      </c>
      <c r="E70" s="110">
        <v>48553.369805819348</v>
      </c>
      <c r="F70" s="110">
        <v>5289.4547672383169</v>
      </c>
      <c r="G70" s="110">
        <v>0</v>
      </c>
      <c r="H70" s="110">
        <v>52970.359999999993</v>
      </c>
      <c r="I70" s="110">
        <v>2317.6951505905804</v>
      </c>
      <c r="J70" s="110">
        <v>0</v>
      </c>
      <c r="K70" s="110">
        <v>109130.87972364824</v>
      </c>
      <c r="L70" s="270">
        <v>126936.30204950456</v>
      </c>
    </row>
    <row r="71" spans="1:12" s="5" customFormat="1" ht="18" customHeight="1" x14ac:dyDescent="0.35">
      <c r="A71" s="262" t="s">
        <v>180</v>
      </c>
      <c r="B71" s="110">
        <v>158751.33333333334</v>
      </c>
      <c r="C71" s="110">
        <v>794</v>
      </c>
      <c r="D71" s="270">
        <v>38106.483360458005</v>
      </c>
      <c r="E71" s="110">
        <v>58071.504169675121</v>
      </c>
      <c r="F71" s="110">
        <v>0</v>
      </c>
      <c r="G71" s="110">
        <v>30763.781202844748</v>
      </c>
      <c r="H71" s="110">
        <v>13063.338</v>
      </c>
      <c r="I71" s="110">
        <v>2680.5831342070946</v>
      </c>
      <c r="J71" s="110">
        <v>0</v>
      </c>
      <c r="K71" s="110">
        <v>104579.20650672696</v>
      </c>
      <c r="L71" s="270">
        <v>142685.68986718496</v>
      </c>
    </row>
    <row r="72" spans="1:12" s="5" customFormat="1" ht="18" customHeight="1" x14ac:dyDescent="0.35">
      <c r="A72" s="262" t="s">
        <v>181</v>
      </c>
      <c r="B72" s="110">
        <v>4624304.666666667</v>
      </c>
      <c r="C72" s="110">
        <v>52103</v>
      </c>
      <c r="D72" s="270">
        <v>2500581.9931107601</v>
      </c>
      <c r="E72" s="110">
        <v>0</v>
      </c>
      <c r="F72" s="110">
        <v>72814.955699488055</v>
      </c>
      <c r="G72" s="110">
        <v>0</v>
      </c>
      <c r="H72" s="110">
        <v>0</v>
      </c>
      <c r="I72" s="110">
        <v>26476.866980278181</v>
      </c>
      <c r="J72" s="110">
        <v>0</v>
      </c>
      <c r="K72" s="110">
        <v>99291.822679766236</v>
      </c>
      <c r="L72" s="270">
        <v>2599873.8157905266</v>
      </c>
    </row>
    <row r="73" spans="1:12" s="5" customFormat="1" ht="18" customHeight="1" x14ac:dyDescent="0.35">
      <c r="A73" s="262" t="s">
        <v>182</v>
      </c>
      <c r="B73" s="110">
        <v>338123.66666666669</v>
      </c>
      <c r="C73" s="110">
        <v>1301</v>
      </c>
      <c r="D73" s="270">
        <v>62438.960770725273</v>
      </c>
      <c r="E73" s="110">
        <v>66390.621152679771</v>
      </c>
      <c r="F73" s="110">
        <v>0</v>
      </c>
      <c r="G73" s="110">
        <v>62650.339710807224</v>
      </c>
      <c r="H73" s="110">
        <v>36391.599999999999</v>
      </c>
      <c r="I73" s="110">
        <v>0</v>
      </c>
      <c r="J73" s="110">
        <v>0</v>
      </c>
      <c r="K73" s="110">
        <v>165432.56086348699</v>
      </c>
      <c r="L73" s="270">
        <v>227871.52163421226</v>
      </c>
    </row>
    <row r="74" spans="1:12" s="5" customFormat="1" ht="18" customHeight="1" x14ac:dyDescent="0.35">
      <c r="A74" s="262" t="s">
        <v>183</v>
      </c>
      <c r="B74" s="110">
        <v>479850</v>
      </c>
      <c r="C74" s="110">
        <v>1439</v>
      </c>
      <c r="D74" s="270">
        <v>69062.001959318732</v>
      </c>
      <c r="E74" s="110">
        <v>93346.663819477413</v>
      </c>
      <c r="F74" s="110">
        <v>118862.70853966189</v>
      </c>
      <c r="G74" s="110">
        <v>0</v>
      </c>
      <c r="H74" s="110">
        <v>100000</v>
      </c>
      <c r="I74" s="110">
        <v>23899.025078644681</v>
      </c>
      <c r="J74" s="110">
        <v>0</v>
      </c>
      <c r="K74" s="110">
        <v>336108.39743778401</v>
      </c>
      <c r="L74" s="270">
        <v>405170.39939710277</v>
      </c>
    </row>
    <row r="75" spans="1:12" s="5" customFormat="1" ht="18" customHeight="1" x14ac:dyDescent="0.35">
      <c r="A75" s="262" t="s">
        <v>184</v>
      </c>
      <c r="B75" s="110">
        <v>1248520.6666666667</v>
      </c>
      <c r="C75" s="110">
        <v>1732</v>
      </c>
      <c r="D75" s="270">
        <v>83123.966222057017</v>
      </c>
      <c r="E75" s="110">
        <v>89177.500556924337</v>
      </c>
      <c r="F75" s="110">
        <v>40615.878782275468</v>
      </c>
      <c r="G75" s="110">
        <v>29935.629564468178</v>
      </c>
      <c r="H75" s="110">
        <v>100000</v>
      </c>
      <c r="I75" s="110">
        <v>15408.417857967406</v>
      </c>
      <c r="J75" s="110">
        <v>0</v>
      </c>
      <c r="K75" s="110">
        <v>275137.4267616354</v>
      </c>
      <c r="L75" s="270">
        <v>358261.39298369241</v>
      </c>
    </row>
    <row r="76" spans="1:12" s="5" customFormat="1" ht="18" customHeight="1" x14ac:dyDescent="0.35">
      <c r="A76" s="262" t="s">
        <v>185</v>
      </c>
      <c r="B76" s="110">
        <v>5900647.333333333</v>
      </c>
      <c r="C76" s="110">
        <v>99272</v>
      </c>
      <c r="D76" s="270">
        <v>4764366.2672032584</v>
      </c>
      <c r="E76" s="110">
        <v>0</v>
      </c>
      <c r="F76" s="110">
        <v>143223.70723243244</v>
      </c>
      <c r="G76" s="110">
        <v>0</v>
      </c>
      <c r="H76" s="110">
        <v>0</v>
      </c>
      <c r="I76" s="110">
        <v>33048.673939220171</v>
      </c>
      <c r="J76" s="110">
        <v>56331.070971184752</v>
      </c>
      <c r="K76" s="110">
        <v>232603.45214283737</v>
      </c>
      <c r="L76" s="270">
        <v>4996969.7193460958</v>
      </c>
    </row>
    <row r="77" spans="1:12" s="5" customFormat="1" ht="18" customHeight="1" x14ac:dyDescent="0.35">
      <c r="A77" s="262" t="s">
        <v>186</v>
      </c>
      <c r="B77" s="110">
        <v>435452.66666666669</v>
      </c>
      <c r="C77" s="110">
        <v>9438</v>
      </c>
      <c r="D77" s="270">
        <v>452958.42563728295</v>
      </c>
      <c r="E77" s="110">
        <v>68179.697231417667</v>
      </c>
      <c r="F77" s="110">
        <v>40133.540182543889</v>
      </c>
      <c r="G77" s="110">
        <v>103391.43354084135</v>
      </c>
      <c r="H77" s="110">
        <v>3062.7</v>
      </c>
      <c r="I77" s="110">
        <v>7302.1495392129309</v>
      </c>
      <c r="J77" s="110">
        <v>26352.839237189048</v>
      </c>
      <c r="K77" s="110">
        <v>248422.35973120487</v>
      </c>
      <c r="L77" s="270">
        <v>701380.78536848782</v>
      </c>
    </row>
    <row r="78" spans="1:12" s="5" customFormat="1" ht="18" customHeight="1" x14ac:dyDescent="0.35">
      <c r="A78" s="262" t="s">
        <v>187</v>
      </c>
      <c r="B78" s="110">
        <v>794444</v>
      </c>
      <c r="C78" s="110">
        <v>1294</v>
      </c>
      <c r="D78" s="270">
        <v>62103.009406086472</v>
      </c>
      <c r="E78" s="110">
        <v>95795.4353211907</v>
      </c>
      <c r="F78" s="110">
        <v>106034.5903346758</v>
      </c>
      <c r="G78" s="110">
        <v>16083.512237324703</v>
      </c>
      <c r="H78" s="110">
        <v>0</v>
      </c>
      <c r="I78" s="110">
        <v>26288.689464242791</v>
      </c>
      <c r="J78" s="110">
        <v>0</v>
      </c>
      <c r="K78" s="110">
        <v>244202.22735743396</v>
      </c>
      <c r="L78" s="270">
        <v>306305.23676352046</v>
      </c>
    </row>
    <row r="79" spans="1:12" s="5" customFormat="1" ht="18" customHeight="1" x14ac:dyDescent="0.35">
      <c r="A79" s="262" t="s">
        <v>188</v>
      </c>
      <c r="B79" s="110">
        <v>2373321</v>
      </c>
      <c r="C79" s="110">
        <v>110426</v>
      </c>
      <c r="D79" s="270">
        <v>5299680.7702291384</v>
      </c>
      <c r="E79" s="110">
        <v>0</v>
      </c>
      <c r="F79" s="110">
        <v>0</v>
      </c>
      <c r="G79" s="110">
        <v>0</v>
      </c>
      <c r="H79" s="110">
        <v>0</v>
      </c>
      <c r="I79" s="110">
        <v>11551.565365034663</v>
      </c>
      <c r="J79" s="110">
        <v>0</v>
      </c>
      <c r="K79" s="110">
        <v>11551.565365034663</v>
      </c>
      <c r="L79" s="270">
        <v>5311232.3355941735</v>
      </c>
    </row>
    <row r="80" spans="1:12" s="5" customFormat="1" ht="18" customHeight="1" x14ac:dyDescent="0.35">
      <c r="A80" s="262" t="s">
        <v>189</v>
      </c>
      <c r="B80" s="110">
        <v>41444.046666666669</v>
      </c>
      <c r="C80" s="110">
        <v>575</v>
      </c>
      <c r="D80" s="270">
        <v>27596.004952472736</v>
      </c>
      <c r="E80" s="110">
        <v>85243.724543139833</v>
      </c>
      <c r="F80" s="110">
        <v>97170.304291558205</v>
      </c>
      <c r="G80" s="110">
        <v>54933.603795836869</v>
      </c>
      <c r="H80" s="110">
        <v>3489.2284666666665</v>
      </c>
      <c r="I80" s="110">
        <v>31326.591867855292</v>
      </c>
      <c r="J80" s="110">
        <v>0</v>
      </c>
      <c r="K80" s="110">
        <v>272163.45296505681</v>
      </c>
      <c r="L80" s="270">
        <v>299759.45791752957</v>
      </c>
    </row>
    <row r="81" spans="1:12" s="5" customFormat="1" ht="18" customHeight="1" x14ac:dyDescent="0.35">
      <c r="A81" s="262" t="s">
        <v>190</v>
      </c>
      <c r="B81" s="110">
        <v>368847.64666666667</v>
      </c>
      <c r="C81" s="110">
        <v>3268</v>
      </c>
      <c r="D81" s="270">
        <v>156841.29423422765</v>
      </c>
      <c r="E81" s="110">
        <v>50142.584802808859</v>
      </c>
      <c r="F81" s="110">
        <v>16773.720667303041</v>
      </c>
      <c r="G81" s="110">
        <v>0</v>
      </c>
      <c r="H81" s="110">
        <v>0</v>
      </c>
      <c r="I81" s="110">
        <v>8663.4346437733402</v>
      </c>
      <c r="J81" s="110">
        <v>24293.867246642556</v>
      </c>
      <c r="K81" s="110">
        <v>99873.607360527792</v>
      </c>
      <c r="L81" s="270">
        <v>256714.90159475544</v>
      </c>
    </row>
    <row r="82" spans="1:12" s="5" customFormat="1" ht="18" customHeight="1" x14ac:dyDescent="0.35">
      <c r="A82" s="262" t="s">
        <v>191</v>
      </c>
      <c r="B82" s="110">
        <v>212241.33333333334</v>
      </c>
      <c r="C82" s="110">
        <v>417</v>
      </c>
      <c r="D82" s="270">
        <v>20013.102722054144</v>
      </c>
      <c r="E82" s="110">
        <v>35685.684051421995</v>
      </c>
      <c r="F82" s="110">
        <v>0</v>
      </c>
      <c r="G82" s="110">
        <v>0</v>
      </c>
      <c r="H82" s="110">
        <v>20525.693333333333</v>
      </c>
      <c r="I82" s="110">
        <v>4458.473047397114</v>
      </c>
      <c r="J82" s="110">
        <v>0</v>
      </c>
      <c r="K82" s="110">
        <v>60669.850432152438</v>
      </c>
      <c r="L82" s="270">
        <v>80682.953154206582</v>
      </c>
    </row>
    <row r="83" spans="1:12" s="5" customFormat="1" ht="18" customHeight="1" x14ac:dyDescent="0.35">
      <c r="A83" s="262" t="s">
        <v>192</v>
      </c>
      <c r="B83" s="110">
        <v>589808.34499999986</v>
      </c>
      <c r="C83" s="110">
        <v>2392</v>
      </c>
      <c r="D83" s="270">
        <v>114799.38060228659</v>
      </c>
      <c r="E83" s="110">
        <v>36661.986308437765</v>
      </c>
      <c r="F83" s="110">
        <v>32047.811872176822</v>
      </c>
      <c r="G83" s="110">
        <v>21734.69480046161</v>
      </c>
      <c r="H83" s="110">
        <v>5981.3533333333326</v>
      </c>
      <c r="I83" s="110">
        <v>12332.280748439856</v>
      </c>
      <c r="J83" s="110">
        <v>0</v>
      </c>
      <c r="K83" s="110">
        <v>108758.12706284938</v>
      </c>
      <c r="L83" s="270">
        <v>223557.50766513596</v>
      </c>
    </row>
    <row r="84" spans="1:12" s="5" customFormat="1" ht="18" customHeight="1" x14ac:dyDescent="0.35">
      <c r="A84" s="262" t="s">
        <v>193</v>
      </c>
      <c r="B84" s="110">
        <v>305246.33333333331</v>
      </c>
      <c r="C84" s="110">
        <v>679</v>
      </c>
      <c r="D84" s="270">
        <v>32587.282369963457</v>
      </c>
      <c r="E84" s="110">
        <v>53473.152126089699</v>
      </c>
      <c r="F84" s="110">
        <v>47245.703629524964</v>
      </c>
      <c r="G84" s="110">
        <v>0</v>
      </c>
      <c r="H84" s="110">
        <v>20695.16</v>
      </c>
      <c r="I84" s="110">
        <v>15442.563814258392</v>
      </c>
      <c r="J84" s="110">
        <v>0</v>
      </c>
      <c r="K84" s="110">
        <v>136856.57956987305</v>
      </c>
      <c r="L84" s="270">
        <v>169443.8619398365</v>
      </c>
    </row>
    <row r="85" spans="1:12" s="5" customFormat="1" ht="18" customHeight="1" x14ac:dyDescent="0.35">
      <c r="A85" s="262" t="s">
        <v>194</v>
      </c>
      <c r="B85" s="110">
        <v>273718.77</v>
      </c>
      <c r="C85" s="110">
        <v>10032</v>
      </c>
      <c r="D85" s="270">
        <v>481466.29857948958</v>
      </c>
      <c r="E85" s="110">
        <v>0</v>
      </c>
      <c r="F85" s="110">
        <v>0</v>
      </c>
      <c r="G85" s="110">
        <v>0</v>
      </c>
      <c r="H85" s="110">
        <v>0</v>
      </c>
      <c r="I85" s="110">
        <v>0</v>
      </c>
      <c r="J85" s="110">
        <v>0</v>
      </c>
      <c r="K85" s="110">
        <v>0</v>
      </c>
      <c r="L85" s="270">
        <v>481466.29857948958</v>
      </c>
    </row>
    <row r="86" spans="1:12" s="5" customFormat="1" ht="18" customHeight="1" x14ac:dyDescent="0.35">
      <c r="A86" s="262" t="s">
        <v>195</v>
      </c>
      <c r="B86" s="110">
        <v>8622.3333333333339</v>
      </c>
      <c r="C86" s="110">
        <v>701</v>
      </c>
      <c r="D86" s="270">
        <v>33643.129515971108</v>
      </c>
      <c r="E86" s="110">
        <v>83866.696146981776</v>
      </c>
      <c r="F86" s="110">
        <v>93415.890890600145</v>
      </c>
      <c r="G86" s="110">
        <v>0</v>
      </c>
      <c r="H86" s="110">
        <v>0</v>
      </c>
      <c r="I86" s="110">
        <v>14459.050287949136</v>
      </c>
      <c r="J86" s="110">
        <v>0</v>
      </c>
      <c r="K86" s="110">
        <v>191741.63732553105</v>
      </c>
      <c r="L86" s="270">
        <v>225384.76684150216</v>
      </c>
    </row>
    <row r="87" spans="1:12" s="5" customFormat="1" ht="18" customHeight="1" x14ac:dyDescent="0.35">
      <c r="A87" s="262" t="s">
        <v>196</v>
      </c>
      <c r="B87" s="110">
        <v>369099</v>
      </c>
      <c r="C87" s="110">
        <v>461</v>
      </c>
      <c r="D87" s="270">
        <v>22124.797014069449</v>
      </c>
      <c r="E87" s="110">
        <v>61520.887956446066</v>
      </c>
      <c r="F87" s="110">
        <v>5392.7354297323609</v>
      </c>
      <c r="G87" s="110">
        <v>48807.206454088388</v>
      </c>
      <c r="H87" s="110">
        <v>32004.220066666665</v>
      </c>
      <c r="I87" s="110">
        <v>2576.0269497971472</v>
      </c>
      <c r="J87" s="110">
        <v>0</v>
      </c>
      <c r="K87" s="110">
        <v>150301.07685673062</v>
      </c>
      <c r="L87" s="270">
        <v>172425.87387080007</v>
      </c>
    </row>
    <row r="88" spans="1:12" s="5" customFormat="1" ht="18" customHeight="1" x14ac:dyDescent="0.35">
      <c r="A88" s="262" t="s">
        <v>197</v>
      </c>
      <c r="B88" s="110">
        <v>143618.33333333334</v>
      </c>
      <c r="C88" s="110">
        <v>600</v>
      </c>
      <c r="D88" s="270">
        <v>28795.831254754161</v>
      </c>
      <c r="E88" s="110">
        <v>52298.00168687394</v>
      </c>
      <c r="F88" s="110">
        <v>0</v>
      </c>
      <c r="G88" s="110">
        <v>11039.967242696554</v>
      </c>
      <c r="H88" s="110">
        <v>29144.986666666664</v>
      </c>
      <c r="I88" s="110">
        <v>3743.6087809176001</v>
      </c>
      <c r="J88" s="110">
        <v>0</v>
      </c>
      <c r="K88" s="110">
        <v>96226.564377154747</v>
      </c>
      <c r="L88" s="270">
        <v>125022.3956319089</v>
      </c>
    </row>
    <row r="89" spans="1:12" s="5" customFormat="1" ht="18" customHeight="1" x14ac:dyDescent="0.35">
      <c r="A89" s="262" t="s">
        <v>198</v>
      </c>
      <c r="B89" s="110">
        <v>2384639.6666666665</v>
      </c>
      <c r="C89" s="110">
        <v>41421</v>
      </c>
      <c r="D89" s="270">
        <v>1987920.2106719534</v>
      </c>
      <c r="E89" s="110">
        <v>0</v>
      </c>
      <c r="F89" s="110">
        <v>0</v>
      </c>
      <c r="G89" s="110">
        <v>0</v>
      </c>
      <c r="H89" s="110">
        <v>0</v>
      </c>
      <c r="I89" s="110">
        <v>20981.459574022094</v>
      </c>
      <c r="J89" s="110">
        <v>0</v>
      </c>
      <c r="K89" s="110">
        <v>20981.459574022094</v>
      </c>
      <c r="L89" s="270">
        <v>2008901.6702459755</v>
      </c>
    </row>
    <row r="90" spans="1:12" s="5" customFormat="1" ht="18" customHeight="1" x14ac:dyDescent="0.35">
      <c r="A90" s="262" t="s">
        <v>199</v>
      </c>
      <c r="B90" s="110">
        <v>52343.21333333334</v>
      </c>
      <c r="C90" s="110">
        <v>106</v>
      </c>
      <c r="D90" s="270">
        <v>5087.2635216732351</v>
      </c>
      <c r="E90" s="110">
        <v>100719.43981786346</v>
      </c>
      <c r="F90" s="110">
        <v>108811.46756738657</v>
      </c>
      <c r="G90" s="110">
        <v>0</v>
      </c>
      <c r="H90" s="110">
        <v>0</v>
      </c>
      <c r="I90" s="110">
        <v>50537.719122735769</v>
      </c>
      <c r="J90" s="110">
        <v>0</v>
      </c>
      <c r="K90" s="110">
        <v>260068.62650798581</v>
      </c>
      <c r="L90" s="270">
        <v>265155.89002965903</v>
      </c>
    </row>
    <row r="91" spans="1:12" s="5" customFormat="1" ht="18" customHeight="1" x14ac:dyDescent="0.35">
      <c r="A91" s="262" t="s">
        <v>200</v>
      </c>
      <c r="B91" s="110">
        <v>744690.17666666675</v>
      </c>
      <c r="C91" s="110">
        <v>19823</v>
      </c>
      <c r="D91" s="270">
        <v>951366.27160498628</v>
      </c>
      <c r="E91" s="110">
        <v>100849.14033411047</v>
      </c>
      <c r="F91" s="110">
        <v>47870.603152277406</v>
      </c>
      <c r="G91" s="110">
        <v>0</v>
      </c>
      <c r="H91" s="110">
        <v>0</v>
      </c>
      <c r="I91" s="110">
        <v>0</v>
      </c>
      <c r="J91" s="110">
        <v>0</v>
      </c>
      <c r="K91" s="110">
        <v>148719.74348638789</v>
      </c>
      <c r="L91" s="270">
        <v>1100086.0150913741</v>
      </c>
    </row>
    <row r="92" spans="1:12" s="5" customFormat="1" ht="18" customHeight="1" x14ac:dyDescent="0.35">
      <c r="A92" s="262" t="s">
        <v>201</v>
      </c>
      <c r="B92" s="110">
        <v>205368.66666666666</v>
      </c>
      <c r="C92" s="110">
        <v>1632</v>
      </c>
      <c r="D92" s="270">
        <v>78324.661012931319</v>
      </c>
      <c r="E92" s="110">
        <v>25774.545503977224</v>
      </c>
      <c r="F92" s="110">
        <v>8665.9367985311837</v>
      </c>
      <c r="G92" s="110">
        <v>0</v>
      </c>
      <c r="H92" s="110">
        <v>0</v>
      </c>
      <c r="I92" s="110">
        <v>0</v>
      </c>
      <c r="J92" s="110">
        <v>0</v>
      </c>
      <c r="K92" s="110">
        <v>34440.482302508404</v>
      </c>
      <c r="L92" s="270">
        <v>112765.14331543972</v>
      </c>
    </row>
    <row r="93" spans="1:12" s="5" customFormat="1" ht="18" customHeight="1" x14ac:dyDescent="0.35">
      <c r="A93" s="262" t="s">
        <v>202</v>
      </c>
      <c r="B93" s="110">
        <v>173248.96666666667</v>
      </c>
      <c r="C93" s="110">
        <v>833</v>
      </c>
      <c r="D93" s="270">
        <v>39978.212392017027</v>
      </c>
      <c r="E93" s="110">
        <v>51653.220738866512</v>
      </c>
      <c r="F93" s="110">
        <v>0</v>
      </c>
      <c r="G93" s="110">
        <v>0</v>
      </c>
      <c r="H93" s="110">
        <v>44286.909866666661</v>
      </c>
      <c r="I93" s="110">
        <v>0</v>
      </c>
      <c r="J93" s="110">
        <v>0</v>
      </c>
      <c r="K93" s="110">
        <v>95940.130605533166</v>
      </c>
      <c r="L93" s="270">
        <v>135918.34299755021</v>
      </c>
    </row>
    <row r="94" spans="1:12" s="5" customFormat="1" ht="18" customHeight="1" x14ac:dyDescent="0.35">
      <c r="A94" s="262" t="s">
        <v>203</v>
      </c>
      <c r="B94" s="110">
        <v>12965</v>
      </c>
      <c r="C94" s="110">
        <v>4983</v>
      </c>
      <c r="D94" s="270">
        <v>239149.3785707333</v>
      </c>
      <c r="E94" s="110">
        <v>48126.311167715205</v>
      </c>
      <c r="F94" s="110">
        <v>26981.959083006808</v>
      </c>
      <c r="G94" s="110">
        <v>0</v>
      </c>
      <c r="H94" s="110">
        <v>0</v>
      </c>
      <c r="I94" s="110">
        <v>11030.690789671091</v>
      </c>
      <c r="J94" s="110">
        <v>24866.174696202881</v>
      </c>
      <c r="K94" s="110">
        <v>111005.13573659598</v>
      </c>
      <c r="L94" s="270">
        <v>350154.51430732931</v>
      </c>
    </row>
    <row r="95" spans="1:12" s="5" customFormat="1" ht="18" customHeight="1" x14ac:dyDescent="0.35">
      <c r="A95" s="262" t="s">
        <v>205</v>
      </c>
      <c r="B95" s="110">
        <v>2289282</v>
      </c>
      <c r="C95" s="110">
        <v>24127</v>
      </c>
      <c r="D95" s="270">
        <v>1157928.3678057562</v>
      </c>
      <c r="E95" s="110">
        <v>0</v>
      </c>
      <c r="F95" s="110">
        <v>0</v>
      </c>
      <c r="G95" s="110">
        <v>0</v>
      </c>
      <c r="H95" s="110">
        <v>0</v>
      </c>
      <c r="I95" s="110">
        <v>0</v>
      </c>
      <c r="J95" s="110">
        <v>0</v>
      </c>
      <c r="K95" s="110">
        <v>0</v>
      </c>
      <c r="L95" s="270">
        <v>1157928.3678057562</v>
      </c>
    </row>
    <row r="96" spans="1:12" s="5" customFormat="1" ht="18" customHeight="1" x14ac:dyDescent="0.35">
      <c r="A96" s="262" t="s">
        <v>206</v>
      </c>
      <c r="B96" s="110">
        <v>108285.66666666667</v>
      </c>
      <c r="C96" s="110">
        <v>1479</v>
      </c>
      <c r="D96" s="270">
        <v>70981.724042969014</v>
      </c>
      <c r="E96" s="110">
        <v>111185.73348469306</v>
      </c>
      <c r="F96" s="110">
        <v>132293.85958595216</v>
      </c>
      <c r="G96" s="110">
        <v>96471.889990529773</v>
      </c>
      <c r="H96" s="110">
        <v>0</v>
      </c>
      <c r="I96" s="110">
        <v>78247.344776563084</v>
      </c>
      <c r="J96" s="110">
        <v>0</v>
      </c>
      <c r="K96" s="110">
        <v>418198.82783773809</v>
      </c>
      <c r="L96" s="270">
        <v>489180.55188070709</v>
      </c>
    </row>
    <row r="97" spans="1:12" s="5" customFormat="1" ht="18" customHeight="1" x14ac:dyDescent="0.35">
      <c r="A97" s="262" t="s">
        <v>0</v>
      </c>
      <c r="B97" s="110">
        <v>261750.33333333334</v>
      </c>
      <c r="C97" s="110">
        <v>12193</v>
      </c>
      <c r="D97" s="270">
        <v>585179.28414869576</v>
      </c>
      <c r="E97" s="110">
        <v>66461.483853784273</v>
      </c>
      <c r="F97" s="110">
        <v>66086.174865520341</v>
      </c>
      <c r="G97" s="110">
        <v>539052.90492138849</v>
      </c>
      <c r="H97" s="110">
        <v>5849.333333333333</v>
      </c>
      <c r="I97" s="110">
        <v>14522.011704689368</v>
      </c>
      <c r="J97" s="110">
        <v>27272.201933129982</v>
      </c>
      <c r="K97" s="110">
        <v>719244.11061184574</v>
      </c>
      <c r="L97" s="270">
        <v>1304423.3947605416</v>
      </c>
    </row>
    <row r="98" spans="1:12" s="5" customFormat="1" ht="18" customHeight="1" x14ac:dyDescent="0.35">
      <c r="A98" s="262" t="s">
        <v>207</v>
      </c>
      <c r="B98" s="110">
        <v>207810.33333333334</v>
      </c>
      <c r="C98" s="110">
        <v>3369</v>
      </c>
      <c r="D98" s="270">
        <v>161688.59249544461</v>
      </c>
      <c r="E98" s="110">
        <v>47667.236272565962</v>
      </c>
      <c r="F98" s="110">
        <v>37670.926293101344</v>
      </c>
      <c r="G98" s="110">
        <v>90669.177363915718</v>
      </c>
      <c r="H98" s="110">
        <v>13854.993333333332</v>
      </c>
      <c r="I98" s="110">
        <v>7033.6379091856425</v>
      </c>
      <c r="J98" s="110">
        <v>0</v>
      </c>
      <c r="K98" s="110">
        <v>196895.971172102</v>
      </c>
      <c r="L98" s="270">
        <v>358584.56366754661</v>
      </c>
    </row>
    <row r="99" spans="1:12" s="5" customFormat="1" ht="18" customHeight="1" x14ac:dyDescent="0.35">
      <c r="A99" s="262" t="s">
        <v>208</v>
      </c>
      <c r="B99" s="110">
        <v>34595</v>
      </c>
      <c r="C99" s="110">
        <v>256</v>
      </c>
      <c r="D99" s="270">
        <v>12286.221335361775</v>
      </c>
      <c r="E99" s="110">
        <v>52384.971264606473</v>
      </c>
      <c r="F99" s="110">
        <v>6081.9916870286752</v>
      </c>
      <c r="G99" s="110">
        <v>0</v>
      </c>
      <c r="H99" s="110">
        <v>3984.1066666666666</v>
      </c>
      <c r="I99" s="110">
        <v>4924.6875907217118</v>
      </c>
      <c r="J99" s="110">
        <v>0</v>
      </c>
      <c r="K99" s="110">
        <v>67375.757209023534</v>
      </c>
      <c r="L99" s="270">
        <v>79661.978544385303</v>
      </c>
    </row>
    <row r="100" spans="1:12" s="5" customFormat="1" ht="18" customHeight="1" x14ac:dyDescent="0.35">
      <c r="A100" s="262" t="s">
        <v>209</v>
      </c>
      <c r="B100" s="110">
        <v>36440.666666666664</v>
      </c>
      <c r="C100" s="110">
        <v>1736</v>
      </c>
      <c r="D100" s="270">
        <v>83315.938430422044</v>
      </c>
      <c r="E100" s="110">
        <v>0</v>
      </c>
      <c r="F100" s="110">
        <v>0</v>
      </c>
      <c r="G100" s="110">
        <v>0</v>
      </c>
      <c r="H100" s="110">
        <v>0</v>
      </c>
      <c r="I100" s="110">
        <v>0</v>
      </c>
      <c r="J100" s="110">
        <v>0</v>
      </c>
      <c r="K100" s="110">
        <v>0</v>
      </c>
      <c r="L100" s="270">
        <v>83315.938430422044</v>
      </c>
    </row>
    <row r="101" spans="1:12" s="5" customFormat="1" ht="18" customHeight="1" x14ac:dyDescent="0.35">
      <c r="A101" s="262" t="s">
        <v>210</v>
      </c>
      <c r="B101" s="110">
        <v>454015.66666666669</v>
      </c>
      <c r="C101" s="110">
        <v>649</v>
      </c>
      <c r="D101" s="270">
        <v>31147.490807225749</v>
      </c>
      <c r="E101" s="110">
        <v>72516.747963226269</v>
      </c>
      <c r="F101" s="110">
        <v>0</v>
      </c>
      <c r="G101" s="110">
        <v>16888.842144435195</v>
      </c>
      <c r="H101" s="110">
        <v>45798.932466666665</v>
      </c>
      <c r="I101" s="110">
        <v>5189.2735219365641</v>
      </c>
      <c r="J101" s="110">
        <v>0</v>
      </c>
      <c r="K101" s="110">
        <v>140393.79609626468</v>
      </c>
      <c r="L101" s="270">
        <v>171541.28690349043</v>
      </c>
    </row>
    <row r="102" spans="1:12" s="5" customFormat="1" ht="18" customHeight="1" x14ac:dyDescent="0.35">
      <c r="A102" s="262" t="s">
        <v>211</v>
      </c>
      <c r="B102" s="110">
        <v>3798970</v>
      </c>
      <c r="C102" s="110">
        <v>32856</v>
      </c>
      <c r="D102" s="270">
        <v>1576859.7195103378</v>
      </c>
      <c r="E102" s="110">
        <v>0</v>
      </c>
      <c r="F102" s="110">
        <v>0</v>
      </c>
      <c r="G102" s="110">
        <v>0</v>
      </c>
      <c r="H102" s="110">
        <v>0</v>
      </c>
      <c r="I102" s="110">
        <v>0</v>
      </c>
      <c r="J102" s="110">
        <v>126980.84051131099</v>
      </c>
      <c r="K102" s="110">
        <v>126980.84051131099</v>
      </c>
      <c r="L102" s="270">
        <v>1703840.5600216489</v>
      </c>
    </row>
    <row r="103" spans="1:12" s="5" customFormat="1" ht="18" customHeight="1" x14ac:dyDescent="0.35">
      <c r="A103" s="262" t="s">
        <v>212</v>
      </c>
      <c r="B103" s="110">
        <v>229930.33333333334</v>
      </c>
      <c r="C103" s="110">
        <v>1084</v>
      </c>
      <c r="D103" s="270">
        <v>52024.468466922517</v>
      </c>
      <c r="E103" s="110">
        <v>33266.301741414929</v>
      </c>
      <c r="F103" s="110">
        <v>75566.254091321855</v>
      </c>
      <c r="G103" s="110">
        <v>0</v>
      </c>
      <c r="H103" s="110">
        <v>91863.055666666653</v>
      </c>
      <c r="I103" s="110">
        <v>12140.85554620686</v>
      </c>
      <c r="J103" s="110">
        <v>0</v>
      </c>
      <c r="K103" s="110">
        <v>212836.46704561028</v>
      </c>
      <c r="L103" s="270">
        <v>264860.93551253277</v>
      </c>
    </row>
    <row r="104" spans="1:12" s="5" customFormat="1" ht="18" customHeight="1" x14ac:dyDescent="0.35">
      <c r="A104" s="262" t="s">
        <v>213</v>
      </c>
      <c r="B104" s="110">
        <v>92287.5</v>
      </c>
      <c r="C104" s="110">
        <v>5669</v>
      </c>
      <c r="D104" s="270">
        <v>272072.61230533558</v>
      </c>
      <c r="E104" s="110">
        <v>47293.863395208908</v>
      </c>
      <c r="F104" s="110">
        <v>42681.881551576625</v>
      </c>
      <c r="G104" s="110">
        <v>12262.817645556279</v>
      </c>
      <c r="H104" s="110">
        <v>0</v>
      </c>
      <c r="I104" s="110">
        <v>4483.5620152806541</v>
      </c>
      <c r="J104" s="110">
        <v>0</v>
      </c>
      <c r="K104" s="110">
        <v>106722.12460762246</v>
      </c>
      <c r="L104" s="270">
        <v>378794.73691295803</v>
      </c>
    </row>
    <row r="105" spans="1:12" s="5" customFormat="1" ht="18" customHeight="1" x14ac:dyDescent="0.35">
      <c r="A105" s="262" t="s">
        <v>214</v>
      </c>
      <c r="B105" s="110">
        <v>3829978.6666666665</v>
      </c>
      <c r="C105" s="110">
        <v>17247</v>
      </c>
      <c r="D105" s="270">
        <v>827736.16941790842</v>
      </c>
      <c r="E105" s="110">
        <v>145033.04270922183</v>
      </c>
      <c r="F105" s="110">
        <v>0</v>
      </c>
      <c r="G105" s="110">
        <v>18885.170957736362</v>
      </c>
      <c r="H105" s="110">
        <v>0</v>
      </c>
      <c r="I105" s="110">
        <v>53606.482649393947</v>
      </c>
      <c r="J105" s="110">
        <v>0</v>
      </c>
      <c r="K105" s="110">
        <v>217524.69631635211</v>
      </c>
      <c r="L105" s="270">
        <v>1045260.8657342605</v>
      </c>
    </row>
    <row r="106" spans="1:12" s="5" customFormat="1" ht="18" customHeight="1" x14ac:dyDescent="0.35">
      <c r="A106" s="262" t="s">
        <v>215</v>
      </c>
      <c r="B106" s="110">
        <v>483001.66666666669</v>
      </c>
      <c r="C106" s="110">
        <v>973</v>
      </c>
      <c r="D106" s="270">
        <v>46697.239684792999</v>
      </c>
      <c r="E106" s="110">
        <v>33616.331517549377</v>
      </c>
      <c r="F106" s="110">
        <v>22380.231787438843</v>
      </c>
      <c r="G106" s="110">
        <v>0</v>
      </c>
      <c r="H106" s="110">
        <v>39982.825533333329</v>
      </c>
      <c r="I106" s="110">
        <v>7551.2729487745719</v>
      </c>
      <c r="J106" s="110">
        <v>0</v>
      </c>
      <c r="K106" s="110">
        <v>103530.66178709612</v>
      </c>
      <c r="L106" s="270">
        <v>150227.90147188911</v>
      </c>
    </row>
    <row r="107" spans="1:12" s="5" customFormat="1" ht="18" customHeight="1" x14ac:dyDescent="0.35">
      <c r="A107" s="262" t="s">
        <v>216</v>
      </c>
      <c r="B107" s="110">
        <v>790501.66666666663</v>
      </c>
      <c r="C107" s="110">
        <v>2277</v>
      </c>
      <c r="D107" s="270">
        <v>109280.17961179205</v>
      </c>
      <c r="E107" s="110">
        <v>81281.593559473637</v>
      </c>
      <c r="F107" s="110">
        <v>0</v>
      </c>
      <c r="G107" s="110">
        <v>99464.800452904456</v>
      </c>
      <c r="H107" s="110">
        <v>100000</v>
      </c>
      <c r="I107" s="110">
        <v>3260.5888353715709</v>
      </c>
      <c r="J107" s="110">
        <v>0</v>
      </c>
      <c r="K107" s="110">
        <v>284006.9828477496</v>
      </c>
      <c r="L107" s="270">
        <v>393287.16245954164</v>
      </c>
    </row>
    <row r="108" spans="1:12" s="5" customFormat="1" ht="18" customHeight="1" x14ac:dyDescent="0.35">
      <c r="A108" s="262" t="s">
        <v>217</v>
      </c>
      <c r="B108" s="110">
        <v>7368823.333333333</v>
      </c>
      <c r="C108" s="110">
        <v>148822</v>
      </c>
      <c r="D108" s="270">
        <v>7142421.9983250396</v>
      </c>
      <c r="E108" s="110">
        <v>0</v>
      </c>
      <c r="F108" s="110">
        <v>172752.20950930845</v>
      </c>
      <c r="G108" s="110">
        <v>0</v>
      </c>
      <c r="H108" s="110">
        <v>0</v>
      </c>
      <c r="I108" s="110">
        <v>44784.866814161745</v>
      </c>
      <c r="J108" s="110">
        <v>0</v>
      </c>
      <c r="K108" s="110">
        <v>217537.07632347019</v>
      </c>
      <c r="L108" s="270">
        <v>7359959.0746485097</v>
      </c>
    </row>
    <row r="109" spans="1:12" s="5" customFormat="1" ht="18" customHeight="1" x14ac:dyDescent="0.35">
      <c r="A109" s="262" t="s">
        <v>218</v>
      </c>
      <c r="B109" s="110">
        <v>28929.666666666668</v>
      </c>
      <c r="C109" s="110">
        <v>116</v>
      </c>
      <c r="D109" s="270">
        <v>5567.1940425858047</v>
      </c>
      <c r="E109" s="110">
        <v>106151.89417674883</v>
      </c>
      <c r="F109" s="110">
        <v>33937.904125399938</v>
      </c>
      <c r="G109" s="110">
        <v>0</v>
      </c>
      <c r="H109" s="110">
        <v>0</v>
      </c>
      <c r="I109" s="110">
        <v>0</v>
      </c>
      <c r="J109" s="110">
        <v>0</v>
      </c>
      <c r="K109" s="110">
        <v>140089.79830214876</v>
      </c>
      <c r="L109" s="270">
        <v>145656.99234473455</v>
      </c>
    </row>
    <row r="110" spans="1:12" s="5" customFormat="1" ht="18" customHeight="1" x14ac:dyDescent="0.35">
      <c r="A110" s="262" t="s">
        <v>219</v>
      </c>
      <c r="B110" s="110">
        <v>972579.5</v>
      </c>
      <c r="C110" s="110">
        <v>36739</v>
      </c>
      <c r="D110" s="270">
        <v>1763216.7407806886</v>
      </c>
      <c r="E110" s="110">
        <v>0</v>
      </c>
      <c r="F110" s="110">
        <v>0</v>
      </c>
      <c r="G110" s="110">
        <v>0</v>
      </c>
      <c r="H110" s="110">
        <v>0</v>
      </c>
      <c r="I110" s="110">
        <v>12503.240625035431</v>
      </c>
      <c r="J110" s="110">
        <v>0</v>
      </c>
      <c r="K110" s="110">
        <v>12503.240625035431</v>
      </c>
      <c r="L110" s="270">
        <v>1775719.9814057241</v>
      </c>
    </row>
    <row r="111" spans="1:12" s="5" customFormat="1" ht="18" customHeight="1" x14ac:dyDescent="0.35">
      <c r="A111" s="262" t="s">
        <v>220</v>
      </c>
      <c r="B111" s="110">
        <v>69638.666666666672</v>
      </c>
      <c r="C111" s="110">
        <v>1129</v>
      </c>
      <c r="D111" s="270">
        <v>54184.155811029079</v>
      </c>
      <c r="E111" s="110">
        <v>96003.788996022093</v>
      </c>
      <c r="F111" s="110">
        <v>15806.333425319741</v>
      </c>
      <c r="G111" s="110">
        <v>0</v>
      </c>
      <c r="H111" s="110">
        <v>8652.9133333333339</v>
      </c>
      <c r="I111" s="110">
        <v>6310.9765025779516</v>
      </c>
      <c r="J111" s="110">
        <v>0</v>
      </c>
      <c r="K111" s="110">
        <v>126774.01225725311</v>
      </c>
      <c r="L111" s="270">
        <v>180958.16806828219</v>
      </c>
    </row>
    <row r="112" spans="1:12" s="5" customFormat="1" ht="18" customHeight="1" x14ac:dyDescent="0.35">
      <c r="A112" s="262" t="s">
        <v>221</v>
      </c>
      <c r="B112" s="110">
        <v>1186038.8</v>
      </c>
      <c r="C112" s="110">
        <v>46701</v>
      </c>
      <c r="D112" s="270">
        <v>2241323.5257137902</v>
      </c>
      <c r="E112" s="110">
        <v>0</v>
      </c>
      <c r="F112" s="110">
        <v>0</v>
      </c>
      <c r="G112" s="110">
        <v>0</v>
      </c>
      <c r="H112" s="110">
        <v>0</v>
      </c>
      <c r="I112" s="110">
        <v>0</v>
      </c>
      <c r="J112" s="110">
        <v>0</v>
      </c>
      <c r="K112" s="110">
        <v>0</v>
      </c>
      <c r="L112" s="270">
        <v>2241323.5257137902</v>
      </c>
    </row>
    <row r="113" spans="1:12" s="5" customFormat="1" ht="18" customHeight="1" x14ac:dyDescent="0.35">
      <c r="A113" s="262" t="s">
        <v>222</v>
      </c>
      <c r="B113" s="110">
        <v>11719845.136666665</v>
      </c>
      <c r="C113" s="110">
        <v>243871</v>
      </c>
      <c r="D113" s="270">
        <v>11704113.60654692</v>
      </c>
      <c r="E113" s="110">
        <v>0</v>
      </c>
      <c r="F113" s="110">
        <v>0</v>
      </c>
      <c r="G113" s="110">
        <v>0</v>
      </c>
      <c r="H113" s="110">
        <v>0</v>
      </c>
      <c r="I113" s="110">
        <v>37300.183531436393</v>
      </c>
      <c r="J113" s="110">
        <v>0</v>
      </c>
      <c r="K113" s="110">
        <v>37300.183531436393</v>
      </c>
      <c r="L113" s="270">
        <v>11741413.790078357</v>
      </c>
    </row>
    <row r="114" spans="1:12" s="5" customFormat="1" ht="18" customHeight="1" x14ac:dyDescent="0.35">
      <c r="A114" s="262" t="s">
        <v>223</v>
      </c>
      <c r="B114" s="110">
        <v>1647812.3333333333</v>
      </c>
      <c r="C114" s="110">
        <v>18870</v>
      </c>
      <c r="D114" s="270">
        <v>905628.89296201838</v>
      </c>
      <c r="E114" s="110">
        <v>0</v>
      </c>
      <c r="F114" s="110">
        <v>0</v>
      </c>
      <c r="G114" s="110">
        <v>0</v>
      </c>
      <c r="H114" s="110">
        <v>0</v>
      </c>
      <c r="I114" s="110">
        <v>0</v>
      </c>
      <c r="J114" s="110">
        <v>0</v>
      </c>
      <c r="K114" s="110">
        <v>0</v>
      </c>
      <c r="L114" s="270">
        <v>905628.89296201838</v>
      </c>
    </row>
    <row r="115" spans="1:12" s="5" customFormat="1" ht="18" customHeight="1" x14ac:dyDescent="0.35">
      <c r="A115" s="262" t="s">
        <v>224</v>
      </c>
      <c r="B115" s="110">
        <v>8857382.666666666</v>
      </c>
      <c r="C115" s="110">
        <v>171588</v>
      </c>
      <c r="D115" s="270">
        <v>8235031.8222345952</v>
      </c>
      <c r="E115" s="110">
        <v>0</v>
      </c>
      <c r="F115" s="110">
        <v>197551.16079813169</v>
      </c>
      <c r="G115" s="110">
        <v>0</v>
      </c>
      <c r="H115" s="110">
        <v>0</v>
      </c>
      <c r="I115" s="110">
        <v>65597.471350928507</v>
      </c>
      <c r="J115" s="110">
        <v>80463.42404547325</v>
      </c>
      <c r="K115" s="110">
        <v>343612.05619453348</v>
      </c>
      <c r="L115" s="270">
        <v>8578643.8784291279</v>
      </c>
    </row>
    <row r="116" spans="1:12" s="5" customFormat="1" ht="18" customHeight="1" x14ac:dyDescent="0.35">
      <c r="A116" s="262" t="s">
        <v>225</v>
      </c>
      <c r="B116" s="110">
        <v>39480.666666666664</v>
      </c>
      <c r="C116" s="110">
        <v>404</v>
      </c>
      <c r="D116" s="270">
        <v>19389.193044867803</v>
      </c>
      <c r="E116" s="110">
        <v>38343.878231068309</v>
      </c>
      <c r="F116" s="110">
        <v>29766.456793975045</v>
      </c>
      <c r="G116" s="110">
        <v>0</v>
      </c>
      <c r="H116" s="110">
        <v>0</v>
      </c>
      <c r="I116" s="110">
        <v>8874.6103551835804</v>
      </c>
      <c r="J116" s="110">
        <v>0</v>
      </c>
      <c r="K116" s="110">
        <v>76984.945380226942</v>
      </c>
      <c r="L116" s="270">
        <v>96374.138425094745</v>
      </c>
    </row>
    <row r="117" spans="1:12" s="5" customFormat="1" ht="18" customHeight="1" x14ac:dyDescent="0.35">
      <c r="A117" s="262" t="s">
        <v>226</v>
      </c>
      <c r="B117" s="110">
        <v>264057.33333333331</v>
      </c>
      <c r="C117" s="110">
        <v>593</v>
      </c>
      <c r="D117" s="270">
        <v>28459.879890115364</v>
      </c>
      <c r="E117" s="110">
        <v>48307.230826755113</v>
      </c>
      <c r="F117" s="110">
        <v>23833.367131059898</v>
      </c>
      <c r="G117" s="110">
        <v>0</v>
      </c>
      <c r="H117" s="110">
        <v>90451.46666666666</v>
      </c>
      <c r="I117" s="110">
        <v>6917.1662375330734</v>
      </c>
      <c r="J117" s="110">
        <v>0</v>
      </c>
      <c r="K117" s="110">
        <v>169509.23086201472</v>
      </c>
      <c r="L117" s="270">
        <v>197969.1107521301</v>
      </c>
    </row>
    <row r="118" spans="1:12" s="5" customFormat="1" ht="18" customHeight="1" x14ac:dyDescent="0.35">
      <c r="A118" s="262" t="s">
        <v>227</v>
      </c>
      <c r="B118" s="110">
        <v>134049</v>
      </c>
      <c r="C118" s="110">
        <v>4954</v>
      </c>
      <c r="D118" s="270">
        <v>237757.58006008685</v>
      </c>
      <c r="E118" s="110">
        <v>34946.571634979897</v>
      </c>
      <c r="F118" s="110">
        <v>8940.8979528019954</v>
      </c>
      <c r="G118" s="110">
        <v>0</v>
      </c>
      <c r="H118" s="110">
        <v>12520.033333333333</v>
      </c>
      <c r="I118" s="110">
        <v>0</v>
      </c>
      <c r="J118" s="110">
        <v>0</v>
      </c>
      <c r="K118" s="110">
        <v>56407.502921115221</v>
      </c>
      <c r="L118" s="270">
        <v>294165.08298120205</v>
      </c>
    </row>
    <row r="119" spans="1:12" s="5" customFormat="1" ht="18" customHeight="1" x14ac:dyDescent="0.35">
      <c r="A119" s="262" t="s">
        <v>228</v>
      </c>
      <c r="B119" s="110">
        <v>143977.33333333334</v>
      </c>
      <c r="C119" s="110">
        <v>303</v>
      </c>
      <c r="D119" s="270">
        <v>14541.894783650851</v>
      </c>
      <c r="E119" s="110">
        <v>54177.460772763094</v>
      </c>
      <c r="F119" s="110">
        <v>67917.08927634811</v>
      </c>
      <c r="G119" s="110">
        <v>0</v>
      </c>
      <c r="H119" s="110">
        <v>11394.173333333332</v>
      </c>
      <c r="I119" s="110">
        <v>5200.0155304845848</v>
      </c>
      <c r="J119" s="110">
        <v>0</v>
      </c>
      <c r="K119" s="110">
        <v>138688.73891292911</v>
      </c>
      <c r="L119" s="270">
        <v>153230.63369657996</v>
      </c>
    </row>
    <row r="120" spans="1:12" s="5" customFormat="1" ht="18" customHeight="1" x14ac:dyDescent="0.35">
      <c r="A120" s="262" t="s">
        <v>229</v>
      </c>
      <c r="B120" s="110">
        <v>192159.33333333334</v>
      </c>
      <c r="C120" s="110">
        <v>201</v>
      </c>
      <c r="D120" s="270">
        <v>9646.603470342643</v>
      </c>
      <c r="E120" s="110">
        <v>105865.74326996715</v>
      </c>
      <c r="F120" s="110">
        <v>64544.166594891693</v>
      </c>
      <c r="G120" s="110">
        <v>0</v>
      </c>
      <c r="H120" s="110">
        <v>1416.9599999999998</v>
      </c>
      <c r="I120" s="110">
        <v>54645.935294343872</v>
      </c>
      <c r="J120" s="110">
        <v>0</v>
      </c>
      <c r="K120" s="110">
        <v>226472.80515920272</v>
      </c>
      <c r="L120" s="270">
        <v>236119.40862954536</v>
      </c>
    </row>
    <row r="121" spans="1:12" s="5" customFormat="1" ht="18" customHeight="1" x14ac:dyDescent="0.35">
      <c r="A121" s="262" t="s">
        <v>230</v>
      </c>
      <c r="B121" s="110">
        <v>3204456.6666666665</v>
      </c>
      <c r="C121" s="110">
        <v>40782</v>
      </c>
      <c r="D121" s="270">
        <v>1957252.6503856403</v>
      </c>
      <c r="E121" s="110">
        <v>0</v>
      </c>
      <c r="F121" s="110">
        <v>0</v>
      </c>
      <c r="G121" s="110">
        <v>0</v>
      </c>
      <c r="H121" s="110">
        <v>0</v>
      </c>
      <c r="I121" s="110">
        <v>0</v>
      </c>
      <c r="J121" s="110">
        <v>0</v>
      </c>
      <c r="K121" s="110">
        <v>0</v>
      </c>
      <c r="L121" s="270">
        <v>1957252.6503856403</v>
      </c>
    </row>
    <row r="122" spans="1:12" s="5" customFormat="1" ht="18" customHeight="1" x14ac:dyDescent="0.35">
      <c r="A122" s="262" t="s">
        <v>231</v>
      </c>
      <c r="B122" s="110">
        <v>187929.66666666666</v>
      </c>
      <c r="C122" s="110">
        <v>824</v>
      </c>
      <c r="D122" s="270">
        <v>39546.274923195713</v>
      </c>
      <c r="E122" s="110">
        <v>40908.436421529368</v>
      </c>
      <c r="F122" s="110">
        <v>0</v>
      </c>
      <c r="G122" s="110">
        <v>0</v>
      </c>
      <c r="H122" s="110">
        <v>0</v>
      </c>
      <c r="I122" s="110">
        <v>2515.8598542732143</v>
      </c>
      <c r="J122" s="110">
        <v>0</v>
      </c>
      <c r="K122" s="110">
        <v>43424.296275802582</v>
      </c>
      <c r="L122" s="270">
        <v>82970.571198998296</v>
      </c>
    </row>
    <row r="123" spans="1:12" s="5" customFormat="1" ht="18" customHeight="1" x14ac:dyDescent="0.35">
      <c r="A123" s="262" t="s">
        <v>232</v>
      </c>
      <c r="B123" s="110">
        <v>1661773.6666666667</v>
      </c>
      <c r="C123" s="110">
        <v>40125</v>
      </c>
      <c r="D123" s="270">
        <v>1925721.2151616844</v>
      </c>
      <c r="E123" s="110">
        <v>0</v>
      </c>
      <c r="F123" s="110">
        <v>0</v>
      </c>
      <c r="G123" s="110">
        <v>0</v>
      </c>
      <c r="H123" s="110">
        <v>0</v>
      </c>
      <c r="I123" s="110">
        <v>0</v>
      </c>
      <c r="J123" s="110">
        <v>0</v>
      </c>
      <c r="K123" s="110">
        <v>0</v>
      </c>
      <c r="L123" s="270">
        <v>1925721.2151616844</v>
      </c>
    </row>
    <row r="124" spans="1:12" s="5" customFormat="1" ht="18" customHeight="1" x14ac:dyDescent="0.35">
      <c r="A124" s="262" t="s">
        <v>233</v>
      </c>
      <c r="B124" s="110">
        <v>257054.66666666666</v>
      </c>
      <c r="C124" s="110">
        <v>1816</v>
      </c>
      <c r="D124" s="270">
        <v>87155.382597722593</v>
      </c>
      <c r="E124" s="110">
        <v>35323.696684330767</v>
      </c>
      <c r="F124" s="110">
        <v>43244.618383685694</v>
      </c>
      <c r="G124" s="110">
        <v>0</v>
      </c>
      <c r="H124" s="110">
        <v>31595.966666666664</v>
      </c>
      <c r="I124" s="110">
        <v>0</v>
      </c>
      <c r="J124" s="110">
        <v>0</v>
      </c>
      <c r="K124" s="110">
        <v>110164.28173468313</v>
      </c>
      <c r="L124" s="270">
        <v>197319.66433240572</v>
      </c>
    </row>
    <row r="125" spans="1:12" s="5" customFormat="1" ht="18" customHeight="1" x14ac:dyDescent="0.35">
      <c r="A125" s="262" t="s">
        <v>234</v>
      </c>
      <c r="B125" s="110">
        <v>13386.333333333334</v>
      </c>
      <c r="C125" s="110">
        <v>545</v>
      </c>
      <c r="D125" s="270">
        <v>26156.213389735029</v>
      </c>
      <c r="E125" s="110">
        <v>28352.893062751307</v>
      </c>
      <c r="F125" s="110">
        <v>0</v>
      </c>
      <c r="G125" s="110">
        <v>0</v>
      </c>
      <c r="H125" s="110">
        <v>0</v>
      </c>
      <c r="I125" s="110">
        <v>0</v>
      </c>
      <c r="J125" s="110">
        <v>0</v>
      </c>
      <c r="K125" s="110">
        <v>28352.893062751307</v>
      </c>
      <c r="L125" s="270">
        <v>54509.106452486332</v>
      </c>
    </row>
    <row r="126" spans="1:12" s="5" customFormat="1" ht="18" customHeight="1" x14ac:dyDescent="0.35">
      <c r="A126" s="262" t="s">
        <v>235</v>
      </c>
      <c r="B126" s="110">
        <v>7449085.666666667</v>
      </c>
      <c r="C126" s="110">
        <v>229438</v>
      </c>
      <c r="D126" s="270">
        <v>11011429.885713808</v>
      </c>
      <c r="E126" s="110">
        <v>0</v>
      </c>
      <c r="F126" s="110">
        <v>0</v>
      </c>
      <c r="G126" s="110">
        <v>0</v>
      </c>
      <c r="H126" s="110">
        <v>0</v>
      </c>
      <c r="I126" s="110">
        <v>48797.733849892633</v>
      </c>
      <c r="J126" s="110">
        <v>0</v>
      </c>
      <c r="K126" s="110">
        <v>48797.733849892633</v>
      </c>
      <c r="L126" s="270">
        <v>11060227.619563701</v>
      </c>
    </row>
    <row r="127" spans="1:12" s="5" customFormat="1" ht="18" customHeight="1" x14ac:dyDescent="0.35">
      <c r="A127" s="262" t="s">
        <v>236</v>
      </c>
      <c r="B127" s="110">
        <v>477260.33333333331</v>
      </c>
      <c r="C127" s="110">
        <v>4457</v>
      </c>
      <c r="D127" s="270">
        <v>213905.03317073215</v>
      </c>
      <c r="E127" s="110">
        <v>28169.161240534817</v>
      </c>
      <c r="F127" s="110">
        <v>60142.93187441882</v>
      </c>
      <c r="G127" s="110">
        <v>67311.839252549064</v>
      </c>
      <c r="H127" s="110">
        <v>0</v>
      </c>
      <c r="I127" s="110">
        <v>0</v>
      </c>
      <c r="J127" s="110">
        <v>0</v>
      </c>
      <c r="K127" s="110">
        <v>155623.93236750271</v>
      </c>
      <c r="L127" s="270">
        <v>369528.96553823486</v>
      </c>
    </row>
    <row r="128" spans="1:12" s="5" customFormat="1" ht="18" customHeight="1" x14ac:dyDescent="0.35">
      <c r="A128" s="262" t="s">
        <v>237</v>
      </c>
      <c r="B128" s="110">
        <v>167267.66666666666</v>
      </c>
      <c r="C128" s="110">
        <v>787</v>
      </c>
      <c r="D128" s="270">
        <v>37770.531995819205</v>
      </c>
      <c r="E128" s="110">
        <v>28077.569044545566</v>
      </c>
      <c r="F128" s="110">
        <v>0</v>
      </c>
      <c r="G128" s="110">
        <v>18632.938567371228</v>
      </c>
      <c r="H128" s="110">
        <v>11635.253333333334</v>
      </c>
      <c r="I128" s="110">
        <v>2700.9987052458409</v>
      </c>
      <c r="J128" s="110">
        <v>0</v>
      </c>
      <c r="K128" s="110">
        <v>61046.759650495966</v>
      </c>
      <c r="L128" s="270">
        <v>98817.291646315163</v>
      </c>
    </row>
    <row r="129" spans="1:12" s="5" customFormat="1" ht="18" customHeight="1" x14ac:dyDescent="0.35">
      <c r="A129" s="262" t="s">
        <v>238</v>
      </c>
      <c r="B129" s="110">
        <v>-63193.666666666664</v>
      </c>
      <c r="C129" s="110">
        <v>244</v>
      </c>
      <c r="D129" s="270">
        <v>11710.304710266691</v>
      </c>
      <c r="E129" s="110">
        <v>63932.064847490161</v>
      </c>
      <c r="F129" s="110">
        <v>0</v>
      </c>
      <c r="G129" s="110">
        <v>0</v>
      </c>
      <c r="H129" s="110">
        <v>19617.133333333331</v>
      </c>
      <c r="I129" s="110">
        <v>0</v>
      </c>
      <c r="J129" s="110">
        <v>0</v>
      </c>
      <c r="K129" s="110">
        <v>83549.1981808235</v>
      </c>
      <c r="L129" s="270">
        <v>95259.502891090189</v>
      </c>
    </row>
    <row r="130" spans="1:12" s="5" customFormat="1" ht="18" customHeight="1" x14ac:dyDescent="0.35">
      <c r="A130" s="262" t="s">
        <v>239</v>
      </c>
      <c r="B130" s="110">
        <v>29618.666666666668</v>
      </c>
      <c r="C130" s="110">
        <v>701</v>
      </c>
      <c r="D130" s="270">
        <v>33643.129515971108</v>
      </c>
      <c r="E130" s="110">
        <v>37761.335068621098</v>
      </c>
      <c r="F130" s="110">
        <v>1809.3401427971792</v>
      </c>
      <c r="G130" s="110">
        <v>35704.781839453208</v>
      </c>
      <c r="H130" s="110">
        <v>0</v>
      </c>
      <c r="I130" s="110">
        <v>2891.810057589827</v>
      </c>
      <c r="J130" s="110">
        <v>0</v>
      </c>
      <c r="K130" s="110">
        <v>78167.26710846131</v>
      </c>
      <c r="L130" s="270">
        <v>111810.39662443241</v>
      </c>
    </row>
    <row r="131" spans="1:12" s="5" customFormat="1" ht="18" customHeight="1" x14ac:dyDescent="0.35">
      <c r="A131" s="262" t="s">
        <v>240</v>
      </c>
      <c r="B131" s="110">
        <v>-56824.350000000013</v>
      </c>
      <c r="C131" s="110">
        <v>1060</v>
      </c>
      <c r="D131" s="270">
        <v>50872.635216732349</v>
      </c>
      <c r="E131" s="110">
        <v>28087.721776148177</v>
      </c>
      <c r="F131" s="110">
        <v>0</v>
      </c>
      <c r="G131" s="110">
        <v>0</v>
      </c>
      <c r="H131" s="110">
        <v>51.93333333333333</v>
      </c>
      <c r="I131" s="110">
        <v>0</v>
      </c>
      <c r="J131" s="110">
        <v>0</v>
      </c>
      <c r="K131" s="110">
        <v>28139.655109481511</v>
      </c>
      <c r="L131" s="270">
        <v>79012.290326213857</v>
      </c>
    </row>
    <row r="132" spans="1:12" s="5" customFormat="1" ht="18" customHeight="1" x14ac:dyDescent="0.35">
      <c r="A132" s="262" t="s">
        <v>241</v>
      </c>
      <c r="B132" s="110">
        <v>286842</v>
      </c>
      <c r="C132" s="110">
        <v>568</v>
      </c>
      <c r="D132" s="270">
        <v>27260.05358783394</v>
      </c>
      <c r="E132" s="110">
        <v>93379.117567203066</v>
      </c>
      <c r="F132" s="110">
        <v>113562.21549554901</v>
      </c>
      <c r="G132" s="110">
        <v>0</v>
      </c>
      <c r="H132" s="110">
        <v>0</v>
      </c>
      <c r="I132" s="110">
        <v>29649.2733679661</v>
      </c>
      <c r="J132" s="110">
        <v>0</v>
      </c>
      <c r="K132" s="110">
        <v>236590.60643071818</v>
      </c>
      <c r="L132" s="270">
        <v>263850.66001855209</v>
      </c>
    </row>
    <row r="133" spans="1:12" s="5" customFormat="1" ht="18" customHeight="1" x14ac:dyDescent="0.35">
      <c r="A133" s="262" t="s">
        <v>242</v>
      </c>
      <c r="B133" s="110">
        <v>491297.66666666669</v>
      </c>
      <c r="C133" s="110">
        <v>1336</v>
      </c>
      <c r="D133" s="270">
        <v>64118.717593919268</v>
      </c>
      <c r="E133" s="110">
        <v>40303.960171085346</v>
      </c>
      <c r="F133" s="110">
        <v>24686.006378094058</v>
      </c>
      <c r="G133" s="110">
        <v>12921.538334692716</v>
      </c>
      <c r="H133" s="110">
        <v>100000</v>
      </c>
      <c r="I133" s="110">
        <v>5630.909191119018</v>
      </c>
      <c r="J133" s="110">
        <v>0</v>
      </c>
      <c r="K133" s="110">
        <v>183542.41407499113</v>
      </c>
      <c r="L133" s="270">
        <v>247661.13166891038</v>
      </c>
    </row>
    <row r="134" spans="1:12" s="5" customFormat="1" ht="18" customHeight="1" x14ac:dyDescent="0.35">
      <c r="A134" s="262" t="s">
        <v>243</v>
      </c>
      <c r="B134" s="110">
        <v>236.33333333333334</v>
      </c>
      <c r="C134" s="110">
        <v>479</v>
      </c>
      <c r="D134" s="270">
        <v>22988.671951712073</v>
      </c>
      <c r="E134" s="110">
        <v>38331.703028545795</v>
      </c>
      <c r="F134" s="110">
        <v>0</v>
      </c>
      <c r="G134" s="110">
        <v>0</v>
      </c>
      <c r="H134" s="110">
        <v>0</v>
      </c>
      <c r="I134" s="110">
        <v>0</v>
      </c>
      <c r="J134" s="110">
        <v>0</v>
      </c>
      <c r="K134" s="110">
        <v>38331.703028545795</v>
      </c>
      <c r="L134" s="270">
        <v>61320.374980257868</v>
      </c>
    </row>
    <row r="135" spans="1:12" s="5" customFormat="1" ht="18" customHeight="1" x14ac:dyDescent="0.35">
      <c r="A135" s="262" t="s">
        <v>244</v>
      </c>
      <c r="B135" s="110">
        <v>268411.82666666666</v>
      </c>
      <c r="C135" s="110">
        <v>491</v>
      </c>
      <c r="D135" s="270">
        <v>23564.588576807157</v>
      </c>
      <c r="E135" s="110">
        <v>40531.9182341466</v>
      </c>
      <c r="F135" s="110">
        <v>81960.234991129822</v>
      </c>
      <c r="G135" s="110">
        <v>0</v>
      </c>
      <c r="H135" s="110">
        <v>100000</v>
      </c>
      <c r="I135" s="110">
        <v>3712.9306973238954</v>
      </c>
      <c r="J135" s="110">
        <v>0</v>
      </c>
      <c r="K135" s="110">
        <v>226205.08392260032</v>
      </c>
      <c r="L135" s="270">
        <v>249769.67249940746</v>
      </c>
    </row>
    <row r="136" spans="1:12" s="5" customFormat="1" ht="18" customHeight="1" x14ac:dyDescent="0.35">
      <c r="A136" s="262" t="s">
        <v>245</v>
      </c>
      <c r="B136" s="110">
        <v>316676.33333333331</v>
      </c>
      <c r="C136" s="110">
        <v>8209</v>
      </c>
      <c r="D136" s="270">
        <v>393974.96461712819</v>
      </c>
      <c r="E136" s="110">
        <v>99614.131316928731</v>
      </c>
      <c r="F136" s="110">
        <v>90817.125581452405</v>
      </c>
      <c r="G136" s="110">
        <v>39534.006573029685</v>
      </c>
      <c r="H136" s="110">
        <v>0</v>
      </c>
      <c r="I136" s="110">
        <v>58357.500774319597</v>
      </c>
      <c r="J136" s="110">
        <v>0</v>
      </c>
      <c r="K136" s="110">
        <v>288322.76424573042</v>
      </c>
      <c r="L136" s="270">
        <v>682297.72886285861</v>
      </c>
    </row>
    <row r="137" spans="1:12" s="5" customFormat="1" ht="18" customHeight="1" x14ac:dyDescent="0.35">
      <c r="A137" s="262" t="s">
        <v>246</v>
      </c>
      <c r="B137" s="110">
        <v>86945.666666666672</v>
      </c>
      <c r="C137" s="110">
        <v>357</v>
      </c>
      <c r="D137" s="270">
        <v>17133.519596578724</v>
      </c>
      <c r="E137" s="110">
        <v>88817.100437621542</v>
      </c>
      <c r="F137" s="110">
        <v>78229.022764098932</v>
      </c>
      <c r="G137" s="110">
        <v>0</v>
      </c>
      <c r="H137" s="110">
        <v>0</v>
      </c>
      <c r="I137" s="110">
        <v>18701.089474564262</v>
      </c>
      <c r="J137" s="110">
        <v>0</v>
      </c>
      <c r="K137" s="110">
        <v>185747.21267628475</v>
      </c>
      <c r="L137" s="270">
        <v>202880.73227286348</v>
      </c>
    </row>
    <row r="138" spans="1:12" s="5" customFormat="1" ht="18" customHeight="1" x14ac:dyDescent="0.35">
      <c r="A138" s="262" t="s">
        <v>247</v>
      </c>
      <c r="B138" s="110">
        <v>442906.33333333331</v>
      </c>
      <c r="C138" s="110">
        <v>1198</v>
      </c>
      <c r="D138" s="270">
        <v>57495.676405325808</v>
      </c>
      <c r="E138" s="110">
        <v>65548.783422825465</v>
      </c>
      <c r="F138" s="110">
        <v>11664.94140587219</v>
      </c>
      <c r="G138" s="110">
        <v>36044.634814565266</v>
      </c>
      <c r="H138" s="110">
        <v>78792.706666666665</v>
      </c>
      <c r="I138" s="110">
        <v>3396.0319670488502</v>
      </c>
      <c r="J138" s="110">
        <v>0</v>
      </c>
      <c r="K138" s="110">
        <v>195447.09827697845</v>
      </c>
      <c r="L138" s="270">
        <v>252942.77468230424</v>
      </c>
    </row>
    <row r="139" spans="1:12" s="5" customFormat="1" ht="18" customHeight="1" x14ac:dyDescent="0.35">
      <c r="A139" s="262" t="s">
        <v>248</v>
      </c>
      <c r="B139" s="110">
        <v>296899.66333333333</v>
      </c>
      <c r="C139" s="110">
        <v>3602</v>
      </c>
      <c r="D139" s="270">
        <v>172870.97363270749</v>
      </c>
      <c r="E139" s="110">
        <v>26077.263160971339</v>
      </c>
      <c r="F139" s="110">
        <v>20211.898237758724</v>
      </c>
      <c r="G139" s="110">
        <v>0</v>
      </c>
      <c r="H139" s="110">
        <v>0</v>
      </c>
      <c r="I139" s="110">
        <v>4205.5778657416686</v>
      </c>
      <c r="J139" s="110">
        <v>0</v>
      </c>
      <c r="K139" s="110">
        <v>50494.739264471733</v>
      </c>
      <c r="L139" s="270">
        <v>223365.71289717924</v>
      </c>
    </row>
    <row r="140" spans="1:12" s="5" customFormat="1" ht="18" customHeight="1" x14ac:dyDescent="0.35">
      <c r="A140" s="263"/>
      <c r="B140" s="265"/>
      <c r="C140" s="264"/>
      <c r="D140" s="265"/>
      <c r="E140" s="265"/>
      <c r="F140" s="264"/>
      <c r="G140" s="264"/>
      <c r="H140" s="264"/>
      <c r="I140" s="264"/>
      <c r="J140" s="264"/>
      <c r="K140" s="265"/>
      <c r="L140" s="265"/>
    </row>
    <row r="141" spans="1:12" s="25" customFormat="1" ht="18" customHeight="1" x14ac:dyDescent="0.35">
      <c r="A141" s="266"/>
      <c r="B141" s="267">
        <f>SUM(B3:B140)</f>
        <v>158503146.99833333</v>
      </c>
      <c r="C141" s="267">
        <f t="shared" ref="C141:L141" si="0">SUM(C3:C140)</f>
        <v>2881227</v>
      </c>
      <c r="D141" s="267">
        <f t="shared" si="0"/>
        <v>138278877.49773589</v>
      </c>
      <c r="E141" s="267">
        <f t="shared" si="0"/>
        <v>7425059.8143589646</v>
      </c>
      <c r="F141" s="267">
        <f t="shared" si="0"/>
        <v>4331284.9682224551</v>
      </c>
      <c r="G141" s="267">
        <f t="shared" si="0"/>
        <v>3432220.4542757533</v>
      </c>
      <c r="H141" s="267">
        <f t="shared" si="0"/>
        <v>2189431.3195999996</v>
      </c>
      <c r="I141" s="267">
        <f t="shared" si="0"/>
        <v>1918140.429088813</v>
      </c>
      <c r="J141" s="267">
        <f t="shared" si="0"/>
        <v>928132.51505140122</v>
      </c>
      <c r="K141" s="267">
        <f t="shared" si="0"/>
        <v>20224269.50059738</v>
      </c>
      <c r="L141" s="267">
        <f t="shared" si="0"/>
        <v>158503146.99833333</v>
      </c>
    </row>
    <row r="142" spans="1:12" x14ac:dyDescent="0.35">
      <c r="B142" s="6"/>
    </row>
    <row r="150" spans="2:2" x14ac:dyDescent="0.35">
      <c r="B150" s="59"/>
    </row>
  </sheetData>
  <sortState xmlns:xlrd2="http://schemas.microsoft.com/office/spreadsheetml/2017/richdata2" ref="A3:L140">
    <sortCondition ref="A3:A140"/>
  </sortState>
  <customSheetViews>
    <customSheetView guid="{21B7AC2F-40B5-4A74-80C7-C3A38CDE4D3F}" showGridLines="0" showRowCol="0" showAutoFilter="1">
      <pane ySplit="2" topLeftCell="A3" activePane="bottomLeft" state="frozen"/>
      <selection pane="bottomLeft" sqref="A1:L1"/>
      <rowBreaks count="1" manualBreakCount="1">
        <brk id="73" max="11" man="1"/>
      </rowBreaks>
      <pageMargins left="0.74803149606299213" right="0.74803149606299213" top="0.98425196850393704" bottom="0.98425196850393704" header="0.51181102362204722" footer="0.51181102362204722"/>
      <pageSetup paperSize="9" scale="37" fitToHeight="2" orientation="portrait" horizontalDpi="200" verticalDpi="200" r:id="rId1"/>
      <headerFooter alignWithMargins="0"/>
      <autoFilter ref="A2:L2" xr:uid="{F481D378-4969-4777-8DCB-3B22D89FDDDA}"/>
    </customSheetView>
  </customSheetViews>
  <mergeCells count="1">
    <mergeCell ref="A1:L1"/>
  </mergeCells>
  <phoneticPr fontId="8" type="noConversion"/>
  <pageMargins left="0.7" right="0.7" top="0.75" bottom="0.75" header="0.3" footer="0.3"/>
  <pageSetup paperSize="9" scale="53" fitToHeight="3" orientation="landscape" r:id="rId2"/>
  <drawing r:id="rId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25">
    <tabColor rgb="FFFF0000"/>
  </sheetPr>
  <dimension ref="A1:Q157"/>
  <sheetViews>
    <sheetView showGridLines="0" view="pageBreakPreview" topLeftCell="C1" zoomScale="85" zoomScaleNormal="85" zoomScaleSheetLayoutView="85" workbookViewId="0">
      <pane ySplit="2" topLeftCell="A3" activePane="bottomLeft" state="frozen"/>
      <selection activeCell="W4" sqref="W4"/>
      <selection pane="bottomLeft" sqref="A1:L1"/>
    </sheetView>
  </sheetViews>
  <sheetFormatPr defaultRowHeight="15.5" x14ac:dyDescent="0.35"/>
  <cols>
    <col min="1" max="1" width="36.54296875" style="5" bestFit="1" customWidth="1"/>
    <col min="2" max="2" width="23.26953125" style="3" customWidth="1"/>
    <col min="3" max="3" width="23" style="6" customWidth="1"/>
    <col min="4" max="4" width="21.453125" style="3" customWidth="1"/>
    <col min="5" max="5" width="19.54296875" style="6" customWidth="1"/>
    <col min="6" max="6" width="14.81640625" style="6" customWidth="1"/>
    <col min="7" max="7" width="19" style="6" customWidth="1"/>
    <col min="8" max="8" width="20.453125" style="6" customWidth="1"/>
    <col min="9" max="9" width="20.26953125" style="3" customWidth="1"/>
    <col min="10" max="10" width="19.453125" style="6" customWidth="1"/>
    <col min="11" max="11" width="20.453125" style="6" customWidth="1"/>
    <col min="12" max="12" width="17" style="6" customWidth="1"/>
    <col min="13" max="13" width="11.54296875" customWidth="1"/>
    <col min="16" max="16" width="10.81640625" customWidth="1"/>
  </cols>
  <sheetData>
    <row r="1" spans="1:17" ht="20.5" thickBot="1" x14ac:dyDescent="0.3">
      <c r="A1" s="341" t="s">
        <v>56</v>
      </c>
      <c r="B1" s="353"/>
      <c r="C1" s="353"/>
      <c r="D1" s="353"/>
      <c r="E1" s="353"/>
      <c r="F1" s="353"/>
      <c r="G1" s="353"/>
      <c r="H1" s="353"/>
      <c r="I1" s="353"/>
      <c r="J1" s="353"/>
      <c r="K1" s="353"/>
      <c r="L1" s="354"/>
    </row>
    <row r="2" spans="1:17" s="65" customFormat="1" ht="71.25" customHeight="1" thickBot="1" x14ac:dyDescent="0.3">
      <c r="A2" s="67" t="s">
        <v>5</v>
      </c>
      <c r="B2" s="71" t="s">
        <v>57</v>
      </c>
      <c r="C2" s="67" t="s">
        <v>58</v>
      </c>
      <c r="D2" s="71" t="s">
        <v>59</v>
      </c>
      <c r="E2" s="67" t="s">
        <v>60</v>
      </c>
      <c r="F2" s="67" t="s">
        <v>61</v>
      </c>
      <c r="G2" s="67" t="s">
        <v>113</v>
      </c>
      <c r="H2" s="67" t="s">
        <v>62</v>
      </c>
      <c r="I2" s="71" t="s">
        <v>63</v>
      </c>
      <c r="J2" s="71" t="s">
        <v>64</v>
      </c>
      <c r="K2" s="92" t="s">
        <v>433</v>
      </c>
      <c r="L2" s="91" t="s">
        <v>4</v>
      </c>
      <c r="M2" s="9"/>
      <c r="N2" s="9"/>
      <c r="O2" s="9"/>
      <c r="P2" s="9"/>
      <c r="Q2" s="9"/>
    </row>
    <row r="3" spans="1:17" s="5" customFormat="1" x14ac:dyDescent="0.35">
      <c r="A3" s="271" t="s">
        <v>428</v>
      </c>
      <c r="B3" s="231">
        <v>15008666.666666666</v>
      </c>
      <c r="C3" s="231">
        <v>20504689.969764914</v>
      </c>
      <c r="D3" s="231">
        <v>10567172.072006991</v>
      </c>
      <c r="E3" s="231">
        <v>119421.21644199477</v>
      </c>
      <c r="F3" s="231">
        <v>10686593.288448986</v>
      </c>
      <c r="G3" s="231">
        <v>2003394.7360885253</v>
      </c>
      <c r="H3" s="231">
        <v>1992809.3333333333</v>
      </c>
      <c r="I3" s="231">
        <v>681851.31</v>
      </c>
      <c r="J3" s="231">
        <v>5700594.2840416171</v>
      </c>
      <c r="K3" s="256">
        <v>4985999.0044073686</v>
      </c>
      <c r="L3" s="231">
        <v>9427493.5990670435</v>
      </c>
      <c r="M3" s="7"/>
    </row>
    <row r="4" spans="1:17" s="5" customFormat="1" x14ac:dyDescent="0.35">
      <c r="A4" s="271" t="s">
        <v>249</v>
      </c>
      <c r="B4" s="234">
        <v>7490333.333333333</v>
      </c>
      <c r="C4" s="234">
        <v>20652499.742422875</v>
      </c>
      <c r="D4" s="234">
        <v>10643346.415725626</v>
      </c>
      <c r="E4" s="234">
        <v>0</v>
      </c>
      <c r="F4" s="234">
        <v>10643346.415725626</v>
      </c>
      <c r="G4" s="234">
        <v>1584505.9931843271</v>
      </c>
      <c r="H4" s="234">
        <v>1509955.6666666667</v>
      </c>
      <c r="I4" s="234">
        <v>538981.59000000008</v>
      </c>
      <c r="J4" s="234">
        <v>4750046.691145895</v>
      </c>
      <c r="K4" s="259">
        <v>5893299.724579731</v>
      </c>
      <c r="L4" s="231">
        <v>2740286.642187438</v>
      </c>
      <c r="M4" s="7"/>
    </row>
    <row r="5" spans="1:17" s="5" customFormat="1" x14ac:dyDescent="0.35">
      <c r="A5" s="271" t="s">
        <v>250</v>
      </c>
      <c r="B5" s="234">
        <v>8528333.333333334</v>
      </c>
      <c r="C5" s="234">
        <v>9297681.2431616299</v>
      </c>
      <c r="D5" s="234">
        <v>4791596.347569027</v>
      </c>
      <c r="E5" s="234">
        <v>302314.63066266803</v>
      </c>
      <c r="F5" s="234">
        <v>5093910.9782316945</v>
      </c>
      <c r="G5" s="234">
        <v>1116480.9123181812</v>
      </c>
      <c r="H5" s="234">
        <v>1523547.5466666666</v>
      </c>
      <c r="I5" s="234">
        <v>432973.58999999997</v>
      </c>
      <c r="J5" s="234">
        <v>3677484.3603608413</v>
      </c>
      <c r="K5" s="259">
        <v>1416426.6178708533</v>
      </c>
      <c r="L5" s="231">
        <v>5153163.6036351612</v>
      </c>
      <c r="M5" s="7"/>
    </row>
    <row r="6" spans="1:17" s="5" customFormat="1" x14ac:dyDescent="0.35">
      <c r="A6" s="271" t="s">
        <v>251</v>
      </c>
      <c r="B6" s="234">
        <v>6550000</v>
      </c>
      <c r="C6" s="234">
        <v>11318319.355895493</v>
      </c>
      <c r="D6" s="234">
        <v>5832940.0920489151</v>
      </c>
      <c r="E6" s="234">
        <v>100196.23270585183</v>
      </c>
      <c r="F6" s="234">
        <v>5933136.3247547671</v>
      </c>
      <c r="G6" s="234">
        <v>1108965.145031885</v>
      </c>
      <c r="H6" s="234">
        <v>1875088.6666666667</v>
      </c>
      <c r="I6" s="234">
        <v>381626.69999999995</v>
      </c>
      <c r="J6" s="234">
        <v>3923693.5312888743</v>
      </c>
      <c r="K6" s="259">
        <v>2009442.7934658928</v>
      </c>
      <c r="L6" s="231">
        <v>2726502.7014169777</v>
      </c>
      <c r="M6" s="7"/>
    </row>
    <row r="7" spans="1:17" s="5" customFormat="1" x14ac:dyDescent="0.35">
      <c r="A7" s="271" t="s">
        <v>252</v>
      </c>
      <c r="B7" s="234">
        <v>3248000</v>
      </c>
      <c r="C7" s="234">
        <v>3021133.4423154765</v>
      </c>
      <c r="D7" s="234">
        <v>1556952.9207472561</v>
      </c>
      <c r="E7" s="234">
        <v>0</v>
      </c>
      <c r="F7" s="234">
        <v>1556952.9207472561</v>
      </c>
      <c r="G7" s="234">
        <v>231586.3361897016</v>
      </c>
      <c r="H7" s="234">
        <v>318205.33333333331</v>
      </c>
      <c r="I7" s="234">
        <v>81708.900000000009</v>
      </c>
      <c r="J7" s="234">
        <v>832784.9965008049</v>
      </c>
      <c r="K7" s="259">
        <v>724167.92424645124</v>
      </c>
      <c r="L7" s="231">
        <v>2415215.003499195</v>
      </c>
      <c r="M7" s="7"/>
    </row>
    <row r="8" spans="1:17" s="5" customFormat="1" x14ac:dyDescent="0.35">
      <c r="A8" s="271" t="s">
        <v>253</v>
      </c>
      <c r="B8" s="234">
        <v>9135666.666666666</v>
      </c>
      <c r="C8" s="234">
        <v>11414712.23883778</v>
      </c>
      <c r="D8" s="234">
        <v>5882616.5408062451</v>
      </c>
      <c r="E8" s="234">
        <v>0</v>
      </c>
      <c r="F8" s="234">
        <v>5882616.5408062451</v>
      </c>
      <c r="G8" s="234">
        <v>864673.28248826601</v>
      </c>
      <c r="H8" s="234">
        <v>586641.66666666663</v>
      </c>
      <c r="I8" s="234">
        <v>296023.56</v>
      </c>
      <c r="J8" s="234">
        <v>2464433.0240037977</v>
      </c>
      <c r="K8" s="259">
        <v>3418183.5168024474</v>
      </c>
      <c r="L8" s="231">
        <v>6671233.6426628679</v>
      </c>
      <c r="M8" s="7"/>
    </row>
    <row r="9" spans="1:17" s="5" customFormat="1" x14ac:dyDescent="0.35">
      <c r="A9" s="271" t="s">
        <v>254</v>
      </c>
      <c r="B9" s="234">
        <v>7500333.333333333</v>
      </c>
      <c r="C9" s="234">
        <v>7688823.8832805734</v>
      </c>
      <c r="D9" s="234">
        <v>3962465.4225832382</v>
      </c>
      <c r="E9" s="234">
        <v>0</v>
      </c>
      <c r="F9" s="234">
        <v>3962465.4225832382</v>
      </c>
      <c r="G9" s="234">
        <v>597614.53242691664</v>
      </c>
      <c r="H9" s="234">
        <v>879363.66666666663</v>
      </c>
      <c r="I9" s="234">
        <v>203998.2</v>
      </c>
      <c r="J9" s="234">
        <v>2158003.9320037947</v>
      </c>
      <c r="K9" s="259">
        <v>1804461.4905794435</v>
      </c>
      <c r="L9" s="231">
        <v>5342329.4013295379</v>
      </c>
      <c r="M9" s="7"/>
    </row>
    <row r="10" spans="1:17" s="5" customFormat="1" x14ac:dyDescent="0.35">
      <c r="A10" s="271" t="s">
        <v>255</v>
      </c>
      <c r="B10" s="234">
        <v>2141000</v>
      </c>
      <c r="C10" s="234">
        <v>5543836.411116044</v>
      </c>
      <c r="D10" s="234">
        <v>2857037.7499832339</v>
      </c>
      <c r="E10" s="234">
        <v>80754.044892379607</v>
      </c>
      <c r="F10" s="234">
        <v>2937791.7948756134</v>
      </c>
      <c r="G10" s="234">
        <v>514659.87931282428</v>
      </c>
      <c r="H10" s="234">
        <v>491076</v>
      </c>
      <c r="I10" s="234">
        <v>317685.69</v>
      </c>
      <c r="J10" s="234">
        <v>1569149.4456155649</v>
      </c>
      <c r="K10" s="259">
        <v>1368642.3492600485</v>
      </c>
      <c r="L10" s="231">
        <v>652604.59927681461</v>
      </c>
      <c r="M10" s="7"/>
    </row>
    <row r="11" spans="1:17" s="5" customFormat="1" x14ac:dyDescent="0.35">
      <c r="A11" s="271" t="s">
        <v>256</v>
      </c>
      <c r="B11" s="234">
        <v>876333.33333333337</v>
      </c>
      <c r="C11" s="234">
        <v>2503419.5769794169</v>
      </c>
      <c r="D11" s="234">
        <v>1290147.0579355338</v>
      </c>
      <c r="E11" s="234">
        <v>0</v>
      </c>
      <c r="F11" s="234">
        <v>1290147.0579355338</v>
      </c>
      <c r="G11" s="234">
        <v>226503.54131367002</v>
      </c>
      <c r="H11" s="234">
        <v>616374</v>
      </c>
      <c r="I11" s="234">
        <v>78662.430000000008</v>
      </c>
      <c r="J11" s="234">
        <v>1049255.7385720555</v>
      </c>
      <c r="K11" s="259">
        <v>240891.31936347834</v>
      </c>
      <c r="L11" s="231">
        <v>-172922.4052387221</v>
      </c>
      <c r="M11" s="7"/>
    </row>
    <row r="12" spans="1:17" s="5" customFormat="1" x14ac:dyDescent="0.35">
      <c r="A12" s="271" t="s">
        <v>257</v>
      </c>
      <c r="B12" s="234">
        <v>1925666.6666666667</v>
      </c>
      <c r="C12" s="234">
        <v>7159508.5048017902</v>
      </c>
      <c r="D12" s="234">
        <v>3689680.6746552046</v>
      </c>
      <c r="E12" s="234">
        <v>50098.116352925914</v>
      </c>
      <c r="F12" s="234">
        <v>3739778.7910081306</v>
      </c>
      <c r="G12" s="234">
        <v>731826.16895304492</v>
      </c>
      <c r="H12" s="234">
        <v>596612.66666666663</v>
      </c>
      <c r="I12" s="234">
        <v>247381.05</v>
      </c>
      <c r="J12" s="234">
        <v>1903044.2172059743</v>
      </c>
      <c r="K12" s="259">
        <v>1836734.5738021564</v>
      </c>
      <c r="L12" s="231">
        <v>72720.565813618479</v>
      </c>
      <c r="M12" s="7"/>
    </row>
    <row r="13" spans="1:17" s="5" customFormat="1" x14ac:dyDescent="0.35">
      <c r="A13" s="271" t="s">
        <v>258</v>
      </c>
      <c r="B13" s="234">
        <v>2225333.3333333335</v>
      </c>
      <c r="C13" s="234">
        <v>7126327.9589064233</v>
      </c>
      <c r="D13" s="234">
        <v>3672580.9507170967</v>
      </c>
      <c r="E13" s="234">
        <v>0</v>
      </c>
      <c r="F13" s="234">
        <v>3672580.9507170967</v>
      </c>
      <c r="G13" s="234">
        <v>726204.94581891876</v>
      </c>
      <c r="H13" s="234">
        <v>410468.33333333331</v>
      </c>
      <c r="I13" s="234">
        <v>249139.17</v>
      </c>
      <c r="J13" s="234">
        <v>1729971.6317029679</v>
      </c>
      <c r="K13" s="259">
        <v>1942609.3190141288</v>
      </c>
      <c r="L13" s="231">
        <v>495361.70163036557</v>
      </c>
      <c r="M13" s="7"/>
    </row>
    <row r="14" spans="1:17" s="5" customFormat="1" x14ac:dyDescent="0.35">
      <c r="A14" s="271" t="s">
        <v>259</v>
      </c>
      <c r="B14" s="234">
        <v>1296000</v>
      </c>
      <c r="C14" s="234">
        <v>3809800.683973508</v>
      </c>
      <c r="D14" s="234">
        <v>1963395.6644534215</v>
      </c>
      <c r="E14" s="234">
        <v>0</v>
      </c>
      <c r="F14" s="234">
        <v>1963395.6644534215</v>
      </c>
      <c r="G14" s="234">
        <v>382688.21043939778</v>
      </c>
      <c r="H14" s="234">
        <v>470641.46666666662</v>
      </c>
      <c r="I14" s="234">
        <v>128556.75</v>
      </c>
      <c r="J14" s="234">
        <v>1164421.9886532603</v>
      </c>
      <c r="K14" s="259">
        <v>798973.6758001612</v>
      </c>
      <c r="L14" s="231">
        <v>131578.01134673972</v>
      </c>
      <c r="M14" s="7"/>
    </row>
    <row r="15" spans="1:17" s="5" customFormat="1" x14ac:dyDescent="0.35">
      <c r="A15" s="271" t="s">
        <v>260</v>
      </c>
      <c r="B15" s="234">
        <v>4655333.333333333</v>
      </c>
      <c r="C15" s="234">
        <v>6527606.7638775101</v>
      </c>
      <c r="D15" s="234">
        <v>3364027.6441146894</v>
      </c>
      <c r="E15" s="234">
        <v>25240.134999999998</v>
      </c>
      <c r="F15" s="234">
        <v>3389267.7791146892</v>
      </c>
      <c r="G15" s="234">
        <v>739339.66570953268</v>
      </c>
      <c r="H15" s="234">
        <v>982626.6166666667</v>
      </c>
      <c r="I15" s="234">
        <v>338759.4</v>
      </c>
      <c r="J15" s="234">
        <v>2571668.4716227544</v>
      </c>
      <c r="K15" s="259">
        <v>817599.30749193486</v>
      </c>
      <c r="L15" s="231">
        <v>2108904.9967105784</v>
      </c>
      <c r="M15" s="7"/>
    </row>
    <row r="16" spans="1:17" s="5" customFormat="1" x14ac:dyDescent="0.35">
      <c r="A16" s="271" t="s">
        <v>261</v>
      </c>
      <c r="B16" s="234">
        <v>2270000</v>
      </c>
      <c r="C16" s="234">
        <v>6906372.592136885</v>
      </c>
      <c r="D16" s="234">
        <v>3559226.0932555883</v>
      </c>
      <c r="E16" s="234">
        <v>0</v>
      </c>
      <c r="F16" s="234">
        <v>3559226.0932555883</v>
      </c>
      <c r="G16" s="234">
        <v>702147.80199843284</v>
      </c>
      <c r="H16" s="234">
        <v>647610.27333333332</v>
      </c>
      <c r="I16" s="234">
        <v>237638.52</v>
      </c>
      <c r="J16" s="234">
        <v>1899821.248992122</v>
      </c>
      <c r="K16" s="259">
        <v>1659404.8442634663</v>
      </c>
      <c r="L16" s="231">
        <v>370178.75100787799</v>
      </c>
      <c r="M16" s="7"/>
    </row>
    <row r="17" spans="1:13" s="5" customFormat="1" x14ac:dyDescent="0.35">
      <c r="A17" s="271" t="s">
        <v>262</v>
      </c>
      <c r="B17" s="234">
        <v>2006666.6666666667</v>
      </c>
      <c r="C17" s="234">
        <v>8589577.077296881</v>
      </c>
      <c r="D17" s="234">
        <v>4426672.0996710435</v>
      </c>
      <c r="E17" s="234">
        <v>50098.116352925914</v>
      </c>
      <c r="F17" s="234">
        <v>4476770.2160239695</v>
      </c>
      <c r="G17" s="234">
        <v>874774.89687210508</v>
      </c>
      <c r="H17" s="234">
        <v>554653.66666666663</v>
      </c>
      <c r="I17" s="234">
        <v>287818.65000000002</v>
      </c>
      <c r="J17" s="234">
        <v>2088227.8821378401</v>
      </c>
      <c r="K17" s="259">
        <v>2388542.3338861293</v>
      </c>
      <c r="L17" s="231">
        <v>-31463.099118247395</v>
      </c>
      <c r="M17" s="7"/>
    </row>
    <row r="18" spans="1:13" s="5" customFormat="1" x14ac:dyDescent="0.35">
      <c r="A18" s="271" t="s">
        <v>263</v>
      </c>
      <c r="B18" s="234">
        <v>6718333.333333333</v>
      </c>
      <c r="C18" s="234">
        <v>11343572.849056557</v>
      </c>
      <c r="D18" s="234">
        <v>5845954.5783954877</v>
      </c>
      <c r="E18" s="234">
        <v>73871.596869835499</v>
      </c>
      <c r="F18" s="234">
        <v>5919826.1752653234</v>
      </c>
      <c r="G18" s="234">
        <v>944412.92688832583</v>
      </c>
      <c r="H18" s="234">
        <v>1212276.6866666668</v>
      </c>
      <c r="I18" s="234">
        <v>327114.27</v>
      </c>
      <c r="J18" s="234">
        <v>3054492.6068245037</v>
      </c>
      <c r="K18" s="259">
        <v>2865333.5684408196</v>
      </c>
      <c r="L18" s="231">
        <v>3737712.3233786649</v>
      </c>
      <c r="M18" s="7"/>
    </row>
    <row r="19" spans="1:13" s="5" customFormat="1" x14ac:dyDescent="0.35">
      <c r="A19" s="271" t="s">
        <v>264</v>
      </c>
      <c r="B19" s="234">
        <v>10635000</v>
      </c>
      <c r="C19" s="234">
        <v>18097497.64163737</v>
      </c>
      <c r="D19" s="234">
        <v>9326616.1026532874</v>
      </c>
      <c r="E19" s="234">
        <v>119421.21644199477</v>
      </c>
      <c r="F19" s="234">
        <v>9446037.3190952819</v>
      </c>
      <c r="G19" s="234">
        <v>1563505.109585627</v>
      </c>
      <c r="H19" s="234">
        <v>2414050.6666666665</v>
      </c>
      <c r="I19" s="234">
        <v>155411.97</v>
      </c>
      <c r="J19" s="234">
        <v>5000099.6880033426</v>
      </c>
      <c r="K19" s="259">
        <v>4445937.6310919393</v>
      </c>
      <c r="L19" s="231">
        <v>5754321.5284386519</v>
      </c>
      <c r="M19" s="7"/>
    </row>
    <row r="20" spans="1:13" s="5" customFormat="1" x14ac:dyDescent="0.35">
      <c r="A20" s="271" t="s">
        <v>265</v>
      </c>
      <c r="B20" s="234">
        <v>4860000</v>
      </c>
      <c r="C20" s="234">
        <v>6070473.7834901996</v>
      </c>
      <c r="D20" s="234">
        <v>3128442.3770043333</v>
      </c>
      <c r="E20" s="234">
        <v>0</v>
      </c>
      <c r="F20" s="234">
        <v>3128442.3770043333</v>
      </c>
      <c r="G20" s="234">
        <v>451042.74866177939</v>
      </c>
      <c r="H20" s="234">
        <v>595720.66666666663</v>
      </c>
      <c r="I20" s="234">
        <v>144053.07</v>
      </c>
      <c r="J20" s="234">
        <v>1530975.611286191</v>
      </c>
      <c r="K20" s="259">
        <v>1597466.7657181423</v>
      </c>
      <c r="L20" s="231">
        <v>3329024.3887138087</v>
      </c>
      <c r="M20" s="7"/>
    </row>
    <row r="21" spans="1:13" s="5" customFormat="1" x14ac:dyDescent="0.35">
      <c r="A21" s="271" t="s">
        <v>266</v>
      </c>
      <c r="B21" s="234">
        <v>13134333.333333334</v>
      </c>
      <c r="C21" s="234">
        <v>18461860.052455731</v>
      </c>
      <c r="D21" s="234">
        <v>9514391.6943528615</v>
      </c>
      <c r="E21" s="234">
        <v>0</v>
      </c>
      <c r="F21" s="234">
        <v>9514391.6943528615</v>
      </c>
      <c r="G21" s="234">
        <v>1437171.1484715443</v>
      </c>
      <c r="H21" s="234">
        <v>3648420.3333333335</v>
      </c>
      <c r="I21" s="234">
        <v>497580.51</v>
      </c>
      <c r="J21" s="234">
        <v>6661204.5163234426</v>
      </c>
      <c r="K21" s="259">
        <v>2853187.1780294189</v>
      </c>
      <c r="L21" s="231">
        <v>6473128.8170098914</v>
      </c>
      <c r="M21" s="7"/>
    </row>
    <row r="22" spans="1:13" s="5" customFormat="1" x14ac:dyDescent="0.35">
      <c r="A22" s="271" t="s">
        <v>267</v>
      </c>
      <c r="B22" s="234">
        <v>3857666.6666666665</v>
      </c>
      <c r="C22" s="234">
        <v>7414312.3464451497</v>
      </c>
      <c r="D22" s="234">
        <v>3820994.8297691853</v>
      </c>
      <c r="E22" s="234">
        <v>0</v>
      </c>
      <c r="F22" s="234">
        <v>3820994.8297691853</v>
      </c>
      <c r="G22" s="234">
        <v>683675.83462996094</v>
      </c>
      <c r="H22" s="234">
        <v>725910</v>
      </c>
      <c r="I22" s="234">
        <v>230836.41</v>
      </c>
      <c r="J22" s="234">
        <v>2029882.0586055745</v>
      </c>
      <c r="K22" s="259">
        <v>1791112.7711636107</v>
      </c>
      <c r="L22" s="231">
        <v>1827784.608061092</v>
      </c>
      <c r="M22" s="7"/>
    </row>
    <row r="23" spans="1:13" s="5" customFormat="1" x14ac:dyDescent="0.35">
      <c r="A23" s="271" t="s">
        <v>268</v>
      </c>
      <c r="B23" s="234">
        <v>1174333.3333333333</v>
      </c>
      <c r="C23" s="234">
        <v>5134249.4898796165</v>
      </c>
      <c r="D23" s="234">
        <v>2645955.5301822522</v>
      </c>
      <c r="E23" s="234">
        <v>100196.23270585183</v>
      </c>
      <c r="F23" s="234">
        <v>2746151.7628881042</v>
      </c>
      <c r="G23" s="234">
        <v>513046.50175647484</v>
      </c>
      <c r="H23" s="234">
        <v>734559.66666666663</v>
      </c>
      <c r="I23" s="234">
        <v>149118.69</v>
      </c>
      <c r="J23" s="234">
        <v>1601512.2295227335</v>
      </c>
      <c r="K23" s="259">
        <v>1144639.5333653707</v>
      </c>
      <c r="L23" s="231">
        <v>-326982.66348354844</v>
      </c>
      <c r="M23" s="7"/>
    </row>
    <row r="24" spans="1:13" s="5" customFormat="1" x14ac:dyDescent="0.35">
      <c r="A24" s="271" t="s">
        <v>269</v>
      </c>
      <c r="B24" s="234">
        <v>2677333.3333333335</v>
      </c>
      <c r="C24" s="234">
        <v>14923476.764485061</v>
      </c>
      <c r="D24" s="234">
        <v>7690872.0451489864</v>
      </c>
      <c r="E24" s="234">
        <v>259969.57735390481</v>
      </c>
      <c r="F24" s="234">
        <v>7950841.6225028913</v>
      </c>
      <c r="G24" s="234">
        <v>1431374.3579018384</v>
      </c>
      <c r="H24" s="234">
        <v>1262349</v>
      </c>
      <c r="I24" s="234">
        <v>474650.82</v>
      </c>
      <c r="J24" s="234">
        <v>3781657.0313644363</v>
      </c>
      <c r="K24" s="259">
        <v>4169184.5911384551</v>
      </c>
      <c r="L24" s="231">
        <v>-844354.12067719782</v>
      </c>
      <c r="M24" s="7"/>
    </row>
    <row r="25" spans="1:13" s="5" customFormat="1" x14ac:dyDescent="0.35">
      <c r="A25" s="271" t="s">
        <v>270</v>
      </c>
      <c r="B25" s="234">
        <v>1576333.3333333333</v>
      </c>
      <c r="C25" s="234">
        <v>5600851.8286565049</v>
      </c>
      <c r="D25" s="234">
        <v>2886420.8681281935</v>
      </c>
      <c r="E25" s="234">
        <v>0</v>
      </c>
      <c r="F25" s="234">
        <v>2886420.8681281935</v>
      </c>
      <c r="G25" s="234">
        <v>576244.51504734147</v>
      </c>
      <c r="H25" s="234">
        <v>1375097.3333333333</v>
      </c>
      <c r="I25" s="234">
        <v>193229.61000000002</v>
      </c>
      <c r="J25" s="234">
        <v>2406453.8766104905</v>
      </c>
      <c r="K25" s="259">
        <v>479966.99151770305</v>
      </c>
      <c r="L25" s="231">
        <v>-830120.54327715724</v>
      </c>
      <c r="M25" s="7"/>
    </row>
    <row r="26" spans="1:13" s="5" customFormat="1" x14ac:dyDescent="0.35">
      <c r="A26" s="271" t="s">
        <v>271</v>
      </c>
      <c r="B26" s="234">
        <v>1852333.3333333333</v>
      </c>
      <c r="C26" s="234">
        <v>4886560.5002001543</v>
      </c>
      <c r="D26" s="234">
        <v>2518308.0418201322</v>
      </c>
      <c r="E26" s="234">
        <v>87953.364691568582</v>
      </c>
      <c r="F26" s="234">
        <v>2606261.4065117007</v>
      </c>
      <c r="G26" s="234">
        <v>504163.46473303222</v>
      </c>
      <c r="H26" s="234">
        <v>391192</v>
      </c>
      <c r="I26" s="234">
        <v>173926.41</v>
      </c>
      <c r="J26" s="234">
        <v>1330195.8821847644</v>
      </c>
      <c r="K26" s="259">
        <v>1276065.5243269363</v>
      </c>
      <c r="L26" s="231">
        <v>610090.81584013742</v>
      </c>
      <c r="M26" s="7"/>
    </row>
    <row r="27" spans="1:13" s="5" customFormat="1" x14ac:dyDescent="0.35">
      <c r="A27" s="271" t="s">
        <v>272</v>
      </c>
      <c r="B27" s="234">
        <v>2815333.3333333335</v>
      </c>
      <c r="C27" s="234">
        <v>1518055.9804598975</v>
      </c>
      <c r="D27" s="234">
        <v>782336.07940978475</v>
      </c>
      <c r="E27" s="234">
        <v>0</v>
      </c>
      <c r="F27" s="234">
        <v>782336.07940978475</v>
      </c>
      <c r="G27" s="234">
        <v>114241.0408191231</v>
      </c>
      <c r="H27" s="234">
        <v>66584.333333333328</v>
      </c>
      <c r="I27" s="234">
        <v>11288.55</v>
      </c>
      <c r="J27" s="234">
        <v>317949.43324390746</v>
      </c>
      <c r="K27" s="259">
        <v>464386.64616587729</v>
      </c>
      <c r="L27" s="231">
        <v>2497383.900089426</v>
      </c>
      <c r="M27" s="7"/>
    </row>
    <row r="28" spans="1:13" s="5" customFormat="1" x14ac:dyDescent="0.35">
      <c r="A28" s="271" t="s">
        <v>273</v>
      </c>
      <c r="B28" s="234">
        <v>10461000</v>
      </c>
      <c r="C28" s="234">
        <v>25820700.650263935</v>
      </c>
      <c r="D28" s="234">
        <v>13306798.941776443</v>
      </c>
      <c r="E28" s="234">
        <v>0</v>
      </c>
      <c r="F28" s="234">
        <v>13306798.941776443</v>
      </c>
      <c r="G28" s="234">
        <v>2121126.7264532484</v>
      </c>
      <c r="H28" s="234">
        <v>5692066</v>
      </c>
      <c r="I28" s="234">
        <v>611694.30000000005</v>
      </c>
      <c r="J28" s="234">
        <v>9744921.4563663267</v>
      </c>
      <c r="K28" s="259">
        <v>3561877.4854101166</v>
      </c>
      <c r="L28" s="231">
        <v>716078.54363367334</v>
      </c>
      <c r="M28" s="7"/>
    </row>
    <row r="29" spans="1:13" s="5" customFormat="1" x14ac:dyDescent="0.35">
      <c r="A29" s="271" t="s">
        <v>274</v>
      </c>
      <c r="B29" s="234">
        <v>2664333.3333333335</v>
      </c>
      <c r="C29" s="234">
        <v>5511954.3241606262</v>
      </c>
      <c r="D29" s="234">
        <v>2840607.1919319113</v>
      </c>
      <c r="E29" s="234">
        <v>50098.116352925914</v>
      </c>
      <c r="F29" s="234">
        <v>2890705.3082848373</v>
      </c>
      <c r="G29" s="234">
        <v>532314.98811033554</v>
      </c>
      <c r="H29" s="234">
        <v>512736.33333333331</v>
      </c>
      <c r="I29" s="234">
        <v>177833.88</v>
      </c>
      <c r="J29" s="234">
        <v>1502264.8777597463</v>
      </c>
      <c r="K29" s="259">
        <v>1388440.430525091</v>
      </c>
      <c r="L29" s="231">
        <v>1212166.5719265132</v>
      </c>
      <c r="M29" s="7"/>
    </row>
    <row r="30" spans="1:13" s="5" customFormat="1" x14ac:dyDescent="0.35">
      <c r="A30" s="271" t="s">
        <v>275</v>
      </c>
      <c r="B30" s="234">
        <v>2543333.3333333335</v>
      </c>
      <c r="C30" s="234">
        <v>6023091.7561508631</v>
      </c>
      <c r="D30" s="234">
        <v>3104023.8641297854</v>
      </c>
      <c r="E30" s="234">
        <v>0</v>
      </c>
      <c r="F30" s="234">
        <v>3104023.8641297854</v>
      </c>
      <c r="G30" s="234">
        <v>560423.37507347611</v>
      </c>
      <c r="H30" s="234">
        <v>798266.38666666672</v>
      </c>
      <c r="I30" s="234">
        <v>192385.19999999998</v>
      </c>
      <c r="J30" s="234">
        <v>1821393.1071770114</v>
      </c>
      <c r="K30" s="259">
        <v>1282630.756952774</v>
      </c>
      <c r="L30" s="231">
        <v>721940.22615632205</v>
      </c>
      <c r="M30" s="7"/>
    </row>
    <row r="31" spans="1:13" s="5" customFormat="1" x14ac:dyDescent="0.35">
      <c r="A31" s="271" t="s">
        <v>276</v>
      </c>
      <c r="B31" s="234">
        <v>2122000</v>
      </c>
      <c r="C31" s="234">
        <v>5893993.3076578248</v>
      </c>
      <c r="D31" s="234">
        <v>3037492.474410329</v>
      </c>
      <c r="E31" s="234">
        <v>50098.116352925914</v>
      </c>
      <c r="F31" s="234">
        <v>3087590.590763255</v>
      </c>
      <c r="G31" s="234">
        <v>596069.21482687525</v>
      </c>
      <c r="H31" s="234">
        <v>625830.06666666665</v>
      </c>
      <c r="I31" s="234">
        <v>206534.37</v>
      </c>
      <c r="J31" s="234">
        <v>1703404.230599876</v>
      </c>
      <c r="K31" s="259">
        <v>1384186.360163379</v>
      </c>
      <c r="L31" s="231">
        <v>468693.88575304998</v>
      </c>
      <c r="M31" s="7"/>
    </row>
    <row r="32" spans="1:13" s="5" customFormat="1" x14ac:dyDescent="0.35">
      <c r="A32" s="271" t="s">
        <v>277</v>
      </c>
      <c r="B32" s="234">
        <v>1839000</v>
      </c>
      <c r="C32" s="234">
        <v>7308830.6733801812</v>
      </c>
      <c r="D32" s="234">
        <v>3766634.4375192029</v>
      </c>
      <c r="E32" s="234">
        <v>50098.116352925914</v>
      </c>
      <c r="F32" s="234">
        <v>3816732.5538721289</v>
      </c>
      <c r="G32" s="234">
        <v>739658.42931947845</v>
      </c>
      <c r="H32" s="234">
        <v>560703</v>
      </c>
      <c r="I32" s="234">
        <v>255942.96000000002</v>
      </c>
      <c r="J32" s="234">
        <v>1890519.4243469071</v>
      </c>
      <c r="K32" s="259">
        <v>1926213.1295252219</v>
      </c>
      <c r="L32" s="231">
        <v>-1421.3079939810559</v>
      </c>
      <c r="M32" s="7"/>
    </row>
    <row r="33" spans="1:13" s="5" customFormat="1" x14ac:dyDescent="0.35">
      <c r="A33" s="271" t="s">
        <v>278</v>
      </c>
      <c r="B33" s="234">
        <v>798133.33333333337</v>
      </c>
      <c r="C33" s="234">
        <v>1331768.704085452</v>
      </c>
      <c r="D33" s="234">
        <v>686332.20384878025</v>
      </c>
      <c r="E33" s="234">
        <v>0</v>
      </c>
      <c r="F33" s="234">
        <v>686332.20384878025</v>
      </c>
      <c r="G33" s="234">
        <v>99413.772096400629</v>
      </c>
      <c r="H33" s="234">
        <v>137954.66666666666</v>
      </c>
      <c r="I33" s="234">
        <v>39366.81</v>
      </c>
      <c r="J33" s="234">
        <v>390122.44659244985</v>
      </c>
      <c r="K33" s="259">
        <v>296209.7572563304</v>
      </c>
      <c r="L33" s="231">
        <v>408010.88674088352</v>
      </c>
      <c r="M33" s="7"/>
    </row>
    <row r="34" spans="1:13" s="5" customFormat="1" x14ac:dyDescent="0.35">
      <c r="A34" s="271" t="s">
        <v>279</v>
      </c>
      <c r="B34" s="234">
        <v>2524666.6666666665</v>
      </c>
      <c r="C34" s="234">
        <v>6798707.8304308429</v>
      </c>
      <c r="D34" s="234">
        <v>3503740.6377467765</v>
      </c>
      <c r="E34" s="234">
        <v>50098.116352925914</v>
      </c>
      <c r="F34" s="234">
        <v>3553838.7540997025</v>
      </c>
      <c r="G34" s="234">
        <v>699439.77466210385</v>
      </c>
      <c r="H34" s="234">
        <v>1068955.6666666667</v>
      </c>
      <c r="I34" s="234">
        <v>237936.51</v>
      </c>
      <c r="J34" s="234">
        <v>2318855.1163952071</v>
      </c>
      <c r="K34" s="259">
        <v>1234983.6377044953</v>
      </c>
      <c r="L34" s="231">
        <v>255909.6666243854</v>
      </c>
      <c r="M34" s="7"/>
    </row>
    <row r="35" spans="1:13" s="5" customFormat="1" x14ac:dyDescent="0.35">
      <c r="A35" s="271" t="s">
        <v>280</v>
      </c>
      <c r="B35" s="234">
        <v>1058000</v>
      </c>
      <c r="C35" s="234">
        <v>3742890.9189164401</v>
      </c>
      <c r="D35" s="234">
        <v>1928913.4556661551</v>
      </c>
      <c r="E35" s="234">
        <v>0</v>
      </c>
      <c r="F35" s="234">
        <v>1928913.4556661551</v>
      </c>
      <c r="G35" s="234">
        <v>365239.61079619179</v>
      </c>
      <c r="H35" s="234">
        <v>407819.41</v>
      </c>
      <c r="I35" s="234">
        <v>124039.86</v>
      </c>
      <c r="J35" s="234">
        <v>1073778.9926975411</v>
      </c>
      <c r="K35" s="259">
        <v>855134.46296861395</v>
      </c>
      <c r="L35" s="231">
        <v>-15778.992697541136</v>
      </c>
      <c r="M35" s="7"/>
    </row>
    <row r="36" spans="1:13" s="5" customFormat="1" x14ac:dyDescent="0.35">
      <c r="A36" s="271" t="s">
        <v>281</v>
      </c>
      <c r="B36" s="234">
        <v>3221333.3333333335</v>
      </c>
      <c r="C36" s="234">
        <v>5190738.9163579801</v>
      </c>
      <c r="D36" s="234">
        <v>2675067.5767787164</v>
      </c>
      <c r="E36" s="234">
        <v>62511.969988218509</v>
      </c>
      <c r="F36" s="234">
        <v>2737579.5467669349</v>
      </c>
      <c r="G36" s="234">
        <v>540425.01316154317</v>
      </c>
      <c r="H36" s="234">
        <v>296516.66666666669</v>
      </c>
      <c r="I36" s="234">
        <v>178448.13</v>
      </c>
      <c r="J36" s="234">
        <v>1252941.9986663472</v>
      </c>
      <c r="K36" s="259">
        <v>1484637.5481005877</v>
      </c>
      <c r="L36" s="231">
        <v>2030903.3046552048</v>
      </c>
      <c r="M36" s="7"/>
    </row>
    <row r="37" spans="1:13" s="5" customFormat="1" x14ac:dyDescent="0.35">
      <c r="A37" s="271" t="s">
        <v>282</v>
      </c>
      <c r="B37" s="234">
        <v>2757666.6666666665</v>
      </c>
      <c r="C37" s="234">
        <v>5626381.5363274897</v>
      </c>
      <c r="D37" s="234">
        <v>2899577.7027014121</v>
      </c>
      <c r="E37" s="234">
        <v>119421.21644199477</v>
      </c>
      <c r="F37" s="234">
        <v>3018998.9191434067</v>
      </c>
      <c r="G37" s="234">
        <v>559429.53647211345</v>
      </c>
      <c r="H37" s="234">
        <v>487016.66666666669</v>
      </c>
      <c r="I37" s="234">
        <v>193849.11000000002</v>
      </c>
      <c r="J37" s="234">
        <v>1502457.1317342059</v>
      </c>
      <c r="K37" s="259">
        <v>1516541.7874092008</v>
      </c>
      <c r="L37" s="231">
        <v>1374630.7513744556</v>
      </c>
      <c r="M37" s="7"/>
    </row>
    <row r="38" spans="1:13" s="5" customFormat="1" x14ac:dyDescent="0.35">
      <c r="A38" s="271" t="s">
        <v>283</v>
      </c>
      <c r="B38" s="234">
        <v>2451666.6666666665</v>
      </c>
      <c r="C38" s="234">
        <v>12683762.379169969</v>
      </c>
      <c r="D38" s="234">
        <v>6536626.4878314817</v>
      </c>
      <c r="E38" s="234">
        <v>106239.23042117649</v>
      </c>
      <c r="F38" s="234">
        <v>6642865.7182526579</v>
      </c>
      <c r="G38" s="234">
        <v>1254457.2447843996</v>
      </c>
      <c r="H38" s="234">
        <v>704171.33333333337</v>
      </c>
      <c r="I38" s="234">
        <v>425181.33</v>
      </c>
      <c r="J38" s="234">
        <v>2919674.9442426078</v>
      </c>
      <c r="K38" s="259">
        <v>3723190.7740100501</v>
      </c>
      <c r="L38" s="231">
        <v>-361769.04715476464</v>
      </c>
      <c r="M38" s="7"/>
    </row>
    <row r="39" spans="1:13" s="5" customFormat="1" x14ac:dyDescent="0.35">
      <c r="A39" s="271" t="s">
        <v>284</v>
      </c>
      <c r="B39" s="234">
        <v>2565000</v>
      </c>
      <c r="C39" s="234">
        <v>10858981.585960016</v>
      </c>
      <c r="D39" s="234">
        <v>5596218.5780324899</v>
      </c>
      <c r="E39" s="234">
        <v>100196.23270585183</v>
      </c>
      <c r="F39" s="234">
        <v>5696414.8107383419</v>
      </c>
      <c r="G39" s="234">
        <v>1099082.9950094318</v>
      </c>
      <c r="H39" s="234">
        <v>1081167.78</v>
      </c>
      <c r="I39" s="234">
        <v>325820.04000000004</v>
      </c>
      <c r="J39" s="234">
        <v>2933635.372325283</v>
      </c>
      <c r="K39" s="259">
        <v>2762779.4384130589</v>
      </c>
      <c r="L39" s="231">
        <v>-268439.13961943099</v>
      </c>
      <c r="M39" s="7"/>
    </row>
    <row r="40" spans="1:13" s="5" customFormat="1" x14ac:dyDescent="0.35">
      <c r="A40" s="271" t="s">
        <v>285</v>
      </c>
      <c r="B40" s="234">
        <v>3242333.3333333335</v>
      </c>
      <c r="C40" s="234">
        <v>5977593.7839606581</v>
      </c>
      <c r="D40" s="234">
        <v>3080576.3064359007</v>
      </c>
      <c r="E40" s="234">
        <v>0</v>
      </c>
      <c r="F40" s="234">
        <v>3080576.3064359007</v>
      </c>
      <c r="G40" s="234">
        <v>567098.24529600085</v>
      </c>
      <c r="H40" s="234">
        <v>907883</v>
      </c>
      <c r="I40" s="234">
        <v>185818.92</v>
      </c>
      <c r="J40" s="234">
        <v>1978455.4139802016</v>
      </c>
      <c r="K40" s="259">
        <v>1102120.8924556992</v>
      </c>
      <c r="L40" s="231">
        <v>1263877.9193531319</v>
      </c>
      <c r="M40" s="7"/>
    </row>
    <row r="41" spans="1:13" s="5" customFormat="1" x14ac:dyDescent="0.35">
      <c r="A41" s="271" t="s">
        <v>286</v>
      </c>
      <c r="B41" s="234">
        <v>3436333.3333333335</v>
      </c>
      <c r="C41" s="234">
        <v>5304878.974370488</v>
      </c>
      <c r="D41" s="234">
        <v>2733890.1015330795</v>
      </c>
      <c r="E41" s="234">
        <v>50098.116352925914</v>
      </c>
      <c r="F41" s="234">
        <v>2783988.2178860055</v>
      </c>
      <c r="G41" s="234">
        <v>526148.78974262753</v>
      </c>
      <c r="H41" s="234">
        <v>1603811</v>
      </c>
      <c r="I41" s="234">
        <v>184115.61000000002</v>
      </c>
      <c r="J41" s="234">
        <v>2588630.8643111982</v>
      </c>
      <c r="K41" s="259">
        <v>195357.35357480729</v>
      </c>
      <c r="L41" s="231">
        <v>897800.58537506126</v>
      </c>
      <c r="M41" s="7"/>
    </row>
    <row r="42" spans="1:13" s="5" customFormat="1" x14ac:dyDescent="0.35">
      <c r="A42" s="271" t="s">
        <v>287</v>
      </c>
      <c r="B42" s="234">
        <v>5842000</v>
      </c>
      <c r="C42" s="234">
        <v>11877644.76706396</v>
      </c>
      <c r="D42" s="234">
        <v>6121190.6275497461</v>
      </c>
      <c r="E42" s="234">
        <v>373407.7303259843</v>
      </c>
      <c r="F42" s="234">
        <v>6494598.3578757308</v>
      </c>
      <c r="G42" s="234">
        <v>1279967.9871147878</v>
      </c>
      <c r="H42" s="234">
        <v>1135752.2</v>
      </c>
      <c r="I42" s="234">
        <v>414547.77</v>
      </c>
      <c r="J42" s="234">
        <v>3387483.3949549128</v>
      </c>
      <c r="K42" s="259">
        <v>3107114.962920818</v>
      </c>
      <c r="L42" s="231">
        <v>2827924.335371071</v>
      </c>
      <c r="M42" s="7"/>
    </row>
    <row r="43" spans="1:13" s="5" customFormat="1" x14ac:dyDescent="0.35">
      <c r="A43" s="271" t="s">
        <v>288</v>
      </c>
      <c r="B43" s="234">
        <v>2522000</v>
      </c>
      <c r="C43" s="234">
        <v>7034371.568758294</v>
      </c>
      <c r="D43" s="234">
        <v>3625190.8658512081</v>
      </c>
      <c r="E43" s="234">
        <v>0</v>
      </c>
      <c r="F43" s="234">
        <v>3625190.8658512081</v>
      </c>
      <c r="G43" s="234">
        <v>715499.88218365284</v>
      </c>
      <c r="H43" s="234">
        <v>1145104.6666666667</v>
      </c>
      <c r="I43" s="234">
        <v>248982.09000000003</v>
      </c>
      <c r="J43" s="234">
        <v>2460320.6510643139</v>
      </c>
      <c r="K43" s="259">
        <v>1164870.2147868942</v>
      </c>
      <c r="L43" s="231">
        <v>61679.348935686052</v>
      </c>
      <c r="M43" s="7"/>
    </row>
    <row r="44" spans="1:13" s="5" customFormat="1" x14ac:dyDescent="0.35">
      <c r="A44" s="271" t="s">
        <v>289</v>
      </c>
      <c r="B44" s="234">
        <v>2468000</v>
      </c>
      <c r="C44" s="234">
        <v>5898333.5177729577</v>
      </c>
      <c r="D44" s="234">
        <v>3039729.218647033</v>
      </c>
      <c r="E44" s="234">
        <v>50098.116352925914</v>
      </c>
      <c r="F44" s="234">
        <v>3089827.334999959</v>
      </c>
      <c r="G44" s="234">
        <v>598834.9393820524</v>
      </c>
      <c r="H44" s="234">
        <v>583390.51000000013</v>
      </c>
      <c r="I44" s="234">
        <v>203995.26</v>
      </c>
      <c r="J44" s="234">
        <v>1656644.3891961486</v>
      </c>
      <c r="K44" s="259">
        <v>1433182.9458038104</v>
      </c>
      <c r="L44" s="231">
        <v>861453.7271567774</v>
      </c>
      <c r="M44" s="7"/>
    </row>
    <row r="45" spans="1:13" s="5" customFormat="1" x14ac:dyDescent="0.35">
      <c r="A45" s="271" t="s">
        <v>290</v>
      </c>
      <c r="B45" s="234">
        <v>1771000</v>
      </c>
      <c r="C45" s="234">
        <v>7073503.1072361134</v>
      </c>
      <c r="D45" s="234">
        <v>3645357.4570626444</v>
      </c>
      <c r="E45" s="234">
        <v>100196.23270585183</v>
      </c>
      <c r="F45" s="234">
        <v>3745553.6897684964</v>
      </c>
      <c r="G45" s="234">
        <v>675275.82867306075</v>
      </c>
      <c r="H45" s="234">
        <v>582507.46666666667</v>
      </c>
      <c r="I45" s="234">
        <v>230382.18</v>
      </c>
      <c r="J45" s="234">
        <v>1789791.6465273334</v>
      </c>
      <c r="K45" s="259">
        <v>1955762.043241163</v>
      </c>
      <c r="L45" s="231">
        <v>81404.586178518366</v>
      </c>
      <c r="M45" s="7"/>
    </row>
    <row r="46" spans="1:13" s="5" customFormat="1" x14ac:dyDescent="0.35">
      <c r="A46" s="271" t="s">
        <v>291</v>
      </c>
      <c r="B46" s="234">
        <v>873666.66666666663</v>
      </c>
      <c r="C46" s="234">
        <v>4196429.9536301363</v>
      </c>
      <c r="D46" s="234">
        <v>2162646.5688348264</v>
      </c>
      <c r="E46" s="234">
        <v>147216.69584140636</v>
      </c>
      <c r="F46" s="234">
        <v>2309863.2646762328</v>
      </c>
      <c r="G46" s="234">
        <v>445043.72458238347</v>
      </c>
      <c r="H46" s="234">
        <v>491724.06666666665</v>
      </c>
      <c r="I46" s="234">
        <v>147623.70000000001</v>
      </c>
      <c r="J46" s="234">
        <v>1288307.8241164535</v>
      </c>
      <c r="K46" s="259">
        <v>1021555.4405597793</v>
      </c>
      <c r="L46" s="231">
        <v>-267424.46160838054</v>
      </c>
      <c r="M46" s="7"/>
    </row>
    <row r="47" spans="1:13" s="5" customFormat="1" x14ac:dyDescent="0.35">
      <c r="A47" s="271" t="s">
        <v>292</v>
      </c>
      <c r="B47" s="234">
        <v>1699666.6666666667</v>
      </c>
      <c r="C47" s="234">
        <v>1070404.1802325933</v>
      </c>
      <c r="D47" s="234">
        <v>551636.97553058295</v>
      </c>
      <c r="E47" s="234">
        <v>0</v>
      </c>
      <c r="F47" s="234">
        <v>551636.97553058295</v>
      </c>
      <c r="G47" s="234">
        <v>79933.968630203861</v>
      </c>
      <c r="H47" s="234">
        <v>156033.66666666666</v>
      </c>
      <c r="I47" s="234">
        <v>7957.1100000000006</v>
      </c>
      <c r="J47" s="234">
        <v>341615.03318388166</v>
      </c>
      <c r="K47" s="259">
        <v>210021.94234670128</v>
      </c>
      <c r="L47" s="231">
        <v>1358051.633482785</v>
      </c>
      <c r="M47" s="7"/>
    </row>
    <row r="48" spans="1:13" s="5" customFormat="1" x14ac:dyDescent="0.35">
      <c r="A48" s="271" t="s">
        <v>293</v>
      </c>
      <c r="B48" s="234">
        <v>6249533.333333333</v>
      </c>
      <c r="C48" s="234">
        <v>22441343.343014963</v>
      </c>
      <c r="D48" s="234">
        <v>11565233.952929968</v>
      </c>
      <c r="E48" s="234">
        <v>393606.54098376742</v>
      </c>
      <c r="F48" s="234">
        <v>11958840.493913736</v>
      </c>
      <c r="G48" s="234">
        <v>2074685.0479292618</v>
      </c>
      <c r="H48" s="234">
        <v>1532622.8333333333</v>
      </c>
      <c r="I48" s="234">
        <v>681896.46</v>
      </c>
      <c r="J48" s="234">
        <v>5176456.5259180823</v>
      </c>
      <c r="K48" s="259">
        <v>6782383.9679956539</v>
      </c>
      <c r="L48" s="231">
        <v>1466683.3483990179</v>
      </c>
      <c r="M48" s="7"/>
    </row>
    <row r="49" spans="1:13" s="5" customFormat="1" x14ac:dyDescent="0.35">
      <c r="A49" s="271" t="s">
        <v>294</v>
      </c>
      <c r="B49" s="234">
        <v>10953666.666666666</v>
      </c>
      <c r="C49" s="234">
        <v>33231788.766049176</v>
      </c>
      <c r="D49" s="234">
        <v>17126132.151680451</v>
      </c>
      <c r="E49" s="234">
        <v>119421.21644199477</v>
      </c>
      <c r="F49" s="234">
        <v>17245553.368122447</v>
      </c>
      <c r="G49" s="234">
        <v>3269133.6281044092</v>
      </c>
      <c r="H49" s="234">
        <v>3092532.4666666663</v>
      </c>
      <c r="I49" s="234">
        <v>1072589.28</v>
      </c>
      <c r="J49" s="234">
        <v>8800388.3974793106</v>
      </c>
      <c r="K49" s="259">
        <v>8445164.9706431367</v>
      </c>
      <c r="L49" s="231">
        <v>2272699.4856293499</v>
      </c>
      <c r="M49" s="7"/>
    </row>
    <row r="50" spans="1:13" s="5" customFormat="1" x14ac:dyDescent="0.35">
      <c r="A50" s="271" t="s">
        <v>295</v>
      </c>
      <c r="B50" s="234">
        <v>2054000</v>
      </c>
      <c r="C50" s="234">
        <v>4565009.4966856958</v>
      </c>
      <c r="D50" s="234">
        <v>2352595.4761059401</v>
      </c>
      <c r="E50" s="234">
        <v>74849.39289409628</v>
      </c>
      <c r="F50" s="234">
        <v>2427444.8690000363</v>
      </c>
      <c r="G50" s="234">
        <v>448405.06560906797</v>
      </c>
      <c r="H50" s="234">
        <v>327301</v>
      </c>
      <c r="I50" s="234">
        <v>157250.94</v>
      </c>
      <c r="J50" s="234">
        <v>1159030.0532033446</v>
      </c>
      <c r="K50" s="259">
        <v>1268414.8157966917</v>
      </c>
      <c r="L50" s="231">
        <v>969819.33969075163</v>
      </c>
      <c r="M50" s="7"/>
    </row>
    <row r="51" spans="1:13" s="5" customFormat="1" x14ac:dyDescent="0.35">
      <c r="A51" s="271" t="s">
        <v>296</v>
      </c>
      <c r="B51" s="234">
        <v>3522666.6666666665</v>
      </c>
      <c r="C51" s="234">
        <v>5499258.687218097</v>
      </c>
      <c r="D51" s="234">
        <v>2834064.4458414679</v>
      </c>
      <c r="E51" s="234">
        <v>0</v>
      </c>
      <c r="F51" s="234">
        <v>2834064.4458414679</v>
      </c>
      <c r="G51" s="234">
        <v>432132.71805572434</v>
      </c>
      <c r="H51" s="234">
        <v>503643.33333333331</v>
      </c>
      <c r="I51" s="234">
        <v>151166.82</v>
      </c>
      <c r="J51" s="234">
        <v>1446583.7193070087</v>
      </c>
      <c r="K51" s="259">
        <v>1387480.7265344593</v>
      </c>
      <c r="L51" s="231">
        <v>2076082.9473596578</v>
      </c>
      <c r="M51" s="7"/>
    </row>
    <row r="52" spans="1:13" s="5" customFormat="1" x14ac:dyDescent="0.35">
      <c r="A52" s="271" t="s">
        <v>297</v>
      </c>
      <c r="B52" s="234">
        <v>6233333.333333333</v>
      </c>
      <c r="C52" s="234">
        <v>9466094.509304855</v>
      </c>
      <c r="D52" s="234">
        <v>4878388.7821373306</v>
      </c>
      <c r="E52" s="234">
        <v>64597.087203699659</v>
      </c>
      <c r="F52" s="234">
        <v>4942985.8693410307</v>
      </c>
      <c r="G52" s="234">
        <v>948801.54843351291</v>
      </c>
      <c r="H52" s="234">
        <v>835907.33333333337</v>
      </c>
      <c r="I52" s="234">
        <v>432523.56000000006</v>
      </c>
      <c r="J52" s="234">
        <v>2648674.6282056835</v>
      </c>
      <c r="K52" s="259">
        <v>2294311.2411353472</v>
      </c>
      <c r="L52" s="231">
        <v>3649255.7923313496</v>
      </c>
      <c r="M52" s="7"/>
    </row>
    <row r="53" spans="1:13" s="5" customFormat="1" x14ac:dyDescent="0.35">
      <c r="A53" s="271" t="s">
        <v>298</v>
      </c>
      <c r="B53" s="234">
        <v>2944666.6666666665</v>
      </c>
      <c r="C53" s="234">
        <v>6979917.0007868493</v>
      </c>
      <c r="D53" s="234">
        <v>3597127.4915349148</v>
      </c>
      <c r="E53" s="234">
        <v>104091.96143405071</v>
      </c>
      <c r="F53" s="234">
        <v>3701219.4529689658</v>
      </c>
      <c r="G53" s="234">
        <v>707842.85646366363</v>
      </c>
      <c r="H53" s="234">
        <v>696177.74333333329</v>
      </c>
      <c r="I53" s="234">
        <v>231021.21</v>
      </c>
      <c r="J53" s="234">
        <v>1940093.1029937216</v>
      </c>
      <c r="K53" s="259">
        <v>1761126.3499752441</v>
      </c>
      <c r="L53" s="231">
        <v>1108665.5251069958</v>
      </c>
      <c r="M53" s="7"/>
    </row>
    <row r="54" spans="1:13" s="5" customFormat="1" x14ac:dyDescent="0.35">
      <c r="A54" s="271" t="s">
        <v>299</v>
      </c>
      <c r="B54" s="234">
        <v>1013000</v>
      </c>
      <c r="C54" s="234">
        <v>4065385.7077039587</v>
      </c>
      <c r="D54" s="234">
        <v>2095112.4048074638</v>
      </c>
      <c r="E54" s="234">
        <v>0</v>
      </c>
      <c r="F54" s="234">
        <v>2095112.4048074638</v>
      </c>
      <c r="G54" s="234">
        <v>402434.56352126808</v>
      </c>
      <c r="H54" s="234">
        <v>514200.66666666669</v>
      </c>
      <c r="I54" s="234">
        <v>137736.06</v>
      </c>
      <c r="J54" s="234">
        <v>1248021.1780994388</v>
      </c>
      <c r="K54" s="259">
        <v>847091.22670802497</v>
      </c>
      <c r="L54" s="231">
        <v>-235021.17809943878</v>
      </c>
      <c r="M54" s="7"/>
    </row>
    <row r="55" spans="1:13" s="5" customFormat="1" x14ac:dyDescent="0.35">
      <c r="A55" s="271" t="s">
        <v>300</v>
      </c>
      <c r="B55" s="234">
        <v>19230000</v>
      </c>
      <c r="C55" s="234">
        <v>22902560.113026056</v>
      </c>
      <c r="D55" s="234">
        <v>11802923.816975173</v>
      </c>
      <c r="E55" s="234">
        <v>0</v>
      </c>
      <c r="F55" s="234">
        <v>11802923.816975173</v>
      </c>
      <c r="G55" s="234">
        <v>1824156.2355215678</v>
      </c>
      <c r="H55" s="234">
        <v>4555629.1366666658</v>
      </c>
      <c r="I55" s="234">
        <v>623626.07999999996</v>
      </c>
      <c r="J55" s="234">
        <v>8386271.1042569308</v>
      </c>
      <c r="K55" s="259">
        <v>3416652.7127182418</v>
      </c>
      <c r="L55" s="231">
        <v>10843728.895743068</v>
      </c>
      <c r="M55" s="7"/>
    </row>
    <row r="56" spans="1:13" s="5" customFormat="1" x14ac:dyDescent="0.35">
      <c r="A56" s="271" t="s">
        <v>301</v>
      </c>
      <c r="B56" s="234">
        <v>14323333.333333334</v>
      </c>
      <c r="C56" s="234">
        <v>22759652.883308213</v>
      </c>
      <c r="D56" s="234">
        <v>11729276.017911201</v>
      </c>
      <c r="E56" s="234">
        <v>230245.22587604547</v>
      </c>
      <c r="F56" s="234">
        <v>11959521.243787248</v>
      </c>
      <c r="G56" s="234">
        <v>2187162.1498300792</v>
      </c>
      <c r="H56" s="234">
        <v>1565958.6666666667</v>
      </c>
      <c r="I56" s="234">
        <v>756428.61</v>
      </c>
      <c r="J56" s="234">
        <v>5621531.3731572321</v>
      </c>
      <c r="K56" s="259">
        <v>6337989.8706300156</v>
      </c>
      <c r="L56" s="231">
        <v>8932047.1860521473</v>
      </c>
      <c r="M56" s="7"/>
    </row>
    <row r="57" spans="1:13" s="5" customFormat="1" x14ac:dyDescent="0.35">
      <c r="A57" s="271" t="s">
        <v>302</v>
      </c>
      <c r="B57" s="234">
        <v>5825333.333333333</v>
      </c>
      <c r="C57" s="234">
        <v>9637418.4547378849</v>
      </c>
      <c r="D57" s="234">
        <v>4966681.246647425</v>
      </c>
      <c r="E57" s="234">
        <v>184179.85166299215</v>
      </c>
      <c r="F57" s="234">
        <v>5150861.0983104175</v>
      </c>
      <c r="G57" s="234">
        <v>908075.35742556641</v>
      </c>
      <c r="H57" s="234">
        <v>910237.44</v>
      </c>
      <c r="I57" s="234">
        <v>294590.09999999998</v>
      </c>
      <c r="J57" s="234">
        <v>2504441.8904805863</v>
      </c>
      <c r="K57" s="259">
        <v>2646419.2078298312</v>
      </c>
      <c r="L57" s="231">
        <v>3505071.2945157392</v>
      </c>
      <c r="M57" s="7"/>
    </row>
    <row r="58" spans="1:13" s="5" customFormat="1" x14ac:dyDescent="0.35">
      <c r="A58" s="271" t="s">
        <v>303</v>
      </c>
      <c r="B58" s="234">
        <v>8546333.333333334</v>
      </c>
      <c r="C58" s="234">
        <v>11398519.765539618</v>
      </c>
      <c r="D58" s="234">
        <v>5874271.6864404706</v>
      </c>
      <c r="E58" s="234">
        <v>0</v>
      </c>
      <c r="F58" s="234">
        <v>5874271.6864404706</v>
      </c>
      <c r="G58" s="234">
        <v>1084586.8344055491</v>
      </c>
      <c r="H58" s="234">
        <v>1203935.6666666667</v>
      </c>
      <c r="I58" s="234">
        <v>371582.19</v>
      </c>
      <c r="J58" s="234">
        <v>3265119.609395152</v>
      </c>
      <c r="K58" s="259">
        <v>2609152.0770453187</v>
      </c>
      <c r="L58" s="231">
        <v>5281213.723938182</v>
      </c>
      <c r="M58" s="7"/>
    </row>
    <row r="59" spans="1:13" s="5" customFormat="1" x14ac:dyDescent="0.35">
      <c r="A59" s="271" t="s">
        <v>304</v>
      </c>
      <c r="B59" s="234">
        <v>1977333.3333333333</v>
      </c>
      <c r="C59" s="234">
        <v>3646054.0373722627</v>
      </c>
      <c r="D59" s="234">
        <v>1879008.1904949788</v>
      </c>
      <c r="E59" s="234">
        <v>50098.116352925914</v>
      </c>
      <c r="F59" s="234">
        <v>1929106.3068479048</v>
      </c>
      <c r="G59" s="234">
        <v>363331.18163295166</v>
      </c>
      <c r="H59" s="234">
        <v>753804.66666666663</v>
      </c>
      <c r="I59" s="234">
        <v>125901.3</v>
      </c>
      <c r="J59" s="234">
        <v>1435477.1870736261</v>
      </c>
      <c r="K59" s="259">
        <v>493629.11977427872</v>
      </c>
      <c r="L59" s="231">
        <v>591954.26261263317</v>
      </c>
      <c r="M59" s="7"/>
    </row>
    <row r="60" spans="1:13" s="5" customFormat="1" x14ac:dyDescent="0.35">
      <c r="A60" s="271" t="s">
        <v>305</v>
      </c>
      <c r="B60" s="234">
        <v>2792666.6666666665</v>
      </c>
      <c r="C60" s="234">
        <v>6713724.005957596</v>
      </c>
      <c r="D60" s="234">
        <v>3459943.8918379019</v>
      </c>
      <c r="E60" s="234">
        <v>100196.23270585183</v>
      </c>
      <c r="F60" s="234">
        <v>3560140.1245437539</v>
      </c>
      <c r="G60" s="234">
        <v>682859.27664041973</v>
      </c>
      <c r="H60" s="234">
        <v>577422.66666666663</v>
      </c>
      <c r="I60" s="234">
        <v>235508.69999999998</v>
      </c>
      <c r="J60" s="234">
        <v>1805789.3349614269</v>
      </c>
      <c r="K60" s="259">
        <v>1754350.789582327</v>
      </c>
      <c r="L60" s="231">
        <v>1087073.5644110916</v>
      </c>
      <c r="M60" s="7"/>
    </row>
    <row r="61" spans="1:13" s="5" customFormat="1" x14ac:dyDescent="0.35">
      <c r="A61" s="271" t="s">
        <v>306</v>
      </c>
      <c r="B61" s="234">
        <v>17811666.666666668</v>
      </c>
      <c r="C61" s="234">
        <v>30856065.02528742</v>
      </c>
      <c r="D61" s="234">
        <v>15901793.641749328</v>
      </c>
      <c r="E61" s="234">
        <v>0</v>
      </c>
      <c r="F61" s="234">
        <v>15901793.641749328</v>
      </c>
      <c r="G61" s="234">
        <v>2391208.3546084263</v>
      </c>
      <c r="H61" s="234">
        <v>3033380.1666666665</v>
      </c>
      <c r="I61" s="234">
        <v>824991.3</v>
      </c>
      <c r="J61" s="234">
        <v>8049028.645238013</v>
      </c>
      <c r="K61" s="259">
        <v>7852764.996511315</v>
      </c>
      <c r="L61" s="231">
        <v>9762638.0214286558</v>
      </c>
      <c r="M61" s="7"/>
    </row>
    <row r="62" spans="1:13" s="5" customFormat="1" x14ac:dyDescent="0.35">
      <c r="A62" s="271" t="s">
        <v>307</v>
      </c>
      <c r="B62" s="234">
        <v>11333000</v>
      </c>
      <c r="C62" s="234">
        <v>15128663.12690392</v>
      </c>
      <c r="D62" s="234">
        <v>7796615.6385272052</v>
      </c>
      <c r="E62" s="234">
        <v>0</v>
      </c>
      <c r="F62" s="234">
        <v>7796615.6385272052</v>
      </c>
      <c r="G62" s="234">
        <v>1257763.9678637676</v>
      </c>
      <c r="H62" s="234">
        <v>1052906.6666666667</v>
      </c>
      <c r="I62" s="234">
        <v>505501.92</v>
      </c>
      <c r="J62" s="234">
        <v>3639317.5400810312</v>
      </c>
      <c r="K62" s="259">
        <v>4157298.0984461741</v>
      </c>
      <c r="L62" s="231">
        <v>7693682.4599189684</v>
      </c>
      <c r="M62" s="7"/>
    </row>
    <row r="63" spans="1:13" s="5" customFormat="1" x14ac:dyDescent="0.35">
      <c r="A63" s="271" t="s">
        <v>308</v>
      </c>
      <c r="B63" s="234">
        <v>14085000</v>
      </c>
      <c r="C63" s="234">
        <v>18652834.81741387</v>
      </c>
      <c r="D63" s="234">
        <v>9612811.2854658943</v>
      </c>
      <c r="E63" s="234">
        <v>119421.21644199477</v>
      </c>
      <c r="F63" s="234">
        <v>9732232.5019078888</v>
      </c>
      <c r="G63" s="234">
        <v>1747302.2041263727</v>
      </c>
      <c r="H63" s="234">
        <v>1528363.8233333332</v>
      </c>
      <c r="I63" s="234">
        <v>595064.19000000006</v>
      </c>
      <c r="J63" s="234">
        <v>4747716.7163994182</v>
      </c>
      <c r="K63" s="259">
        <v>4984515.7855084706</v>
      </c>
      <c r="L63" s="231">
        <v>9456704.5000425763</v>
      </c>
      <c r="M63" s="7"/>
    </row>
    <row r="64" spans="1:13" s="5" customFormat="1" x14ac:dyDescent="0.35">
      <c r="A64" s="271" t="s">
        <v>389</v>
      </c>
      <c r="B64" s="234">
        <v>12473333.333333334</v>
      </c>
      <c r="C64" s="234">
        <v>12772896.542210499</v>
      </c>
      <c r="D64" s="234">
        <v>6582562.1269331938</v>
      </c>
      <c r="E64" s="234">
        <v>237551.53949626518</v>
      </c>
      <c r="F64" s="234">
        <v>6820113.6664294591</v>
      </c>
      <c r="G64" s="234">
        <v>1169211.333513147</v>
      </c>
      <c r="H64" s="234">
        <v>1194026.6666666667</v>
      </c>
      <c r="I64" s="234">
        <v>333611.25</v>
      </c>
      <c r="J64" s="234">
        <v>3230681.4208728429</v>
      </c>
      <c r="K64" s="259">
        <v>3589432.2455566162</v>
      </c>
      <c r="L64" s="231">
        <v>9480203.4519567564</v>
      </c>
      <c r="M64" s="7"/>
    </row>
    <row r="65" spans="1:13" s="5" customFormat="1" x14ac:dyDescent="0.35">
      <c r="A65" s="271" t="s">
        <v>309</v>
      </c>
      <c r="B65" s="234">
        <v>2346666.6666666665</v>
      </c>
      <c r="C65" s="234">
        <v>5730481.5224038884</v>
      </c>
      <c r="D65" s="234">
        <v>2953226.0371646448</v>
      </c>
      <c r="E65" s="234">
        <v>93033.821366137083</v>
      </c>
      <c r="F65" s="234">
        <v>3046259.8585307817</v>
      </c>
      <c r="G65" s="234">
        <v>546412.19461007381</v>
      </c>
      <c r="H65" s="234">
        <v>442594.66666666669</v>
      </c>
      <c r="I65" s="234">
        <v>185217.90000000002</v>
      </c>
      <c r="J65" s="234">
        <v>1439243.0310284547</v>
      </c>
      <c r="K65" s="259">
        <v>1607016.827502327</v>
      </c>
      <c r="L65" s="231">
        <v>1000457.4570043487</v>
      </c>
      <c r="M65" s="7"/>
    </row>
    <row r="66" spans="1:13" s="5" customFormat="1" x14ac:dyDescent="0.35">
      <c r="A66" s="271" t="s">
        <v>310</v>
      </c>
      <c r="B66" s="234">
        <v>2244000</v>
      </c>
      <c r="C66" s="234">
        <v>6270703.7448058827</v>
      </c>
      <c r="D66" s="234">
        <v>3231631.6697131749</v>
      </c>
      <c r="E66" s="234">
        <v>50098.116352925914</v>
      </c>
      <c r="F66" s="234">
        <v>3281729.7860661009</v>
      </c>
      <c r="G66" s="234">
        <v>631685.96446094208</v>
      </c>
      <c r="H66" s="234">
        <v>569153</v>
      </c>
      <c r="I66" s="234">
        <v>214632.81</v>
      </c>
      <c r="J66" s="234">
        <v>1701100.756237159</v>
      </c>
      <c r="K66" s="259">
        <v>1580629.0298289419</v>
      </c>
      <c r="L66" s="231">
        <v>592997.36011576699</v>
      </c>
      <c r="M66" s="7"/>
    </row>
    <row r="67" spans="1:13" s="5" customFormat="1" x14ac:dyDescent="0.35">
      <c r="A67" s="271" t="s">
        <v>311</v>
      </c>
      <c r="B67" s="234">
        <v>2220333.3333333335</v>
      </c>
      <c r="C67" s="234">
        <v>7943735.3925756998</v>
      </c>
      <c r="D67" s="234">
        <v>4093835.0646421323</v>
      </c>
      <c r="E67" s="234">
        <v>0</v>
      </c>
      <c r="F67" s="234">
        <v>4093835.0646421323</v>
      </c>
      <c r="G67" s="234">
        <v>796981.55049624201</v>
      </c>
      <c r="H67" s="234">
        <v>440942</v>
      </c>
      <c r="I67" s="234">
        <v>273266.7</v>
      </c>
      <c r="J67" s="234">
        <v>1863046.039993356</v>
      </c>
      <c r="K67" s="259">
        <v>2230789.0246487763</v>
      </c>
      <c r="L67" s="231">
        <v>357287.29333997751</v>
      </c>
      <c r="M67" s="7"/>
    </row>
    <row r="68" spans="1:13" s="5" customFormat="1" x14ac:dyDescent="0.35">
      <c r="A68" s="271" t="s">
        <v>312</v>
      </c>
      <c r="B68" s="234">
        <v>2299866.666666667</v>
      </c>
      <c r="C68" s="234">
        <v>7224634.8323116098</v>
      </c>
      <c r="D68" s="234">
        <v>3723243.7819359745</v>
      </c>
      <c r="E68" s="234">
        <v>50098.116352925914</v>
      </c>
      <c r="F68" s="234">
        <v>3773341.8982889005</v>
      </c>
      <c r="G68" s="234">
        <v>739750.16695927829</v>
      </c>
      <c r="H68" s="234">
        <v>1034818.3333333334</v>
      </c>
      <c r="I68" s="234">
        <v>254366.49</v>
      </c>
      <c r="J68" s="234">
        <v>2365305.6978419335</v>
      </c>
      <c r="K68" s="259">
        <v>1408036.200446967</v>
      </c>
      <c r="L68" s="231">
        <v>-15340.914822340477</v>
      </c>
      <c r="M68" s="7"/>
    </row>
    <row r="69" spans="1:13" s="5" customFormat="1" x14ac:dyDescent="0.35">
      <c r="A69" s="271" t="s">
        <v>313</v>
      </c>
      <c r="B69" s="234">
        <v>2117333.3333333335</v>
      </c>
      <c r="C69" s="234">
        <v>8453413.4353032503</v>
      </c>
      <c r="D69" s="234">
        <v>4356499.6348827677</v>
      </c>
      <c r="E69" s="234">
        <v>150294.34905877773</v>
      </c>
      <c r="F69" s="234">
        <v>4506793.9839415457</v>
      </c>
      <c r="G69" s="234">
        <v>862513.99330252747</v>
      </c>
      <c r="H69" s="234">
        <v>574999.93333333335</v>
      </c>
      <c r="I69" s="234">
        <v>297774.75</v>
      </c>
      <c r="J69" s="234">
        <v>2117639.3457109742</v>
      </c>
      <c r="K69" s="259">
        <v>2389154.6382305715</v>
      </c>
      <c r="L69" s="231">
        <v>149988.33668113686</v>
      </c>
      <c r="M69" s="7"/>
    </row>
    <row r="70" spans="1:13" s="5" customFormat="1" x14ac:dyDescent="0.35">
      <c r="A70" s="271" t="s">
        <v>314</v>
      </c>
      <c r="B70" s="234">
        <v>1442666.6666666667</v>
      </c>
      <c r="C70" s="234">
        <v>6653747.3677563909</v>
      </c>
      <c r="D70" s="234">
        <v>3429034.6970582111</v>
      </c>
      <c r="E70" s="234">
        <v>62641.572076773926</v>
      </c>
      <c r="F70" s="234">
        <v>3491676.2691349848</v>
      </c>
      <c r="G70" s="234">
        <v>698592.0496869093</v>
      </c>
      <c r="H70" s="234">
        <v>513971.60000000003</v>
      </c>
      <c r="I70" s="234">
        <v>236900.58000000002</v>
      </c>
      <c r="J70" s="234">
        <v>1757512.8130829134</v>
      </c>
      <c r="K70" s="259">
        <v>1734163.4560520714</v>
      </c>
      <c r="L70" s="231">
        <v>-252204.57433947269</v>
      </c>
      <c r="M70" s="7"/>
    </row>
    <row r="71" spans="1:13" s="5" customFormat="1" x14ac:dyDescent="0.35">
      <c r="A71" s="271" t="s">
        <v>315</v>
      </c>
      <c r="B71" s="234">
        <v>2715000</v>
      </c>
      <c r="C71" s="234">
        <v>9246293.0821102411</v>
      </c>
      <c r="D71" s="234">
        <v>4765113.2580370829</v>
      </c>
      <c r="E71" s="234">
        <v>100196.23270585183</v>
      </c>
      <c r="F71" s="234">
        <v>4865309.4907429349</v>
      </c>
      <c r="G71" s="234">
        <v>949818.00053239509</v>
      </c>
      <c r="H71" s="234">
        <v>614019.81666666665</v>
      </c>
      <c r="I71" s="234">
        <v>314524.98</v>
      </c>
      <c r="J71" s="234">
        <v>2280059.8536822889</v>
      </c>
      <c r="K71" s="259">
        <v>2585249.637060646</v>
      </c>
      <c r="L71" s="231">
        <v>535136.37902356312</v>
      </c>
      <c r="M71" s="7"/>
    </row>
    <row r="72" spans="1:13" s="5" customFormat="1" x14ac:dyDescent="0.35">
      <c r="A72" s="271" t="s">
        <v>316</v>
      </c>
      <c r="B72" s="234">
        <v>8660666.666666666</v>
      </c>
      <c r="C72" s="234">
        <v>10520888.470098607</v>
      </c>
      <c r="D72" s="234">
        <v>5421980.9701029584</v>
      </c>
      <c r="E72" s="234">
        <v>0</v>
      </c>
      <c r="F72" s="234">
        <v>5421980.9701029584</v>
      </c>
      <c r="G72" s="234">
        <v>855513.78695140453</v>
      </c>
      <c r="H72" s="234">
        <v>1137863.6666666667</v>
      </c>
      <c r="I72" s="234">
        <v>292767.93</v>
      </c>
      <c r="J72" s="234">
        <v>2883281.2875548331</v>
      </c>
      <c r="K72" s="259">
        <v>2538699.6825481253</v>
      </c>
      <c r="L72" s="231">
        <v>5777385.3791118329</v>
      </c>
      <c r="M72" s="7"/>
    </row>
    <row r="73" spans="1:13" s="5" customFormat="1" x14ac:dyDescent="0.35">
      <c r="A73" s="271" t="s">
        <v>317</v>
      </c>
      <c r="B73" s="234">
        <v>3034333.3333333335</v>
      </c>
      <c r="C73" s="234">
        <v>13780738.954239046</v>
      </c>
      <c r="D73" s="234">
        <v>7101957.6508390028</v>
      </c>
      <c r="E73" s="234">
        <v>150294.34905877773</v>
      </c>
      <c r="F73" s="234">
        <v>7252251.9998977808</v>
      </c>
      <c r="G73" s="234">
        <v>1405789.7275506314</v>
      </c>
      <c r="H73" s="234">
        <v>754167.66666666663</v>
      </c>
      <c r="I73" s="234">
        <v>484369.41000000003</v>
      </c>
      <c r="J73" s="234">
        <v>3249558.8652156806</v>
      </c>
      <c r="K73" s="259">
        <v>4002693.1346821003</v>
      </c>
      <c r="L73" s="231">
        <v>-64931.182823569514</v>
      </c>
      <c r="M73" s="7"/>
    </row>
    <row r="74" spans="1:13" s="5" customFormat="1" x14ac:dyDescent="0.35">
      <c r="A74" s="271" t="s">
        <v>318</v>
      </c>
      <c r="B74" s="234">
        <v>3419222.9949003244</v>
      </c>
      <c r="C74" s="234">
        <v>10249199.23633885</v>
      </c>
      <c r="D74" s="234">
        <v>5281964.8622035226</v>
      </c>
      <c r="E74" s="234">
        <v>131363.33808619424</v>
      </c>
      <c r="F74" s="234">
        <v>5413328.2002897169</v>
      </c>
      <c r="G74" s="234">
        <v>1002829.441324229</v>
      </c>
      <c r="H74" s="234">
        <v>642143.66666666663</v>
      </c>
      <c r="I74" s="234">
        <v>83455.680000000008</v>
      </c>
      <c r="J74" s="234">
        <v>2105749.3014348838</v>
      </c>
      <c r="K74" s="259">
        <v>3307578.8988548331</v>
      </c>
      <c r="L74" s="231">
        <v>1444837.0315516349</v>
      </c>
      <c r="M74" s="7"/>
    </row>
    <row r="75" spans="1:13" s="5" customFormat="1" x14ac:dyDescent="0.35">
      <c r="A75" s="271" t="s">
        <v>319</v>
      </c>
      <c r="B75" s="234">
        <v>2075000</v>
      </c>
      <c r="C75" s="234">
        <v>7647796.9113086965</v>
      </c>
      <c r="D75" s="234">
        <v>3941322.0123166358</v>
      </c>
      <c r="E75" s="234">
        <v>149873.44308619425</v>
      </c>
      <c r="F75" s="234">
        <v>4091195.4554028301</v>
      </c>
      <c r="G75" s="234">
        <v>714448.38617089682</v>
      </c>
      <c r="H75" s="234">
        <v>570261.33333333337</v>
      </c>
      <c r="I75" s="234">
        <v>237316.8</v>
      </c>
      <c r="J75" s="234">
        <v>1836156.2366729216</v>
      </c>
      <c r="K75" s="259">
        <v>2255039.2187299086</v>
      </c>
      <c r="L75" s="231">
        <v>388717.20641327277</v>
      </c>
      <c r="M75" s="7"/>
    </row>
    <row r="76" spans="1:13" s="5" customFormat="1" x14ac:dyDescent="0.35">
      <c r="A76" s="271" t="s">
        <v>320</v>
      </c>
      <c r="B76" s="234">
        <v>10057333.333333334</v>
      </c>
      <c r="C76" s="234">
        <v>18435123.181263696</v>
      </c>
      <c r="D76" s="234">
        <v>9500612.7433436085</v>
      </c>
      <c r="E76" s="234">
        <v>0</v>
      </c>
      <c r="F76" s="234">
        <v>9500612.7433436085</v>
      </c>
      <c r="G76" s="234">
        <v>1436127.5694482743</v>
      </c>
      <c r="H76" s="234">
        <v>2170842.6666666665</v>
      </c>
      <c r="I76" s="234">
        <v>494338.74</v>
      </c>
      <c r="J76" s="234">
        <v>5143501.9502030397</v>
      </c>
      <c r="K76" s="259">
        <v>4357110.7931405688</v>
      </c>
      <c r="L76" s="231">
        <v>4913831.3831302943</v>
      </c>
      <c r="M76" s="7"/>
    </row>
    <row r="77" spans="1:13" s="5" customFormat="1" x14ac:dyDescent="0.35">
      <c r="A77" s="271" t="s">
        <v>321</v>
      </c>
      <c r="B77" s="234">
        <v>4730000</v>
      </c>
      <c r="C77" s="234">
        <v>14808208.061173946</v>
      </c>
      <c r="D77" s="234">
        <v>7631467.8686312353</v>
      </c>
      <c r="E77" s="234">
        <v>50098.116352925914</v>
      </c>
      <c r="F77" s="234">
        <v>7681565.9849841613</v>
      </c>
      <c r="G77" s="234">
        <v>1502504.65922792</v>
      </c>
      <c r="H77" s="234">
        <v>1973510.3333333333</v>
      </c>
      <c r="I77" s="234">
        <v>515191.32</v>
      </c>
      <c r="J77" s="234">
        <v>4672077.2912869705</v>
      </c>
      <c r="K77" s="259">
        <v>3009488.6936971908</v>
      </c>
      <c r="L77" s="231">
        <v>108020.82506595552</v>
      </c>
      <c r="M77" s="7"/>
    </row>
    <row r="78" spans="1:13" s="5" customFormat="1" x14ac:dyDescent="0.35">
      <c r="A78" s="271" t="s">
        <v>322</v>
      </c>
      <c r="B78" s="234">
        <v>3107666.6666666665</v>
      </c>
      <c r="C78" s="234">
        <v>15318446.631320491</v>
      </c>
      <c r="D78" s="234">
        <v>7894421.3088667998</v>
      </c>
      <c r="E78" s="234">
        <v>179489.61108619423</v>
      </c>
      <c r="F78" s="234">
        <v>8073910.9199529942</v>
      </c>
      <c r="G78" s="234">
        <v>1426354.4568159922</v>
      </c>
      <c r="H78" s="234">
        <v>779779.93333333323</v>
      </c>
      <c r="I78" s="234">
        <v>461946.24</v>
      </c>
      <c r="J78" s="234">
        <v>3245375.5017372272</v>
      </c>
      <c r="K78" s="259">
        <v>4828535.4182157665</v>
      </c>
      <c r="L78" s="231">
        <v>41780.776015633717</v>
      </c>
      <c r="M78" s="7"/>
    </row>
    <row r="79" spans="1:13" s="5" customFormat="1" x14ac:dyDescent="0.35">
      <c r="A79" s="271" t="s">
        <v>323</v>
      </c>
      <c r="B79" s="234">
        <v>18069000</v>
      </c>
      <c r="C79" s="234">
        <v>15207977.117076771</v>
      </c>
      <c r="D79" s="234">
        <v>7837490.4131816793</v>
      </c>
      <c r="E79" s="234">
        <v>0</v>
      </c>
      <c r="F79" s="234">
        <v>7837490.4131816793</v>
      </c>
      <c r="G79" s="234">
        <v>1199012.3502856421</v>
      </c>
      <c r="H79" s="234">
        <v>1304008.5566666666</v>
      </c>
      <c r="I79" s="234">
        <v>415954.56000000006</v>
      </c>
      <c r="J79" s="234">
        <v>3947390.3207012606</v>
      </c>
      <c r="K79" s="259">
        <v>3890100.0924804187</v>
      </c>
      <c r="L79" s="231">
        <v>14121609.67929874</v>
      </c>
      <c r="M79" s="7"/>
    </row>
    <row r="80" spans="1:13" s="5" customFormat="1" x14ac:dyDescent="0.35">
      <c r="A80" s="271" t="s">
        <v>324</v>
      </c>
      <c r="B80" s="234">
        <v>3002000</v>
      </c>
      <c r="C80" s="234">
        <v>8550115.3347106408</v>
      </c>
      <c r="D80" s="234">
        <v>4406335.3364824792</v>
      </c>
      <c r="E80" s="234">
        <v>63485.654971734781</v>
      </c>
      <c r="F80" s="234">
        <v>4469820.9914542139</v>
      </c>
      <c r="G80" s="234">
        <v>806988.51403950434</v>
      </c>
      <c r="H80" s="234">
        <v>993221.33333333337</v>
      </c>
      <c r="I80" s="234">
        <v>316210.65000000002</v>
      </c>
      <c r="J80" s="234">
        <v>2500020.4960718923</v>
      </c>
      <c r="K80" s="259">
        <v>1969800.4953823215</v>
      </c>
      <c r="L80" s="231">
        <v>565465.1588998423</v>
      </c>
      <c r="M80" s="7"/>
    </row>
    <row r="81" spans="1:13" s="5" customFormat="1" x14ac:dyDescent="0.35">
      <c r="A81" s="271" t="s">
        <v>325</v>
      </c>
      <c r="B81" s="234">
        <v>3038333.3333333335</v>
      </c>
      <c r="C81" s="234">
        <v>9216773.1421996169</v>
      </c>
      <c r="D81" s="234">
        <v>4749900.041692391</v>
      </c>
      <c r="E81" s="234">
        <v>0</v>
      </c>
      <c r="F81" s="234">
        <v>4749900.041692391</v>
      </c>
      <c r="G81" s="234">
        <v>911488.66300276062</v>
      </c>
      <c r="H81" s="234">
        <v>597713.46666666667</v>
      </c>
      <c r="I81" s="234">
        <v>315710.01</v>
      </c>
      <c r="J81" s="234">
        <v>2241004.1990925022</v>
      </c>
      <c r="K81" s="259">
        <v>2508895.8425998888</v>
      </c>
      <c r="L81" s="231">
        <v>797329.13424083125</v>
      </c>
      <c r="M81" s="7"/>
    </row>
    <row r="82" spans="1:13" s="5" customFormat="1" x14ac:dyDescent="0.35">
      <c r="A82" s="271" t="s">
        <v>326</v>
      </c>
      <c r="B82" s="234">
        <v>996333.33333333337</v>
      </c>
      <c r="C82" s="234">
        <v>3471071.7125349091</v>
      </c>
      <c r="D82" s="234">
        <v>1788830.3658683849</v>
      </c>
      <c r="E82" s="234">
        <v>50098.116352925914</v>
      </c>
      <c r="F82" s="234">
        <v>1838928.482221311</v>
      </c>
      <c r="G82" s="234">
        <v>356904.19626806816</v>
      </c>
      <c r="H82" s="234">
        <v>627234.77999999991</v>
      </c>
      <c r="I82" s="234">
        <v>121179.03</v>
      </c>
      <c r="J82" s="234">
        <v>1276501.7891021939</v>
      </c>
      <c r="K82" s="259">
        <v>562426.69311911706</v>
      </c>
      <c r="L82" s="231">
        <v>-230070.33941593464</v>
      </c>
      <c r="M82" s="7"/>
    </row>
    <row r="83" spans="1:13" s="5" customFormat="1" x14ac:dyDescent="0.35">
      <c r="A83" s="271" t="s">
        <v>327</v>
      </c>
      <c r="B83" s="234">
        <v>3396333.3333333335</v>
      </c>
      <c r="C83" s="234">
        <v>8330327.1244281828</v>
      </c>
      <c r="D83" s="234">
        <v>4293066.6237695394</v>
      </c>
      <c r="E83" s="234">
        <v>50098.116352925914</v>
      </c>
      <c r="F83" s="234">
        <v>4343164.7401224654</v>
      </c>
      <c r="G83" s="234">
        <v>798923.28059829865</v>
      </c>
      <c r="H83" s="234">
        <v>861059.66666666663</v>
      </c>
      <c r="I83" s="234">
        <v>276972.99</v>
      </c>
      <c r="J83" s="234">
        <v>2302254.2629664456</v>
      </c>
      <c r="K83" s="259">
        <v>2040910.4771560198</v>
      </c>
      <c r="L83" s="231">
        <v>1144177.1867198138</v>
      </c>
      <c r="M83" s="7"/>
    </row>
    <row r="84" spans="1:13" s="5" customFormat="1" x14ac:dyDescent="0.35">
      <c r="A84" s="271" t="s">
        <v>328</v>
      </c>
      <c r="B84" s="234">
        <v>1440333.3333333333</v>
      </c>
      <c r="C84" s="234">
        <v>6237900.2645909321</v>
      </c>
      <c r="D84" s="234">
        <v>3214726.2680463758</v>
      </c>
      <c r="E84" s="234">
        <v>73059.481109537082</v>
      </c>
      <c r="F84" s="234">
        <v>3287785.749155913</v>
      </c>
      <c r="G84" s="234">
        <v>628036.98306239385</v>
      </c>
      <c r="H84" s="234">
        <v>610537.33333333337</v>
      </c>
      <c r="I84" s="234">
        <v>212921.73</v>
      </c>
      <c r="J84" s="234">
        <v>1732500.3067670024</v>
      </c>
      <c r="K84" s="259">
        <v>1555285.4423889106</v>
      </c>
      <c r="L84" s="231">
        <v>-219107.49232413201</v>
      </c>
      <c r="M84" s="7"/>
    </row>
    <row r="85" spans="1:13" s="5" customFormat="1" x14ac:dyDescent="0.35">
      <c r="A85" s="271" t="s">
        <v>329</v>
      </c>
      <c r="B85" s="234">
        <v>911666.66666666663</v>
      </c>
      <c r="C85" s="234">
        <v>1200303.4834684199</v>
      </c>
      <c r="D85" s="234">
        <v>618581.08887006063</v>
      </c>
      <c r="E85" s="234">
        <v>0</v>
      </c>
      <c r="F85" s="234">
        <v>618581.08887006063</v>
      </c>
      <c r="G85" s="234">
        <v>91235.452118131667</v>
      </c>
      <c r="H85" s="234">
        <v>22420.333333333332</v>
      </c>
      <c r="I85" s="234">
        <v>32458.440000000002</v>
      </c>
      <c r="J85" s="234">
        <v>255615.44251649809</v>
      </c>
      <c r="K85" s="259">
        <v>362965.64635356254</v>
      </c>
      <c r="L85" s="231">
        <v>656051.22415016848</v>
      </c>
      <c r="M85" s="7"/>
    </row>
    <row r="86" spans="1:13" s="5" customFormat="1" x14ac:dyDescent="0.35">
      <c r="A86" s="271" t="s">
        <v>330</v>
      </c>
      <c r="B86" s="234">
        <v>842333.33333333337</v>
      </c>
      <c r="C86" s="234">
        <v>4609940.9629111132</v>
      </c>
      <c r="D86" s="234">
        <v>2375751.0827379674</v>
      </c>
      <c r="E86" s="234">
        <v>119403.62716084941</v>
      </c>
      <c r="F86" s="234">
        <v>2495154.7098988169</v>
      </c>
      <c r="G86" s="234">
        <v>359664.95373848476</v>
      </c>
      <c r="H86" s="234">
        <v>332617</v>
      </c>
      <c r="I86" s="234">
        <v>120280.01999999999</v>
      </c>
      <c r="J86" s="234">
        <v>982816.25685087859</v>
      </c>
      <c r="K86" s="259">
        <v>1512338.4530479382</v>
      </c>
      <c r="L86" s="231">
        <v>-21079.296356695821</v>
      </c>
      <c r="M86" s="7"/>
    </row>
    <row r="87" spans="1:13" s="5" customFormat="1" x14ac:dyDescent="0.35">
      <c r="A87" s="271" t="s">
        <v>331</v>
      </c>
      <c r="B87" s="234">
        <v>2028666.6666666667</v>
      </c>
      <c r="C87" s="234">
        <v>9340911.2729991842</v>
      </c>
      <c r="D87" s="234">
        <v>4813875.1123123625</v>
      </c>
      <c r="E87" s="234">
        <v>100196.23270585183</v>
      </c>
      <c r="F87" s="234">
        <v>4914071.3450182145</v>
      </c>
      <c r="G87" s="234">
        <v>952605.37438798964</v>
      </c>
      <c r="H87" s="234">
        <v>853667.56666666677</v>
      </c>
      <c r="I87" s="234">
        <v>327038.46000000002</v>
      </c>
      <c r="J87" s="234">
        <v>2548611.9526485251</v>
      </c>
      <c r="K87" s="259">
        <v>2365459.3923696894</v>
      </c>
      <c r="L87" s="231">
        <v>-419749.0532760066</v>
      </c>
      <c r="M87" s="7"/>
    </row>
    <row r="88" spans="1:13" s="5" customFormat="1" x14ac:dyDescent="0.35">
      <c r="A88" s="271" t="s">
        <v>332</v>
      </c>
      <c r="B88" s="234">
        <v>1788333.3333333333</v>
      </c>
      <c r="C88" s="234">
        <v>5734368.2225300614</v>
      </c>
      <c r="D88" s="234">
        <v>2955229.0632570228</v>
      </c>
      <c r="E88" s="234">
        <v>66618.659526901814</v>
      </c>
      <c r="F88" s="234">
        <v>3021847.7227839245</v>
      </c>
      <c r="G88" s="234">
        <v>587923.76326361625</v>
      </c>
      <c r="H88" s="234">
        <v>515253.46666666662</v>
      </c>
      <c r="I88" s="234">
        <v>199295.88</v>
      </c>
      <c r="J88" s="234">
        <v>1566646.1556140222</v>
      </c>
      <c r="K88" s="259">
        <v>1455201.5671699024</v>
      </c>
      <c r="L88" s="231">
        <v>288305.83724621288</v>
      </c>
      <c r="M88" s="7"/>
    </row>
    <row r="89" spans="1:13" s="5" customFormat="1" x14ac:dyDescent="0.35">
      <c r="A89" s="271" t="s">
        <v>333</v>
      </c>
      <c r="B89" s="234">
        <v>8818666.666666666</v>
      </c>
      <c r="C89" s="234">
        <v>12508868.321881277</v>
      </c>
      <c r="D89" s="234">
        <v>6446494.1522308849</v>
      </c>
      <c r="E89" s="234">
        <v>0</v>
      </c>
      <c r="F89" s="234">
        <v>6446494.1522308849</v>
      </c>
      <c r="G89" s="234">
        <v>1133927.7542089459</v>
      </c>
      <c r="H89" s="234">
        <v>1245219.0666666667</v>
      </c>
      <c r="I89" s="234">
        <v>1354709.16</v>
      </c>
      <c r="J89" s="234">
        <v>4423001.5380920758</v>
      </c>
      <c r="K89" s="259">
        <v>2023492.614138809</v>
      </c>
      <c r="L89" s="231">
        <v>4395665.1285745902</v>
      </c>
      <c r="M89" s="7"/>
    </row>
    <row r="90" spans="1:13" s="5" customFormat="1" x14ac:dyDescent="0.35">
      <c r="A90" s="271" t="s">
        <v>334</v>
      </c>
      <c r="B90" s="234">
        <v>6109000</v>
      </c>
      <c r="C90" s="234">
        <v>9227923.1930893436</v>
      </c>
      <c r="D90" s="234">
        <v>4755646.2639731038</v>
      </c>
      <c r="E90" s="234">
        <v>128767.69529770938</v>
      </c>
      <c r="F90" s="234">
        <v>4884413.9592708135</v>
      </c>
      <c r="G90" s="234">
        <v>960111.72045975924</v>
      </c>
      <c r="H90" s="234">
        <v>597803.66666666663</v>
      </c>
      <c r="I90" s="234">
        <v>332592.12</v>
      </c>
      <c r="J90" s="234">
        <v>2310600.1925725648</v>
      </c>
      <c r="K90" s="259">
        <v>2573813.7666982487</v>
      </c>
      <c r="L90" s="231">
        <v>3927167.5027251448</v>
      </c>
      <c r="M90" s="7"/>
    </row>
    <row r="91" spans="1:13" s="5" customFormat="1" x14ac:dyDescent="0.35">
      <c r="A91" s="271" t="s">
        <v>335</v>
      </c>
      <c r="B91" s="234">
        <v>4563000</v>
      </c>
      <c r="C91" s="234">
        <v>9940927.240238294</v>
      </c>
      <c r="D91" s="234">
        <v>5123095.6848309767</v>
      </c>
      <c r="E91" s="234">
        <v>50098.116352925914</v>
      </c>
      <c r="F91" s="234">
        <v>5173193.8011839027</v>
      </c>
      <c r="G91" s="234">
        <v>942344.30181502702</v>
      </c>
      <c r="H91" s="234">
        <v>851616</v>
      </c>
      <c r="I91" s="234">
        <v>324346.05</v>
      </c>
      <c r="J91" s="234">
        <v>2617197.5327642709</v>
      </c>
      <c r="K91" s="259">
        <v>2555996.2684196318</v>
      </c>
      <c r="L91" s="231">
        <v>1995900.5835886551</v>
      </c>
      <c r="M91" s="7"/>
    </row>
    <row r="92" spans="1:13" s="5" customFormat="1" x14ac:dyDescent="0.35">
      <c r="A92" s="271" t="s">
        <v>336</v>
      </c>
      <c r="B92" s="234">
        <v>1597000</v>
      </c>
      <c r="C92" s="234">
        <v>5077024.6821054164</v>
      </c>
      <c r="D92" s="234">
        <v>2616464.5019624075</v>
      </c>
      <c r="E92" s="234">
        <v>0</v>
      </c>
      <c r="F92" s="234">
        <v>2616464.5019624075</v>
      </c>
      <c r="G92" s="234">
        <v>524297.35313554585</v>
      </c>
      <c r="H92" s="234">
        <v>371238.66666666669</v>
      </c>
      <c r="I92" s="234">
        <v>180399.24</v>
      </c>
      <c r="J92" s="234">
        <v>1321997.9609996101</v>
      </c>
      <c r="K92" s="259">
        <v>1294466.5409627974</v>
      </c>
      <c r="L92" s="231">
        <v>275002.03900038986</v>
      </c>
      <c r="M92" s="7"/>
    </row>
    <row r="93" spans="1:13" s="5" customFormat="1" x14ac:dyDescent="0.35">
      <c r="A93" s="271" t="s">
        <v>337</v>
      </c>
      <c r="B93" s="234">
        <v>1903333.3333333333</v>
      </c>
      <c r="C93" s="234">
        <v>8659483.7756738495</v>
      </c>
      <c r="D93" s="234">
        <v>4462698.7897514394</v>
      </c>
      <c r="E93" s="234">
        <v>50098.116352925914</v>
      </c>
      <c r="F93" s="234">
        <v>4512796.9061043654</v>
      </c>
      <c r="G93" s="234">
        <v>885259.86017199373</v>
      </c>
      <c r="H93" s="234">
        <v>574890.11333333328</v>
      </c>
      <c r="I93" s="234">
        <v>299896.38</v>
      </c>
      <c r="J93" s="234">
        <v>2144848.2293205764</v>
      </c>
      <c r="K93" s="259">
        <v>2367948.6767837889</v>
      </c>
      <c r="L93" s="231">
        <v>-191416.77963431715</v>
      </c>
      <c r="M93" s="7"/>
    </row>
    <row r="94" spans="1:13" s="5" customFormat="1" x14ac:dyDescent="0.35">
      <c r="A94" s="271" t="s">
        <v>338</v>
      </c>
      <c r="B94" s="234">
        <v>2615000</v>
      </c>
      <c r="C94" s="234">
        <v>7234760.3592540901</v>
      </c>
      <c r="D94" s="234">
        <v>3728462.0117984451</v>
      </c>
      <c r="E94" s="234">
        <v>57906.843546153839</v>
      </c>
      <c r="F94" s="234">
        <v>3786368.8553445991</v>
      </c>
      <c r="G94" s="234">
        <v>643362.66553516116</v>
      </c>
      <c r="H94" s="234">
        <v>690659.66666666663</v>
      </c>
      <c r="I94" s="234">
        <v>410047.05000000005</v>
      </c>
      <c r="J94" s="234">
        <v>2055614.8357986626</v>
      </c>
      <c r="K94" s="259">
        <v>1730754.0195459365</v>
      </c>
      <c r="L94" s="231">
        <v>617292.00774749136</v>
      </c>
      <c r="M94" s="7"/>
    </row>
    <row r="95" spans="1:13" s="5" customFormat="1" x14ac:dyDescent="0.35">
      <c r="A95" s="271" t="s">
        <v>339</v>
      </c>
      <c r="B95" s="234">
        <v>3965000</v>
      </c>
      <c r="C95" s="234">
        <v>4068698.8399926932</v>
      </c>
      <c r="D95" s="234">
        <v>2096819.8404743285</v>
      </c>
      <c r="E95" s="234">
        <v>0</v>
      </c>
      <c r="F95" s="234">
        <v>2096819.8404743285</v>
      </c>
      <c r="G95" s="234">
        <v>317347.54360659356</v>
      </c>
      <c r="H95" s="234">
        <v>499600.66666666669</v>
      </c>
      <c r="I95" s="234">
        <v>108547.11</v>
      </c>
      <c r="J95" s="234">
        <v>1192354.9371355567</v>
      </c>
      <c r="K95" s="259">
        <v>904464.90333877178</v>
      </c>
      <c r="L95" s="231">
        <v>2772645.0628644433</v>
      </c>
      <c r="M95" s="7"/>
    </row>
    <row r="96" spans="1:13" s="5" customFormat="1" x14ac:dyDescent="0.35">
      <c r="A96" s="271" t="s">
        <v>340</v>
      </c>
      <c r="B96" s="234">
        <v>4878333.333333333</v>
      </c>
      <c r="C96" s="234">
        <v>8439429.9616382215</v>
      </c>
      <c r="D96" s="234">
        <v>4349293.1971067935</v>
      </c>
      <c r="E96" s="234">
        <v>22212.125999999997</v>
      </c>
      <c r="F96" s="234">
        <v>4371505.3231067937</v>
      </c>
      <c r="G96" s="234">
        <v>930340.2305228078</v>
      </c>
      <c r="H96" s="234">
        <v>870700.33333333337</v>
      </c>
      <c r="I96" s="234">
        <v>244678.77</v>
      </c>
      <c r="J96" s="234">
        <v>2369680.8310097773</v>
      </c>
      <c r="K96" s="259">
        <v>2001824.4920970164</v>
      </c>
      <c r="L96" s="231">
        <v>2530864.6283235559</v>
      </c>
      <c r="M96" s="7"/>
    </row>
    <row r="97" spans="1:13" s="5" customFormat="1" x14ac:dyDescent="0.35">
      <c r="A97" s="271" t="s">
        <v>341</v>
      </c>
      <c r="B97" s="234">
        <v>5089000</v>
      </c>
      <c r="C97" s="234">
        <v>9021186.1748853065</v>
      </c>
      <c r="D97" s="234">
        <v>4649103.5340787712</v>
      </c>
      <c r="E97" s="234">
        <v>50098.116352925914</v>
      </c>
      <c r="F97" s="234">
        <v>4699201.6504316973</v>
      </c>
      <c r="G97" s="234">
        <v>877685.72853400779</v>
      </c>
      <c r="H97" s="234">
        <v>587790.36</v>
      </c>
      <c r="I97" s="234">
        <v>296699.76</v>
      </c>
      <c r="J97" s="234">
        <v>2194107.3652327233</v>
      </c>
      <c r="K97" s="259">
        <v>2505094.285198974</v>
      </c>
      <c r="L97" s="231">
        <v>2944990.7511202027</v>
      </c>
      <c r="M97" s="7"/>
    </row>
    <row r="98" spans="1:13" s="5" customFormat="1" x14ac:dyDescent="0.35">
      <c r="A98" s="271" t="s">
        <v>342</v>
      </c>
      <c r="B98" s="234">
        <v>2454000</v>
      </c>
      <c r="C98" s="234">
        <v>7836260.7691430794</v>
      </c>
      <c r="D98" s="234">
        <v>4038447.5976352524</v>
      </c>
      <c r="E98" s="234">
        <v>68679.23228638398</v>
      </c>
      <c r="F98" s="234">
        <v>4107126.8299216363</v>
      </c>
      <c r="G98" s="234">
        <v>785548.37796752655</v>
      </c>
      <c r="H98" s="234">
        <v>419735.66666666669</v>
      </c>
      <c r="I98" s="234">
        <v>266649.81</v>
      </c>
      <c r="J98" s="234">
        <v>1827857.8425254021</v>
      </c>
      <c r="K98" s="259">
        <v>2279268.9873962342</v>
      </c>
      <c r="L98" s="231">
        <v>694821.38976098178</v>
      </c>
      <c r="M98" s="7"/>
    </row>
    <row r="99" spans="1:13" s="5" customFormat="1" x14ac:dyDescent="0.35">
      <c r="A99" s="271" t="s">
        <v>343</v>
      </c>
      <c r="B99" s="234">
        <v>1004666.6666666666</v>
      </c>
      <c r="C99" s="234">
        <v>3243006.0033582393</v>
      </c>
      <c r="D99" s="234">
        <v>1671295.8117664773</v>
      </c>
      <c r="E99" s="234">
        <v>0</v>
      </c>
      <c r="F99" s="234">
        <v>1671295.8117664773</v>
      </c>
      <c r="G99" s="234">
        <v>342380.29097938997</v>
      </c>
      <c r="H99" s="234">
        <v>306523.20999999996</v>
      </c>
      <c r="I99" s="234">
        <v>114077.88</v>
      </c>
      <c r="J99" s="234">
        <v>924871.68507644371</v>
      </c>
      <c r="K99" s="259">
        <v>746424.12669003359</v>
      </c>
      <c r="L99" s="231">
        <v>79794.981590222917</v>
      </c>
      <c r="M99" s="7"/>
    </row>
    <row r="100" spans="1:13" s="5" customFormat="1" x14ac:dyDescent="0.35">
      <c r="A100" s="271" t="s">
        <v>344</v>
      </c>
      <c r="B100" s="234">
        <v>312000</v>
      </c>
      <c r="C100" s="234">
        <v>302078.97836707206</v>
      </c>
      <c r="D100" s="234">
        <v>155677.58149222707</v>
      </c>
      <c r="E100" s="234">
        <v>0</v>
      </c>
      <c r="F100" s="234">
        <v>155677.58149222707</v>
      </c>
      <c r="G100" s="234">
        <v>21913.263290114352</v>
      </c>
      <c r="H100" s="234">
        <v>5332</v>
      </c>
      <c r="I100" s="234">
        <v>2154.6</v>
      </c>
      <c r="J100" s="234">
        <v>72590.946030648163</v>
      </c>
      <c r="K100" s="259">
        <v>83086.635461578902</v>
      </c>
      <c r="L100" s="231">
        <v>239409.05396935184</v>
      </c>
      <c r="M100" s="7"/>
    </row>
    <row r="101" spans="1:13" s="5" customFormat="1" x14ac:dyDescent="0.35">
      <c r="A101" s="271" t="s">
        <v>345</v>
      </c>
      <c r="B101" s="234">
        <v>1832000</v>
      </c>
      <c r="C101" s="234">
        <v>9377718.5392028354</v>
      </c>
      <c r="D101" s="234">
        <v>4832843.8807281582</v>
      </c>
      <c r="E101" s="234">
        <v>68383.553273645259</v>
      </c>
      <c r="F101" s="234">
        <v>4901227.4340018034</v>
      </c>
      <c r="G101" s="234">
        <v>971158.91186319909</v>
      </c>
      <c r="H101" s="234">
        <v>848980.80000000016</v>
      </c>
      <c r="I101" s="234">
        <v>314546.40000000002</v>
      </c>
      <c r="J101" s="234">
        <v>2535505.107143091</v>
      </c>
      <c r="K101" s="259">
        <v>2365722.3268587124</v>
      </c>
      <c r="L101" s="231">
        <v>-635121.55386944581</v>
      </c>
      <c r="M101" s="7"/>
    </row>
    <row r="102" spans="1:13" s="5" customFormat="1" x14ac:dyDescent="0.35">
      <c r="A102" s="271" t="s">
        <v>346</v>
      </c>
      <c r="B102" s="234">
        <v>20120333.333333332</v>
      </c>
      <c r="C102" s="234">
        <v>4855657.3565389486</v>
      </c>
      <c r="D102" s="234">
        <v>2502381.9860194623</v>
      </c>
      <c r="E102" s="234">
        <v>0</v>
      </c>
      <c r="F102" s="234">
        <v>2502381.9860194623</v>
      </c>
      <c r="G102" s="234">
        <v>455248.13853940804</v>
      </c>
      <c r="H102" s="234">
        <v>555620.33333333337</v>
      </c>
      <c r="I102" s="234">
        <v>170181.47999999998</v>
      </c>
      <c r="J102" s="234">
        <v>1551960.5805703767</v>
      </c>
      <c r="K102" s="259">
        <v>950421.40544908564</v>
      </c>
      <c r="L102" s="231">
        <v>18568372.752762955</v>
      </c>
      <c r="M102" s="7"/>
    </row>
    <row r="103" spans="1:13" s="5" customFormat="1" x14ac:dyDescent="0.35">
      <c r="A103" s="271" t="s">
        <v>347</v>
      </c>
      <c r="B103" s="234">
        <v>1396333.3333333333</v>
      </c>
      <c r="C103" s="234">
        <v>3944070.1945720981</v>
      </c>
      <c r="D103" s="234">
        <v>2032591.9812283458</v>
      </c>
      <c r="E103" s="234">
        <v>0</v>
      </c>
      <c r="F103" s="234">
        <v>2032591.9812283458</v>
      </c>
      <c r="G103" s="234">
        <v>401964.23481363594</v>
      </c>
      <c r="H103" s="234">
        <v>497888.2</v>
      </c>
      <c r="I103" s="234">
        <v>135699.26999999999</v>
      </c>
      <c r="J103" s="234">
        <v>1227514.181549686</v>
      </c>
      <c r="K103" s="259">
        <v>805077.79967865977</v>
      </c>
      <c r="L103" s="231">
        <v>168819.15178364725</v>
      </c>
      <c r="M103" s="7"/>
    </row>
    <row r="104" spans="1:13" s="5" customFormat="1" x14ac:dyDescent="0.35">
      <c r="A104" s="271" t="s">
        <v>348</v>
      </c>
      <c r="B104" s="234">
        <v>4760666.666666667</v>
      </c>
      <c r="C104" s="234">
        <v>9529218.6366863232</v>
      </c>
      <c r="D104" s="234">
        <v>4910920.0477608945</v>
      </c>
      <c r="E104" s="234">
        <v>0</v>
      </c>
      <c r="F104" s="234">
        <v>4910920.0477608945</v>
      </c>
      <c r="G104" s="234">
        <v>972246.8051503473</v>
      </c>
      <c r="H104" s="234">
        <v>913592.33333333337</v>
      </c>
      <c r="I104" s="234">
        <v>332926.23000000004</v>
      </c>
      <c r="J104" s="234">
        <v>2664704.865469066</v>
      </c>
      <c r="K104" s="259">
        <v>2246215.1822918286</v>
      </c>
      <c r="L104" s="231">
        <v>2095961.801197601</v>
      </c>
      <c r="M104" s="7"/>
    </row>
    <row r="105" spans="1:13" s="5" customFormat="1" x14ac:dyDescent="0.35">
      <c r="A105" s="271" t="s">
        <v>349</v>
      </c>
      <c r="B105" s="234">
        <v>10796666.666666666</v>
      </c>
      <c r="C105" s="234">
        <v>9450932.5926637277</v>
      </c>
      <c r="D105" s="234">
        <v>4870575.029170352</v>
      </c>
      <c r="E105" s="234">
        <v>176613.76301879267</v>
      </c>
      <c r="F105" s="234">
        <v>5047188.7921891445</v>
      </c>
      <c r="G105" s="234">
        <v>845075.696911167</v>
      </c>
      <c r="H105" s="234">
        <v>1430899.3866666667</v>
      </c>
      <c r="I105" s="234">
        <v>310161.18</v>
      </c>
      <c r="J105" s="234">
        <v>3017148.7201065216</v>
      </c>
      <c r="K105" s="259">
        <v>2030040.0720826229</v>
      </c>
      <c r="L105" s="231">
        <v>7956131.7095789369</v>
      </c>
      <c r="M105" s="7"/>
    </row>
    <row r="106" spans="1:13" s="5" customFormat="1" x14ac:dyDescent="0.35">
      <c r="A106" s="271" t="s">
        <v>350</v>
      </c>
      <c r="B106" s="234">
        <v>1378666.6666666667</v>
      </c>
      <c r="C106" s="234">
        <v>6121850.4919441426</v>
      </c>
      <c r="D106" s="234">
        <v>3154919.5643954468</v>
      </c>
      <c r="E106" s="234">
        <v>50098.116352925914</v>
      </c>
      <c r="F106" s="234">
        <v>3205017.6807483728</v>
      </c>
      <c r="G106" s="234">
        <v>620611.68406543729</v>
      </c>
      <c r="H106" s="234">
        <v>469293.94</v>
      </c>
      <c r="I106" s="234">
        <v>209640.69</v>
      </c>
      <c r="J106" s="234">
        <v>1578288.6082974679</v>
      </c>
      <c r="K106" s="259">
        <v>1626729.0724509049</v>
      </c>
      <c r="L106" s="231">
        <v>-149523.82527787518</v>
      </c>
      <c r="M106" s="7"/>
    </row>
    <row r="107" spans="1:13" s="5" customFormat="1" x14ac:dyDescent="0.35">
      <c r="A107" s="271" t="s">
        <v>351</v>
      </c>
      <c r="B107" s="234">
        <v>3154333.3333333335</v>
      </c>
      <c r="C107" s="234">
        <v>8014556.1929686572</v>
      </c>
      <c r="D107" s="234">
        <v>4130332.8407671629</v>
      </c>
      <c r="E107" s="234">
        <v>164128.48804827401</v>
      </c>
      <c r="F107" s="234">
        <v>4294461.3288154369</v>
      </c>
      <c r="G107" s="234">
        <v>812187.53139336349</v>
      </c>
      <c r="H107" s="234">
        <v>455874.8</v>
      </c>
      <c r="I107" s="234">
        <v>758657.13</v>
      </c>
      <c r="J107" s="234">
        <v>2391609.3159081647</v>
      </c>
      <c r="K107" s="259">
        <v>1902852.0129072722</v>
      </c>
      <c r="L107" s="231">
        <v>926852.50547344284</v>
      </c>
      <c r="M107" s="7"/>
    </row>
    <row r="108" spans="1:13" s="5" customFormat="1" x14ac:dyDescent="0.35">
      <c r="A108" s="271" t="s">
        <v>352</v>
      </c>
      <c r="B108" s="234">
        <v>19619666.666666668</v>
      </c>
      <c r="C108" s="234">
        <v>28806294.273799744</v>
      </c>
      <c r="D108" s="234">
        <v>14845436.278088799</v>
      </c>
      <c r="E108" s="234">
        <v>0</v>
      </c>
      <c r="F108" s="234">
        <v>14845436.278088799</v>
      </c>
      <c r="G108" s="234">
        <v>2291392.898783965</v>
      </c>
      <c r="H108" s="234">
        <v>1221913.6666666667</v>
      </c>
      <c r="I108" s="234">
        <v>768063.87</v>
      </c>
      <c r="J108" s="234">
        <v>5894375.8889484443</v>
      </c>
      <c r="K108" s="259">
        <v>8951060.3891403545</v>
      </c>
      <c r="L108" s="231">
        <v>13725290.777718224</v>
      </c>
      <c r="M108" s="7"/>
    </row>
    <row r="109" spans="1:13" s="5" customFormat="1" x14ac:dyDescent="0.35">
      <c r="A109" s="271" t="s">
        <v>353</v>
      </c>
      <c r="B109" s="234">
        <v>2527333.3333333335</v>
      </c>
      <c r="C109" s="234">
        <v>5262374.2264725808</v>
      </c>
      <c r="D109" s="234">
        <v>2711985.1136704604</v>
      </c>
      <c r="E109" s="234">
        <v>102169.84920012987</v>
      </c>
      <c r="F109" s="234">
        <v>2814154.9628705904</v>
      </c>
      <c r="G109" s="234">
        <v>506945.4408227345</v>
      </c>
      <c r="H109" s="234">
        <v>417803</v>
      </c>
      <c r="I109" s="234">
        <v>167566.34999999998</v>
      </c>
      <c r="J109" s="234">
        <v>1316666.6410560422</v>
      </c>
      <c r="K109" s="259">
        <v>1497488.3218145482</v>
      </c>
      <c r="L109" s="231">
        <v>1312836.5414774213</v>
      </c>
      <c r="M109" s="7"/>
    </row>
    <row r="110" spans="1:13" s="5" customFormat="1" x14ac:dyDescent="0.35">
      <c r="A110" s="271" t="s">
        <v>354</v>
      </c>
      <c r="B110" s="234">
        <v>4613966.666666666</v>
      </c>
      <c r="C110" s="234">
        <v>12122525.442273891</v>
      </c>
      <c r="D110" s="234">
        <v>6247390.8400800629</v>
      </c>
      <c r="E110" s="234">
        <v>0</v>
      </c>
      <c r="F110" s="234">
        <v>6247390.8400800629</v>
      </c>
      <c r="G110" s="234">
        <v>1128354.4446586526</v>
      </c>
      <c r="H110" s="234">
        <v>1643987</v>
      </c>
      <c r="I110" s="234">
        <v>232503.18000000002</v>
      </c>
      <c r="J110" s="234">
        <v>3635721.7291333452</v>
      </c>
      <c r="K110" s="259">
        <v>2611669.1109467177</v>
      </c>
      <c r="L110" s="231">
        <v>978244.93753332086</v>
      </c>
      <c r="M110" s="7"/>
    </row>
    <row r="111" spans="1:13" s="5" customFormat="1" x14ac:dyDescent="0.35">
      <c r="A111" s="271" t="s">
        <v>355</v>
      </c>
      <c r="B111" s="234">
        <v>1503333.3333333333</v>
      </c>
      <c r="C111" s="234">
        <v>5027259.2342875181</v>
      </c>
      <c r="D111" s="234">
        <v>2590817.6840340383</v>
      </c>
      <c r="E111" s="234">
        <v>32312.215999999997</v>
      </c>
      <c r="F111" s="234">
        <v>2623129.9000340383</v>
      </c>
      <c r="G111" s="234">
        <v>511622.73152299441</v>
      </c>
      <c r="H111" s="234">
        <v>385592</v>
      </c>
      <c r="I111" s="234">
        <v>174780.9</v>
      </c>
      <c r="J111" s="234">
        <v>1309177.8806107426</v>
      </c>
      <c r="K111" s="259">
        <v>1313952.0194232957</v>
      </c>
      <c r="L111" s="231">
        <v>226467.66872259066</v>
      </c>
      <c r="M111" s="7"/>
    </row>
    <row r="112" spans="1:13" s="5" customFormat="1" x14ac:dyDescent="0.35">
      <c r="A112" s="271" t="s">
        <v>356</v>
      </c>
      <c r="B112" s="234">
        <v>7506666.666666667</v>
      </c>
      <c r="C112" s="234">
        <v>5790441.1716490025</v>
      </c>
      <c r="D112" s="234">
        <v>2984126.4766194518</v>
      </c>
      <c r="E112" s="234">
        <v>0</v>
      </c>
      <c r="F112" s="234">
        <v>2984126.4766194518</v>
      </c>
      <c r="G112" s="234">
        <v>439330.13798016921</v>
      </c>
      <c r="H112" s="234">
        <v>757705</v>
      </c>
      <c r="I112" s="234">
        <v>155055.81</v>
      </c>
      <c r="J112" s="234">
        <v>1779646.7740345949</v>
      </c>
      <c r="K112" s="259">
        <v>1204479.7025848569</v>
      </c>
      <c r="L112" s="231">
        <v>5727019.8926320719</v>
      </c>
      <c r="M112" s="7"/>
    </row>
    <row r="113" spans="1:13" s="5" customFormat="1" x14ac:dyDescent="0.35">
      <c r="A113" s="271" t="s">
        <v>357</v>
      </c>
      <c r="B113" s="234">
        <v>21991333.333333332</v>
      </c>
      <c r="C113" s="234">
        <v>32106921.809392463</v>
      </c>
      <c r="D113" s="234">
        <v>16546427.571575424</v>
      </c>
      <c r="E113" s="234">
        <v>0</v>
      </c>
      <c r="F113" s="234">
        <v>16546427.571575424</v>
      </c>
      <c r="G113" s="234">
        <v>2347638.0573268309</v>
      </c>
      <c r="H113" s="234">
        <v>1452254</v>
      </c>
      <c r="I113" s="234">
        <v>820118.88</v>
      </c>
      <c r="J113" s="234">
        <v>6719220.2896828093</v>
      </c>
      <c r="K113" s="259">
        <v>9827207.2818926144</v>
      </c>
      <c r="L113" s="231">
        <v>15272113.043650523</v>
      </c>
      <c r="M113" s="7"/>
    </row>
    <row r="114" spans="1:13" s="5" customFormat="1" x14ac:dyDescent="0.35">
      <c r="A114" s="271" t="s">
        <v>358</v>
      </c>
      <c r="B114" s="234">
        <v>5602333.333333333</v>
      </c>
      <c r="C114" s="234">
        <v>2797615.691622572</v>
      </c>
      <c r="D114" s="234">
        <v>1441762.1748153409</v>
      </c>
      <c r="E114" s="234">
        <v>0</v>
      </c>
      <c r="F114" s="234">
        <v>1441762.1748153409</v>
      </c>
      <c r="G114" s="234">
        <v>207621.72802285186</v>
      </c>
      <c r="H114" s="234">
        <v>555124</v>
      </c>
      <c r="I114" s="234">
        <v>71950.2</v>
      </c>
      <c r="J114" s="234">
        <v>1031555.1239382448</v>
      </c>
      <c r="K114" s="259">
        <v>410207.05087709613</v>
      </c>
      <c r="L114" s="231">
        <v>4570778.2093950883</v>
      </c>
      <c r="M114" s="7"/>
    </row>
    <row r="115" spans="1:13" s="5" customFormat="1" x14ac:dyDescent="0.35">
      <c r="A115" s="271" t="s">
        <v>359</v>
      </c>
      <c r="B115" s="234">
        <v>25537666.666666668</v>
      </c>
      <c r="C115" s="234">
        <v>35798644.584468976</v>
      </c>
      <c r="D115" s="234">
        <v>18448971.324439</v>
      </c>
      <c r="E115" s="234">
        <v>0</v>
      </c>
      <c r="F115" s="234">
        <v>18448971.324439</v>
      </c>
      <c r="G115" s="234">
        <v>2917763.417043414</v>
      </c>
      <c r="H115" s="234">
        <v>3958183.3333333335</v>
      </c>
      <c r="I115" s="234">
        <v>1116528.21</v>
      </c>
      <c r="J115" s="234">
        <v>9925722.5834710505</v>
      </c>
      <c r="K115" s="259">
        <v>8523248.7409679499</v>
      </c>
      <c r="L115" s="231">
        <v>15611944.083195617</v>
      </c>
      <c r="M115" s="7"/>
    </row>
    <row r="116" spans="1:13" s="5" customFormat="1" x14ac:dyDescent="0.35">
      <c r="A116" s="271" t="s">
        <v>360</v>
      </c>
      <c r="B116" s="234">
        <v>488666.66666666669</v>
      </c>
      <c r="C116" s="234">
        <v>3137690.6823890307</v>
      </c>
      <c r="D116" s="234">
        <v>1617021.1497188546</v>
      </c>
      <c r="E116" s="234">
        <v>0</v>
      </c>
      <c r="F116" s="234">
        <v>1617021.1497188546</v>
      </c>
      <c r="G116" s="234">
        <v>316748.40600443713</v>
      </c>
      <c r="H116" s="234">
        <v>502114.60000000003</v>
      </c>
      <c r="I116" s="234">
        <v>109822.01999999999</v>
      </c>
      <c r="J116" s="234">
        <v>1086281.4475805555</v>
      </c>
      <c r="K116" s="259">
        <v>530739.70213829912</v>
      </c>
      <c r="L116" s="231">
        <v>-597614.78091388871</v>
      </c>
      <c r="M116" s="7"/>
    </row>
    <row r="117" spans="1:13" s="5" customFormat="1" x14ac:dyDescent="0.35">
      <c r="A117" s="271" t="s">
        <v>361</v>
      </c>
      <c r="B117" s="234">
        <v>1893000</v>
      </c>
      <c r="C117" s="234">
        <v>4983959.7445160402</v>
      </c>
      <c r="D117" s="234">
        <v>2568503.1228424283</v>
      </c>
      <c r="E117" s="234">
        <v>50098.116352925914</v>
      </c>
      <c r="F117" s="234">
        <v>2618601.2391953543</v>
      </c>
      <c r="G117" s="234">
        <v>505540.2523870701</v>
      </c>
      <c r="H117" s="234">
        <v>496244.81666666665</v>
      </c>
      <c r="I117" s="234">
        <v>171865.47</v>
      </c>
      <c r="J117" s="234">
        <v>1405556.0692801108</v>
      </c>
      <c r="K117" s="259">
        <v>1213045.1699152435</v>
      </c>
      <c r="L117" s="231">
        <v>537542.04707281524</v>
      </c>
      <c r="M117" s="7"/>
    </row>
    <row r="118" spans="1:13" s="5" customFormat="1" x14ac:dyDescent="0.35">
      <c r="A118" s="271" t="s">
        <v>362</v>
      </c>
      <c r="B118" s="234">
        <v>1624000</v>
      </c>
      <c r="C118" s="234">
        <v>6013186.3707683813</v>
      </c>
      <c r="D118" s="234">
        <v>3098919.085080184</v>
      </c>
      <c r="E118" s="234">
        <v>0</v>
      </c>
      <c r="F118" s="234">
        <v>3098919.085080184</v>
      </c>
      <c r="G118" s="234">
        <v>617351.13587228162</v>
      </c>
      <c r="H118" s="234">
        <v>516824.60666666669</v>
      </c>
      <c r="I118" s="234">
        <v>212785.02</v>
      </c>
      <c r="J118" s="234">
        <v>1646683.7085458711</v>
      </c>
      <c r="K118" s="259">
        <v>1452235.376534313</v>
      </c>
      <c r="L118" s="231">
        <v>-22683.708545871079</v>
      </c>
      <c r="M118" s="7"/>
    </row>
    <row r="119" spans="1:13" s="5" customFormat="1" x14ac:dyDescent="0.35">
      <c r="A119" s="271" t="s">
        <v>363</v>
      </c>
      <c r="B119" s="234">
        <v>1452000</v>
      </c>
      <c r="C119" s="234">
        <v>5025459.9610182084</v>
      </c>
      <c r="D119" s="234">
        <v>2589890.4215263198</v>
      </c>
      <c r="E119" s="234">
        <v>57786.845120185651</v>
      </c>
      <c r="F119" s="234">
        <v>2647677.2666465053</v>
      </c>
      <c r="G119" s="234">
        <v>504451.25490366574</v>
      </c>
      <c r="H119" s="234">
        <v>460199.36333333334</v>
      </c>
      <c r="I119" s="234">
        <v>171753.33</v>
      </c>
      <c r="J119" s="234">
        <v>1367073.8151616629</v>
      </c>
      <c r="K119" s="259">
        <v>1280603.4514848425</v>
      </c>
      <c r="L119" s="231">
        <v>142713.02995852288</v>
      </c>
      <c r="M119" s="7"/>
    </row>
    <row r="120" spans="1:13" s="5" customFormat="1" x14ac:dyDescent="0.35">
      <c r="A120" s="271" t="s">
        <v>364</v>
      </c>
      <c r="B120" s="234">
        <v>11485000</v>
      </c>
      <c r="C120" s="234">
        <v>14084924.496273968</v>
      </c>
      <c r="D120" s="234">
        <v>7258720.8581461841</v>
      </c>
      <c r="E120" s="234">
        <v>102832.49986338963</v>
      </c>
      <c r="F120" s="234">
        <v>7361553.358009574</v>
      </c>
      <c r="G120" s="234">
        <v>1057013.5457432414</v>
      </c>
      <c r="H120" s="234">
        <v>986516.66666666663</v>
      </c>
      <c r="I120" s="234">
        <v>373498.86000000004</v>
      </c>
      <c r="J120" s="234">
        <v>2853344.0619641836</v>
      </c>
      <c r="K120" s="259">
        <v>4508209.2960453909</v>
      </c>
      <c r="L120" s="231">
        <v>8734488.4378992058</v>
      </c>
      <c r="M120" s="7"/>
    </row>
    <row r="121" spans="1:13" s="5" customFormat="1" x14ac:dyDescent="0.35">
      <c r="A121" s="271" t="s">
        <v>365</v>
      </c>
      <c r="B121" s="234">
        <v>8879666.666666666</v>
      </c>
      <c r="C121" s="234">
        <v>5527746.191998193</v>
      </c>
      <c r="D121" s="234">
        <v>2848745.5927087106</v>
      </c>
      <c r="E121" s="234">
        <v>0</v>
      </c>
      <c r="F121" s="234">
        <v>2848745.5927087106</v>
      </c>
      <c r="G121" s="234">
        <v>403391.93244463229</v>
      </c>
      <c r="H121" s="234">
        <v>496135.33333333331</v>
      </c>
      <c r="I121" s="234">
        <v>139714.26</v>
      </c>
      <c r="J121" s="234">
        <v>1455269.6192205984</v>
      </c>
      <c r="K121" s="259">
        <v>1393475.9734881122</v>
      </c>
      <c r="L121" s="231">
        <v>7424397.0474460674</v>
      </c>
      <c r="M121" s="7"/>
    </row>
    <row r="122" spans="1:13" s="5" customFormat="1" x14ac:dyDescent="0.35">
      <c r="A122" s="271" t="s">
        <v>366</v>
      </c>
      <c r="B122" s="234">
        <v>2639933.3333333335</v>
      </c>
      <c r="C122" s="234">
        <v>6122421.8910341645</v>
      </c>
      <c r="D122" s="234">
        <v>3155214.0371485073</v>
      </c>
      <c r="E122" s="234">
        <v>0</v>
      </c>
      <c r="F122" s="234">
        <v>3155214.0371485073</v>
      </c>
      <c r="G122" s="234">
        <v>591519.78835789626</v>
      </c>
      <c r="H122" s="234">
        <v>367021.60000000003</v>
      </c>
      <c r="I122" s="234">
        <v>202622.91</v>
      </c>
      <c r="J122" s="234">
        <v>1390561.6788348388</v>
      </c>
      <c r="K122" s="259">
        <v>1764652.3583136685</v>
      </c>
      <c r="L122" s="231">
        <v>1249371.6544984947</v>
      </c>
      <c r="M122" s="7"/>
    </row>
    <row r="123" spans="1:13" s="5" customFormat="1" x14ac:dyDescent="0.35">
      <c r="A123" s="271" t="s">
        <v>367</v>
      </c>
      <c r="B123" s="234">
        <v>6547666.666666667</v>
      </c>
      <c r="C123" s="234">
        <v>5313616.7997419089</v>
      </c>
      <c r="D123" s="234">
        <v>2738393.1739702197</v>
      </c>
      <c r="E123" s="234">
        <v>0</v>
      </c>
      <c r="F123" s="234">
        <v>2738393.1739702197</v>
      </c>
      <c r="G123" s="234">
        <v>396824.50642717816</v>
      </c>
      <c r="H123" s="234">
        <v>541089.66666666663</v>
      </c>
      <c r="I123" s="234">
        <v>137439.75</v>
      </c>
      <c r="J123" s="234">
        <v>1446074.7417604954</v>
      </c>
      <c r="K123" s="259">
        <v>1292318.4322097243</v>
      </c>
      <c r="L123" s="231">
        <v>5101591.9249061719</v>
      </c>
      <c r="M123" s="7"/>
    </row>
    <row r="124" spans="1:13" s="5" customFormat="1" x14ac:dyDescent="0.35">
      <c r="A124" s="271" t="s">
        <v>368</v>
      </c>
      <c r="B124" s="234">
        <v>1022333.3333333334</v>
      </c>
      <c r="C124" s="234">
        <v>5545319.7913422929</v>
      </c>
      <c r="D124" s="234">
        <v>2857802.2157772593</v>
      </c>
      <c r="E124" s="234">
        <v>89192.415376519828</v>
      </c>
      <c r="F124" s="234">
        <v>2946994.6311537791</v>
      </c>
      <c r="G124" s="234">
        <v>539362.73714426288</v>
      </c>
      <c r="H124" s="234">
        <v>454841.06000000006</v>
      </c>
      <c r="I124" s="234">
        <v>183542.31</v>
      </c>
      <c r="J124" s="234">
        <v>1429524.5578047023</v>
      </c>
      <c r="K124" s="259">
        <v>1517470.0733490768</v>
      </c>
      <c r="L124" s="231">
        <v>-317998.80909484904</v>
      </c>
      <c r="M124" s="7"/>
    </row>
    <row r="125" spans="1:13" s="5" customFormat="1" x14ac:dyDescent="0.35">
      <c r="A125" s="271" t="s">
        <v>369</v>
      </c>
      <c r="B125" s="234">
        <v>1220000</v>
      </c>
      <c r="C125" s="234">
        <v>2458291.8286956185</v>
      </c>
      <c r="D125" s="234">
        <v>1266890.2965779961</v>
      </c>
      <c r="E125" s="234">
        <v>0</v>
      </c>
      <c r="F125" s="234">
        <v>1266890.2965779961</v>
      </c>
      <c r="G125" s="234">
        <v>254352.35029593576</v>
      </c>
      <c r="H125" s="234">
        <v>454984.46666666662</v>
      </c>
      <c r="I125" s="234">
        <v>200502.12</v>
      </c>
      <c r="J125" s="234">
        <v>1039101.2763534508</v>
      </c>
      <c r="K125" s="259">
        <v>227789.02022454527</v>
      </c>
      <c r="L125" s="231">
        <v>180898.72364654916</v>
      </c>
      <c r="M125" s="7"/>
    </row>
    <row r="126" spans="1:13" s="5" customFormat="1" x14ac:dyDescent="0.35">
      <c r="A126" s="271" t="s">
        <v>370</v>
      </c>
      <c r="B126" s="234">
        <v>16045000</v>
      </c>
      <c r="C126" s="234">
        <v>42609798.754057132</v>
      </c>
      <c r="D126" s="234">
        <v>21959126.231688794</v>
      </c>
      <c r="E126" s="234">
        <v>0</v>
      </c>
      <c r="F126" s="234">
        <v>21959126.231688794</v>
      </c>
      <c r="G126" s="234">
        <v>3316453.9559335764</v>
      </c>
      <c r="H126" s="234">
        <v>2466948.6666666665</v>
      </c>
      <c r="I126" s="234">
        <v>1138508.49</v>
      </c>
      <c r="J126" s="234">
        <v>9334092.3409359045</v>
      </c>
      <c r="K126" s="259">
        <v>12625033.890752889</v>
      </c>
      <c r="L126" s="231">
        <v>6710907.6590640955</v>
      </c>
      <c r="M126" s="7"/>
    </row>
    <row r="127" spans="1:13" s="5" customFormat="1" x14ac:dyDescent="0.35">
      <c r="A127" s="271" t="s">
        <v>371</v>
      </c>
      <c r="B127" s="234">
        <v>1688000</v>
      </c>
      <c r="C127" s="234">
        <v>4397553.4906776818</v>
      </c>
      <c r="D127" s="234">
        <v>2266296.3692875984</v>
      </c>
      <c r="E127" s="234">
        <v>0</v>
      </c>
      <c r="F127" s="234">
        <v>2266296.3692875984</v>
      </c>
      <c r="G127" s="234">
        <v>429467.69043400936</v>
      </c>
      <c r="H127" s="234">
        <v>976126</v>
      </c>
      <c r="I127" s="234">
        <v>148487.63999999998</v>
      </c>
      <c r="J127" s="234">
        <v>1776473.2022873689</v>
      </c>
      <c r="K127" s="259">
        <v>489823.16700022947</v>
      </c>
      <c r="L127" s="231">
        <v>-88473.202287368942</v>
      </c>
      <c r="M127" s="7"/>
    </row>
    <row r="128" spans="1:13" s="5" customFormat="1" x14ac:dyDescent="0.35">
      <c r="A128" s="271" t="s">
        <v>372</v>
      </c>
      <c r="B128" s="234">
        <v>1638333.3333333333</v>
      </c>
      <c r="C128" s="234">
        <v>5778391.7659938764</v>
      </c>
      <c r="D128" s="234">
        <v>2977916.7683473011</v>
      </c>
      <c r="E128" s="234">
        <v>0</v>
      </c>
      <c r="F128" s="234">
        <v>2977916.7683473011</v>
      </c>
      <c r="G128" s="234">
        <v>562421.53256020101</v>
      </c>
      <c r="H128" s="234">
        <v>501156.53333333338</v>
      </c>
      <c r="I128" s="234">
        <v>193968.6</v>
      </c>
      <c r="J128" s="234">
        <v>1516646.4690691151</v>
      </c>
      <c r="K128" s="259">
        <v>1461270.2992781859</v>
      </c>
      <c r="L128" s="231">
        <v>121686.86426421814</v>
      </c>
      <c r="M128" s="7"/>
    </row>
    <row r="129" spans="1:13" s="5" customFormat="1" x14ac:dyDescent="0.35">
      <c r="A129" s="271" t="s">
        <v>373</v>
      </c>
      <c r="B129" s="234">
        <v>1366666.6666666667</v>
      </c>
      <c r="C129" s="234">
        <v>5466263.8447355358</v>
      </c>
      <c r="D129" s="234">
        <v>2817060.4248825503</v>
      </c>
      <c r="E129" s="234">
        <v>50098.116352925914</v>
      </c>
      <c r="F129" s="234">
        <v>2867158.5412354763</v>
      </c>
      <c r="G129" s="234">
        <v>562226.24218157982</v>
      </c>
      <c r="H129" s="234">
        <v>491923</v>
      </c>
      <c r="I129" s="234">
        <v>190757.07</v>
      </c>
      <c r="J129" s="234">
        <v>1497839.7568805611</v>
      </c>
      <c r="K129" s="259">
        <v>1369318.7843549151</v>
      </c>
      <c r="L129" s="231">
        <v>-81074.97386096837</v>
      </c>
      <c r="M129" s="7"/>
    </row>
    <row r="130" spans="1:13" s="5" customFormat="1" x14ac:dyDescent="0.35">
      <c r="A130" s="271" t="s">
        <v>374</v>
      </c>
      <c r="B130" s="234">
        <v>1904333.3333333333</v>
      </c>
      <c r="C130" s="234">
        <v>5633898.621204515</v>
      </c>
      <c r="D130" s="234">
        <v>2903451.6617562692</v>
      </c>
      <c r="E130" s="234">
        <v>60508.309646052643</v>
      </c>
      <c r="F130" s="234">
        <v>2963959.9714023219</v>
      </c>
      <c r="G130" s="234">
        <v>568173.83012450219</v>
      </c>
      <c r="H130" s="234">
        <v>447323.91</v>
      </c>
      <c r="I130" s="234">
        <v>192317.58</v>
      </c>
      <c r="J130" s="234">
        <v>1464631.5188173063</v>
      </c>
      <c r="K130" s="259">
        <v>1499328.4525850157</v>
      </c>
      <c r="L130" s="231">
        <v>500210.12416207953</v>
      </c>
      <c r="M130" s="7"/>
    </row>
    <row r="131" spans="1:13" s="5" customFormat="1" x14ac:dyDescent="0.35">
      <c r="A131" s="271" t="s">
        <v>375</v>
      </c>
      <c r="B131" s="234">
        <v>1135333.3333333333</v>
      </c>
      <c r="C131" s="234">
        <v>3657008.2562649599</v>
      </c>
      <c r="D131" s="234">
        <v>1884653.4899910572</v>
      </c>
      <c r="E131" s="234">
        <v>0</v>
      </c>
      <c r="F131" s="234">
        <v>1884653.4899910572</v>
      </c>
      <c r="G131" s="234">
        <v>360807.62675718125</v>
      </c>
      <c r="H131" s="234">
        <v>356267.77333333326</v>
      </c>
      <c r="I131" s="234">
        <v>115314.36</v>
      </c>
      <c r="J131" s="234">
        <v>999540.83900633967</v>
      </c>
      <c r="K131" s="259">
        <v>885112.65098471753</v>
      </c>
      <c r="L131" s="231">
        <v>135792.49432699359</v>
      </c>
      <c r="M131" s="7"/>
    </row>
    <row r="132" spans="1:13" s="5" customFormat="1" x14ac:dyDescent="0.35">
      <c r="A132" s="271" t="s">
        <v>376</v>
      </c>
      <c r="B132" s="234">
        <v>2394517.5220682304</v>
      </c>
      <c r="C132" s="234">
        <v>10011445.589752827</v>
      </c>
      <c r="D132" s="234">
        <v>5159437.5917143673</v>
      </c>
      <c r="E132" s="234">
        <v>168383.54808619423</v>
      </c>
      <c r="F132" s="234">
        <v>5327821.1398005616</v>
      </c>
      <c r="G132" s="234">
        <v>965807.68076236511</v>
      </c>
      <c r="H132" s="234">
        <v>911938.85333333339</v>
      </c>
      <c r="I132" s="234">
        <v>319216.59000000003</v>
      </c>
      <c r="J132" s="234">
        <v>2603829.0873427005</v>
      </c>
      <c r="K132" s="259">
        <v>2723992.0524578611</v>
      </c>
      <c r="L132" s="231">
        <v>-40928.017188275699</v>
      </c>
      <c r="M132" s="7"/>
    </row>
    <row r="133" spans="1:13" s="5" customFormat="1" x14ac:dyDescent="0.35">
      <c r="A133" s="271" t="s">
        <v>377</v>
      </c>
      <c r="B133" s="234">
        <v>1947333.3333333333</v>
      </c>
      <c r="C133" s="234">
        <v>9175247.25176025</v>
      </c>
      <c r="D133" s="234">
        <v>4728499.511844676</v>
      </c>
      <c r="E133" s="234">
        <v>160650.89130477919</v>
      </c>
      <c r="F133" s="234">
        <v>4889150.4031494549</v>
      </c>
      <c r="G133" s="234">
        <v>881576.30699657893</v>
      </c>
      <c r="H133" s="234">
        <v>802856.66666666663</v>
      </c>
      <c r="I133" s="234">
        <v>298665.99</v>
      </c>
      <c r="J133" s="234">
        <v>2368655.1445416282</v>
      </c>
      <c r="K133" s="259">
        <v>2520495.2586078267</v>
      </c>
      <c r="L133" s="231">
        <v>-260670.91990351584</v>
      </c>
      <c r="M133" s="7"/>
    </row>
    <row r="134" spans="1:13" s="5" customFormat="1" x14ac:dyDescent="0.35">
      <c r="A134" s="271" t="s">
        <v>378</v>
      </c>
      <c r="B134" s="234">
        <v>1172000</v>
      </c>
      <c r="C134" s="234">
        <v>3342938.2668063538</v>
      </c>
      <c r="D134" s="234">
        <v>1722796.2940931297</v>
      </c>
      <c r="E134" s="234">
        <v>0</v>
      </c>
      <c r="F134" s="234">
        <v>1722796.2940931297</v>
      </c>
      <c r="G134" s="234">
        <v>340998.86275959638</v>
      </c>
      <c r="H134" s="234">
        <v>171462.54666666666</v>
      </c>
      <c r="I134" s="234">
        <v>115652.46</v>
      </c>
      <c r="J134" s="234">
        <v>792771.22415501147</v>
      </c>
      <c r="K134" s="259">
        <v>930025.06993811822</v>
      </c>
      <c r="L134" s="231">
        <v>379228.77584498853</v>
      </c>
      <c r="M134" s="7"/>
    </row>
    <row r="135" spans="1:13" s="5" customFormat="1" x14ac:dyDescent="0.35">
      <c r="A135" s="271" t="s">
        <v>379</v>
      </c>
      <c r="B135" s="234">
        <v>1020666.6666666666</v>
      </c>
      <c r="C135" s="234">
        <v>4695401.8365981011</v>
      </c>
      <c r="D135" s="234">
        <v>2419793.6778226085</v>
      </c>
      <c r="E135" s="234">
        <v>116003.51578372045</v>
      </c>
      <c r="F135" s="234">
        <v>2535797.1936063292</v>
      </c>
      <c r="G135" s="234">
        <v>491825.49326805677</v>
      </c>
      <c r="H135" s="234">
        <v>515250.06666666665</v>
      </c>
      <c r="I135" s="234">
        <v>166944.12000000002</v>
      </c>
      <c r="J135" s="234">
        <v>1399695.8347542114</v>
      </c>
      <c r="K135" s="259">
        <v>1136101.3588521178</v>
      </c>
      <c r="L135" s="231">
        <v>-263025.6523038242</v>
      </c>
      <c r="M135" s="7"/>
    </row>
    <row r="136" spans="1:13" s="5" customFormat="1" x14ac:dyDescent="0.35">
      <c r="A136" s="271" t="s">
        <v>380</v>
      </c>
      <c r="B136" s="234">
        <v>3228000</v>
      </c>
      <c r="C136" s="234">
        <v>10548930.220697518</v>
      </c>
      <c r="D136" s="234">
        <v>5436432.3958117077</v>
      </c>
      <c r="E136" s="234">
        <v>373407.7303259843</v>
      </c>
      <c r="F136" s="234">
        <v>5809840.1261376925</v>
      </c>
      <c r="G136" s="234">
        <v>1109239.2239697035</v>
      </c>
      <c r="H136" s="234">
        <v>1134538.4133333333</v>
      </c>
      <c r="I136" s="234">
        <v>408931.95</v>
      </c>
      <c r="J136" s="234">
        <v>3127378.7305782638</v>
      </c>
      <c r="K136" s="259">
        <v>2682461.3955594287</v>
      </c>
      <c r="L136" s="231">
        <v>474028.99974772055</v>
      </c>
      <c r="M136" s="7"/>
    </row>
    <row r="137" spans="1:13" s="5" customFormat="1" x14ac:dyDescent="0.35">
      <c r="A137" s="271" t="s">
        <v>381</v>
      </c>
      <c r="B137" s="234">
        <v>1939666.6666666667</v>
      </c>
      <c r="C137" s="234">
        <v>6605501.5527021438</v>
      </c>
      <c r="D137" s="234">
        <v>3404171.0278106285</v>
      </c>
      <c r="E137" s="234">
        <v>144620.48470585182</v>
      </c>
      <c r="F137" s="234">
        <v>3548791.5125164804</v>
      </c>
      <c r="G137" s="234">
        <v>643978.96793235594</v>
      </c>
      <c r="H137" s="234">
        <v>337056.66666666669</v>
      </c>
      <c r="I137" s="234">
        <v>221849.25</v>
      </c>
      <c r="J137" s="234">
        <v>1492869.247346214</v>
      </c>
      <c r="K137" s="259">
        <v>2055922.2651702664</v>
      </c>
      <c r="L137" s="231">
        <v>591417.9040263046</v>
      </c>
      <c r="M137" s="7"/>
    </row>
    <row r="138" spans="1:13" s="5" customFormat="1" x14ac:dyDescent="0.35">
      <c r="A138" s="271" t="s">
        <v>382</v>
      </c>
      <c r="B138" s="234">
        <v>2615666.6666666665</v>
      </c>
      <c r="C138" s="234">
        <v>15811539.564714424</v>
      </c>
      <c r="D138" s="234">
        <v>8148538.6782270605</v>
      </c>
      <c r="E138" s="234">
        <v>50855.859978787557</v>
      </c>
      <c r="F138" s="234">
        <v>8199394.5382058481</v>
      </c>
      <c r="G138" s="234">
        <v>1573895.3186686484</v>
      </c>
      <c r="H138" s="234">
        <v>1162651.3333333333</v>
      </c>
      <c r="I138" s="234">
        <v>533145.06000000006</v>
      </c>
      <c r="J138" s="234">
        <v>3932157.5712632379</v>
      </c>
      <c r="K138" s="259">
        <v>4267236.9669426102</v>
      </c>
      <c r="L138" s="231">
        <v>-1265635.0446177837</v>
      </c>
      <c r="M138" s="7"/>
    </row>
    <row r="139" spans="1:13" s="5" customFormat="1" x14ac:dyDescent="0.35">
      <c r="A139" s="271" t="s">
        <v>383</v>
      </c>
      <c r="B139" s="234">
        <v>1824333.3333333333</v>
      </c>
      <c r="C139" s="234">
        <v>6838427.9866968654</v>
      </c>
      <c r="D139" s="234">
        <v>3524210.575434641</v>
      </c>
      <c r="E139" s="234">
        <v>50855.859978787557</v>
      </c>
      <c r="F139" s="234">
        <v>3575066.4354134286</v>
      </c>
      <c r="G139" s="234">
        <v>678477.50285371707</v>
      </c>
      <c r="H139" s="234">
        <v>237955</v>
      </c>
      <c r="I139" s="234">
        <v>233359.56</v>
      </c>
      <c r="J139" s="234">
        <v>1469460.6265365724</v>
      </c>
      <c r="K139" s="259">
        <v>2105605.8088768562</v>
      </c>
      <c r="L139" s="231">
        <v>405728.5667755485</v>
      </c>
      <c r="M139" s="7"/>
    </row>
    <row r="140" spans="1:13" s="5" customFormat="1" x14ac:dyDescent="0.35">
      <c r="A140" s="271"/>
      <c r="B140" s="234"/>
      <c r="C140" s="234"/>
      <c r="D140" s="234"/>
      <c r="E140" s="234"/>
      <c r="F140" s="234"/>
      <c r="G140" s="234"/>
      <c r="H140" s="234"/>
      <c r="I140" s="234"/>
      <c r="J140" s="234"/>
      <c r="K140" s="259"/>
      <c r="L140" s="234"/>
      <c r="M140" s="7"/>
    </row>
    <row r="141" spans="1:13" s="25" customFormat="1" x14ac:dyDescent="0.35">
      <c r="A141" s="228"/>
      <c r="B141" s="245">
        <f>SUM(B3:B140)</f>
        <v>661194507.18363523</v>
      </c>
      <c r="C141" s="245">
        <f t="shared" ref="C141:L141" si="0">SUM(C3:C140)</f>
        <v>1282991162.3590121</v>
      </c>
      <c r="D141" s="245">
        <f t="shared" si="0"/>
        <v>661194507.183635</v>
      </c>
      <c r="E141" s="245">
        <f t="shared" si="0"/>
        <v>8544872.2472369317</v>
      </c>
      <c r="F141" s="245">
        <f t="shared" si="0"/>
        <v>669739379.43087208</v>
      </c>
      <c r="G141" s="245">
        <f t="shared" si="0"/>
        <v>118305912.63890617</v>
      </c>
      <c r="H141" s="245">
        <f t="shared" si="0"/>
        <v>126051348.02666663</v>
      </c>
      <c r="I141" s="245">
        <f t="shared" si="0"/>
        <v>41521395.510000005</v>
      </c>
      <c r="J141" s="245">
        <f t="shared" si="0"/>
        <v>349788889.03169113</v>
      </c>
      <c r="K141" s="245">
        <f t="shared" si="0"/>
        <v>319950490.39918083</v>
      </c>
      <c r="L141" s="245">
        <f t="shared" si="0"/>
        <v>319950490.39918107</v>
      </c>
    </row>
    <row r="146" spans="3:11" x14ac:dyDescent="0.35">
      <c r="D146" s="33"/>
    </row>
    <row r="148" spans="3:11" x14ac:dyDescent="0.35">
      <c r="D148" s="33"/>
    </row>
    <row r="155" spans="3:11" x14ac:dyDescent="0.35">
      <c r="C155" s="3"/>
      <c r="E155" s="3"/>
      <c r="F155" s="3"/>
      <c r="G155" s="3"/>
      <c r="H155" s="3"/>
      <c r="J155" s="3"/>
      <c r="K155" s="3"/>
    </row>
    <row r="156" spans="3:11" x14ac:dyDescent="0.35">
      <c r="E156" s="3"/>
      <c r="F156" s="3"/>
      <c r="G156" s="3"/>
      <c r="H156" s="3"/>
      <c r="J156" s="3"/>
      <c r="K156" s="3"/>
    </row>
    <row r="157" spans="3:11" x14ac:dyDescent="0.35">
      <c r="E157" s="3"/>
      <c r="F157" s="3"/>
      <c r="G157" s="3"/>
      <c r="H157" s="3"/>
      <c r="J157" s="3"/>
      <c r="K157" s="3"/>
    </row>
  </sheetData>
  <sortState xmlns:xlrd2="http://schemas.microsoft.com/office/spreadsheetml/2017/richdata2" ref="A7:L143">
    <sortCondition ref="A7:A143"/>
  </sortState>
  <customSheetViews>
    <customSheetView guid="{21B7AC2F-40B5-4A74-80C7-C3A38CDE4D3F}" showGridLines="0" showRowCol="0" showAutoFilter="1">
      <selection sqref="A1:L1"/>
      <rowBreaks count="1" manualBreakCount="1">
        <brk id="79" max="11" man="1"/>
      </rowBreaks>
      <pageMargins left="0.47244094488188981" right="0.43307086614173229" top="0.98425196850393704" bottom="0.86614173228346458" header="0.51181102362204722" footer="0.51181102362204722"/>
      <printOptions horizontalCentered="1"/>
      <pageSetup paperSize="9" scale="37" fitToHeight="2" orientation="portrait" r:id="rId1"/>
      <headerFooter alignWithMargins="0">
        <oddFooter>&amp;L&amp;"MS Sans Serif,Regular"&amp;8\clives\balbudgt\transtd\2009-10\trans2009-10
&amp;C&amp;P</oddFooter>
      </headerFooter>
      <autoFilter ref="A2:L2" xr:uid="{72801495-EC35-44AC-BE6C-116B47A2B21B}"/>
    </customSheetView>
  </customSheetViews>
  <mergeCells count="1">
    <mergeCell ref="A1:L1"/>
  </mergeCells>
  <phoneticPr fontId="8" type="noConversion"/>
  <pageMargins left="0.7" right="0.7" top="0.75" bottom="0.75" header="0.3" footer="0.3"/>
  <pageSetup paperSize="9" scale="51" fitToHeight="3" orientation="landscape" r:id="rId2"/>
  <drawing r:id="rId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32">
    <tabColor rgb="FF00FF00"/>
  </sheetPr>
  <dimension ref="A1:QN493"/>
  <sheetViews>
    <sheetView showGridLines="0" view="pageBreakPreview" zoomScale="70" zoomScaleNormal="70" zoomScaleSheetLayoutView="70" workbookViewId="0">
      <pane ySplit="3" topLeftCell="A4" activePane="bottomLeft" state="frozen"/>
      <selection activeCell="W4" sqref="W4"/>
      <selection pane="bottomLeft" activeCell="R25" sqref="R25"/>
    </sheetView>
  </sheetViews>
  <sheetFormatPr defaultColWidth="9.1796875" defaultRowHeight="12.5" x14ac:dyDescent="0.25"/>
  <cols>
    <col min="1" max="1" width="32.453125" style="1" bestFit="1" customWidth="1"/>
    <col min="2" max="2" width="24.7265625" style="1" customWidth="1"/>
    <col min="3" max="3" width="22.453125" style="1" customWidth="1"/>
    <col min="4" max="4" width="19.1796875" style="1" customWidth="1"/>
    <col min="5" max="5" width="20.54296875" style="1" customWidth="1"/>
    <col min="6" max="6" width="18.81640625" style="1" customWidth="1"/>
    <col min="7" max="7" width="18.54296875" style="1" customWidth="1"/>
    <col min="8" max="8" width="17.1796875" style="20" customWidth="1"/>
    <col min="9" max="9" width="17.7265625" style="20" customWidth="1"/>
    <col min="10" max="10" width="20.1796875" style="20" customWidth="1"/>
    <col min="11" max="11" width="18.54296875" style="20" customWidth="1"/>
    <col min="12" max="12" width="22.81640625" style="1" customWidth="1"/>
    <col min="13" max="13" width="23.7265625" style="1" customWidth="1"/>
    <col min="14" max="14" width="22.81640625" style="20" customWidth="1"/>
    <col min="15" max="16384" width="9.1796875" style="1"/>
  </cols>
  <sheetData>
    <row r="1" spans="1:456" ht="20.5" thickBot="1" x14ac:dyDescent="0.3">
      <c r="A1" s="355" t="s">
        <v>86</v>
      </c>
      <c r="B1" s="348"/>
      <c r="C1" s="348"/>
      <c r="D1" s="348"/>
      <c r="E1" s="348"/>
      <c r="F1" s="348"/>
      <c r="G1" s="348"/>
      <c r="H1" s="348"/>
      <c r="I1" s="348"/>
      <c r="J1" s="348"/>
      <c r="K1" s="348"/>
      <c r="L1" s="348"/>
      <c r="M1" s="348"/>
      <c r="N1" s="349"/>
      <c r="O1" s="44"/>
      <c r="P1" s="44"/>
    </row>
    <row r="2" spans="1:456" ht="14.5" thickBot="1" x14ac:dyDescent="0.3">
      <c r="A2" s="102"/>
      <c r="B2" s="357" t="s">
        <v>2</v>
      </c>
      <c r="C2" s="358"/>
      <c r="D2" s="356" t="s">
        <v>87</v>
      </c>
      <c r="E2" s="356"/>
      <c r="F2" s="357" t="s">
        <v>88</v>
      </c>
      <c r="G2" s="358"/>
      <c r="H2" s="356" t="s">
        <v>89</v>
      </c>
      <c r="I2" s="356"/>
      <c r="J2" s="357" t="s">
        <v>80</v>
      </c>
      <c r="K2" s="358"/>
      <c r="L2" s="356" t="s">
        <v>90</v>
      </c>
      <c r="M2" s="356"/>
      <c r="N2" s="359"/>
    </row>
    <row r="3" spans="1:456" s="9" customFormat="1" ht="37.5" customHeight="1" thickBot="1" x14ac:dyDescent="0.3">
      <c r="A3" s="103" t="s">
        <v>5</v>
      </c>
      <c r="B3" s="68" t="s">
        <v>73</v>
      </c>
      <c r="C3" s="68" t="s">
        <v>74</v>
      </c>
      <c r="D3" s="104" t="s">
        <v>73</v>
      </c>
      <c r="E3" s="67" t="s">
        <v>74</v>
      </c>
      <c r="F3" s="68" t="s">
        <v>73</v>
      </c>
      <c r="G3" s="68" t="s">
        <v>74</v>
      </c>
      <c r="H3" s="104" t="s">
        <v>73</v>
      </c>
      <c r="I3" s="67" t="s">
        <v>74</v>
      </c>
      <c r="J3" s="68" t="s">
        <v>73</v>
      </c>
      <c r="K3" s="68" t="s">
        <v>74</v>
      </c>
      <c r="L3" s="104" t="s">
        <v>73</v>
      </c>
      <c r="M3" s="67" t="s">
        <v>74</v>
      </c>
      <c r="N3" s="68" t="s">
        <v>91</v>
      </c>
    </row>
    <row r="4" spans="1:456" s="32" customFormat="1" ht="15.5" x14ac:dyDescent="0.35">
      <c r="A4" s="272" t="s">
        <v>428</v>
      </c>
      <c r="B4" s="273">
        <v>37804712.666666664</v>
      </c>
      <c r="C4" s="273">
        <v>29612895.821994029</v>
      </c>
      <c r="D4" s="274">
        <v>2370904</v>
      </c>
      <c r="E4" s="274">
        <v>4615969.5172202438</v>
      </c>
      <c r="F4" s="273">
        <v>0</v>
      </c>
      <c r="G4" s="273">
        <v>263972.10234273586</v>
      </c>
      <c r="H4" s="274">
        <v>0</v>
      </c>
      <c r="I4" s="274">
        <v>0</v>
      </c>
      <c r="J4" s="273">
        <v>490445.14666666655</v>
      </c>
      <c r="K4" s="273">
        <v>703868.2678485926</v>
      </c>
      <c r="L4" s="274">
        <v>40666061.813333333</v>
      </c>
      <c r="M4" s="274">
        <v>35196705.709405601</v>
      </c>
      <c r="N4" s="273">
        <v>28842438.584590413</v>
      </c>
      <c r="O4" s="275"/>
      <c r="P4" s="276"/>
      <c r="Q4" s="276"/>
      <c r="R4" s="276"/>
      <c r="S4" s="276"/>
      <c r="T4" s="276"/>
      <c r="U4" s="276"/>
      <c r="V4" s="276"/>
      <c r="W4" s="276"/>
      <c r="X4" s="276"/>
      <c r="Y4" s="276"/>
      <c r="Z4" s="276"/>
      <c r="AA4" s="276"/>
      <c r="AB4" s="276"/>
      <c r="AC4" s="276"/>
      <c r="AD4" s="276"/>
      <c r="AE4" s="276"/>
      <c r="AF4" s="276"/>
      <c r="AG4" s="276"/>
      <c r="AH4" s="276"/>
      <c r="AI4" s="276"/>
      <c r="AJ4" s="276"/>
      <c r="AK4" s="276"/>
      <c r="AL4" s="276"/>
      <c r="AM4" s="276"/>
      <c r="AN4" s="276"/>
      <c r="AO4" s="276"/>
      <c r="AP4" s="276"/>
      <c r="AQ4" s="276"/>
      <c r="AR4" s="276"/>
      <c r="AS4" s="276"/>
      <c r="AT4" s="276"/>
      <c r="AU4" s="276"/>
      <c r="AV4" s="276"/>
      <c r="AW4" s="276"/>
      <c r="AX4" s="276"/>
      <c r="AY4" s="276"/>
      <c r="AZ4" s="276"/>
      <c r="BA4" s="276"/>
      <c r="BB4" s="276"/>
      <c r="BC4" s="276"/>
      <c r="BD4" s="276"/>
      <c r="BE4" s="276"/>
      <c r="BF4" s="276"/>
      <c r="BG4" s="276"/>
      <c r="BH4" s="276"/>
      <c r="BI4" s="276"/>
      <c r="BJ4" s="276"/>
      <c r="BK4" s="276"/>
      <c r="BL4" s="276"/>
      <c r="BM4" s="276"/>
      <c r="BN4" s="276"/>
      <c r="BO4" s="276"/>
      <c r="BP4" s="276"/>
      <c r="BQ4" s="276"/>
      <c r="BR4" s="276"/>
      <c r="BS4" s="276"/>
      <c r="BT4" s="276"/>
      <c r="BU4" s="276"/>
      <c r="BV4" s="276"/>
      <c r="BW4" s="276"/>
      <c r="BX4" s="276"/>
      <c r="BY4" s="276"/>
      <c r="BZ4" s="276"/>
      <c r="CA4" s="276"/>
      <c r="CB4" s="276"/>
      <c r="CC4" s="276"/>
      <c r="CD4" s="276"/>
      <c r="CE4" s="276"/>
      <c r="CF4" s="276"/>
      <c r="CG4" s="276"/>
      <c r="CH4" s="276"/>
      <c r="CI4" s="276"/>
      <c r="CJ4" s="276"/>
      <c r="CK4" s="276"/>
      <c r="CL4" s="276"/>
      <c r="CM4" s="276"/>
      <c r="CN4" s="276"/>
      <c r="CO4" s="276"/>
      <c r="CP4" s="276"/>
      <c r="CQ4" s="276"/>
      <c r="CR4" s="276"/>
      <c r="CS4" s="276"/>
      <c r="CT4" s="276"/>
      <c r="CU4" s="276"/>
      <c r="CV4" s="276"/>
      <c r="CW4" s="276"/>
      <c r="CX4" s="276"/>
      <c r="CY4" s="276"/>
      <c r="CZ4" s="276"/>
      <c r="DA4" s="276"/>
      <c r="DB4" s="276"/>
      <c r="DC4" s="276"/>
      <c r="DD4" s="276"/>
      <c r="DE4" s="276"/>
      <c r="DF4" s="276"/>
      <c r="DG4" s="276"/>
      <c r="DH4" s="276"/>
      <c r="DI4" s="276"/>
      <c r="DJ4" s="276"/>
      <c r="DK4" s="276"/>
      <c r="DL4" s="276"/>
      <c r="DM4" s="276"/>
      <c r="DN4" s="276"/>
      <c r="DO4" s="276"/>
      <c r="DP4" s="276"/>
      <c r="DQ4" s="276"/>
      <c r="DR4" s="276"/>
      <c r="DS4" s="276"/>
      <c r="DT4" s="276"/>
      <c r="DU4" s="276"/>
      <c r="DV4" s="276"/>
      <c r="DW4" s="276"/>
      <c r="DX4" s="276"/>
      <c r="DY4" s="276"/>
      <c r="DZ4" s="276"/>
      <c r="EA4" s="276"/>
      <c r="EB4" s="276"/>
      <c r="EC4" s="276"/>
      <c r="ED4" s="276"/>
      <c r="EE4" s="276"/>
      <c r="EF4" s="276"/>
      <c r="EG4" s="276"/>
      <c r="EH4" s="276"/>
      <c r="EI4" s="276"/>
      <c r="EJ4" s="276"/>
      <c r="EK4" s="276"/>
      <c r="EL4" s="276"/>
      <c r="EM4" s="276"/>
      <c r="EN4" s="276"/>
      <c r="EO4" s="276"/>
      <c r="EP4" s="276"/>
      <c r="EQ4" s="276"/>
      <c r="ER4" s="276"/>
      <c r="ES4" s="276"/>
      <c r="ET4" s="276"/>
      <c r="EU4" s="276"/>
      <c r="EV4" s="276"/>
      <c r="EW4" s="276"/>
      <c r="EX4" s="276"/>
      <c r="EY4" s="276"/>
      <c r="EZ4" s="276"/>
      <c r="FA4" s="276"/>
      <c r="FB4" s="276"/>
      <c r="FC4" s="276"/>
      <c r="FD4" s="276"/>
      <c r="FE4" s="276"/>
      <c r="FF4" s="276"/>
      <c r="FG4" s="276"/>
      <c r="FH4" s="276"/>
      <c r="FI4" s="276"/>
      <c r="FJ4" s="276"/>
      <c r="FK4" s="276"/>
      <c r="FL4" s="276"/>
      <c r="FM4" s="276"/>
      <c r="FN4" s="276"/>
      <c r="FO4" s="276"/>
      <c r="FP4" s="276"/>
      <c r="FQ4" s="276"/>
      <c r="FR4" s="276"/>
      <c r="FS4" s="276"/>
      <c r="FT4" s="276"/>
      <c r="FU4" s="276"/>
      <c r="FV4" s="276"/>
      <c r="FW4" s="276"/>
      <c r="FX4" s="276"/>
      <c r="FY4" s="276"/>
      <c r="FZ4" s="276"/>
      <c r="GA4" s="276"/>
      <c r="GB4" s="276"/>
      <c r="GC4" s="276"/>
      <c r="GD4" s="276"/>
      <c r="GE4" s="276"/>
      <c r="GF4" s="276"/>
      <c r="GG4" s="276"/>
      <c r="GH4" s="276"/>
      <c r="GI4" s="276"/>
      <c r="GJ4" s="276"/>
      <c r="GK4" s="276"/>
      <c r="GL4" s="276"/>
      <c r="GM4" s="276"/>
      <c r="GN4" s="276"/>
      <c r="GO4" s="276"/>
      <c r="GP4" s="276"/>
      <c r="GQ4" s="276"/>
      <c r="GR4" s="276"/>
      <c r="GS4" s="276"/>
      <c r="GT4" s="276"/>
      <c r="GU4" s="276"/>
      <c r="GV4" s="276"/>
      <c r="GW4" s="276"/>
      <c r="GX4" s="276"/>
      <c r="GY4" s="276"/>
      <c r="GZ4" s="276"/>
      <c r="HA4" s="276"/>
      <c r="HB4" s="276"/>
      <c r="HC4" s="276"/>
      <c r="HD4" s="276"/>
      <c r="HE4" s="276"/>
      <c r="HF4" s="276"/>
      <c r="HG4" s="276"/>
      <c r="HH4" s="276"/>
      <c r="HI4" s="276"/>
      <c r="HJ4" s="276"/>
      <c r="HK4" s="276"/>
      <c r="HL4" s="276"/>
      <c r="HM4" s="276"/>
      <c r="HN4" s="276"/>
      <c r="HO4" s="276"/>
      <c r="HP4" s="276"/>
      <c r="HQ4" s="276"/>
      <c r="HR4" s="276"/>
      <c r="HS4" s="276"/>
      <c r="HT4" s="276"/>
      <c r="HU4" s="276"/>
      <c r="HV4" s="276"/>
      <c r="HW4" s="276"/>
      <c r="HX4" s="276"/>
      <c r="HY4" s="276"/>
      <c r="HZ4" s="276"/>
      <c r="IA4" s="276"/>
      <c r="IB4" s="276"/>
      <c r="IC4" s="276"/>
      <c r="ID4" s="276"/>
      <c r="IE4" s="276"/>
      <c r="IF4" s="276"/>
      <c r="IG4" s="276"/>
      <c r="IH4" s="276"/>
      <c r="II4" s="276"/>
      <c r="IJ4" s="276"/>
      <c r="IK4" s="276"/>
      <c r="IL4" s="276"/>
      <c r="IM4" s="276"/>
      <c r="IN4" s="276"/>
      <c r="IO4" s="276"/>
      <c r="IP4" s="276"/>
      <c r="IQ4" s="276"/>
      <c r="IR4" s="276"/>
      <c r="IS4" s="276"/>
      <c r="IT4" s="276"/>
      <c r="IU4" s="276"/>
      <c r="IV4" s="276"/>
      <c r="IW4" s="276"/>
      <c r="IX4" s="276"/>
      <c r="IY4" s="276"/>
      <c r="IZ4" s="276"/>
      <c r="JA4" s="276"/>
      <c r="JB4" s="276"/>
      <c r="JC4" s="276"/>
      <c r="JD4" s="276"/>
      <c r="JE4" s="276"/>
      <c r="JF4" s="276"/>
      <c r="JG4" s="276"/>
      <c r="JH4" s="276"/>
      <c r="JI4" s="276"/>
      <c r="JJ4" s="276"/>
      <c r="JK4" s="276"/>
      <c r="JL4" s="276"/>
      <c r="JM4" s="276"/>
      <c r="JN4" s="276"/>
      <c r="JO4" s="276"/>
      <c r="JP4" s="276"/>
      <c r="JQ4" s="276"/>
      <c r="JR4" s="276"/>
      <c r="JS4" s="276"/>
      <c r="JT4" s="276"/>
      <c r="JU4" s="276"/>
      <c r="JV4" s="276"/>
      <c r="JW4" s="276"/>
      <c r="JX4" s="276"/>
      <c r="JY4" s="276"/>
      <c r="JZ4" s="276"/>
      <c r="KA4" s="276"/>
      <c r="KB4" s="276"/>
      <c r="KC4" s="276"/>
      <c r="KD4" s="276"/>
      <c r="KE4" s="276"/>
      <c r="KF4" s="276"/>
      <c r="KG4" s="276"/>
      <c r="KH4" s="276"/>
      <c r="KI4" s="276"/>
      <c r="KJ4" s="276"/>
      <c r="KK4" s="276"/>
      <c r="KL4" s="276"/>
      <c r="KM4" s="276"/>
      <c r="KN4" s="276"/>
      <c r="KO4" s="276"/>
      <c r="KP4" s="276"/>
      <c r="KQ4" s="276"/>
      <c r="KR4" s="276"/>
      <c r="KS4" s="276"/>
      <c r="KT4" s="276"/>
      <c r="KU4" s="276"/>
      <c r="KV4" s="276"/>
      <c r="KW4" s="276"/>
      <c r="KX4" s="276"/>
      <c r="KY4" s="276"/>
      <c r="KZ4" s="276"/>
      <c r="LA4" s="276"/>
      <c r="LB4" s="276"/>
      <c r="LC4" s="276"/>
      <c r="LD4" s="276"/>
      <c r="LE4" s="276"/>
      <c r="LF4" s="276"/>
      <c r="LG4" s="276"/>
      <c r="LH4" s="276"/>
      <c r="LI4" s="276"/>
      <c r="LJ4" s="276"/>
      <c r="LK4" s="276"/>
      <c r="LL4" s="276"/>
      <c r="LM4" s="276"/>
      <c r="LN4" s="276"/>
      <c r="LO4" s="276"/>
      <c r="LP4" s="276"/>
      <c r="LQ4" s="276"/>
      <c r="LR4" s="276"/>
      <c r="LS4" s="276"/>
      <c r="LT4" s="276"/>
      <c r="LU4" s="276"/>
      <c r="LV4" s="276"/>
      <c r="LW4" s="276"/>
      <c r="LX4" s="276"/>
      <c r="LY4" s="276"/>
      <c r="LZ4" s="276"/>
      <c r="MA4" s="276"/>
      <c r="MB4" s="276"/>
      <c r="MC4" s="276"/>
      <c r="MD4" s="276"/>
      <c r="ME4" s="276"/>
      <c r="MF4" s="276"/>
      <c r="MG4" s="276"/>
      <c r="MH4" s="276"/>
      <c r="MI4" s="276"/>
      <c r="MJ4" s="276"/>
      <c r="MK4" s="276"/>
      <c r="ML4" s="276"/>
      <c r="MM4" s="276"/>
      <c r="MN4" s="276"/>
      <c r="MO4" s="276"/>
      <c r="MP4" s="276"/>
      <c r="MQ4" s="276"/>
      <c r="MR4" s="276"/>
      <c r="MS4" s="276"/>
      <c r="MT4" s="276"/>
      <c r="MU4" s="276"/>
      <c r="MV4" s="276"/>
      <c r="MW4" s="276"/>
      <c r="MX4" s="276"/>
      <c r="MY4" s="276"/>
      <c r="MZ4" s="276"/>
      <c r="NA4" s="276"/>
      <c r="NB4" s="276"/>
      <c r="NC4" s="276"/>
      <c r="ND4" s="276"/>
      <c r="NE4" s="276"/>
      <c r="NF4" s="276"/>
      <c r="NG4" s="276"/>
      <c r="NH4" s="276"/>
      <c r="NI4" s="276"/>
      <c r="NJ4" s="276"/>
      <c r="NK4" s="276"/>
      <c r="NL4" s="276"/>
      <c r="NM4" s="276"/>
      <c r="NN4" s="276"/>
      <c r="NO4" s="276"/>
      <c r="NP4" s="276"/>
      <c r="NQ4" s="276"/>
      <c r="NR4" s="276"/>
      <c r="NS4" s="276"/>
      <c r="NT4" s="276"/>
      <c r="NU4" s="276"/>
      <c r="NV4" s="276"/>
      <c r="NW4" s="276"/>
      <c r="NX4" s="276"/>
      <c r="NY4" s="276"/>
      <c r="NZ4" s="276"/>
      <c r="OA4" s="276"/>
      <c r="OB4" s="276"/>
      <c r="OC4" s="276"/>
      <c r="OD4" s="276"/>
      <c r="OE4" s="276"/>
      <c r="OF4" s="276"/>
      <c r="OG4" s="276"/>
      <c r="OH4" s="276"/>
      <c r="OI4" s="276"/>
      <c r="OJ4" s="276"/>
      <c r="OK4" s="276"/>
      <c r="OL4" s="276"/>
      <c r="OM4" s="276"/>
      <c r="ON4" s="276"/>
      <c r="OO4" s="276"/>
      <c r="OP4" s="276"/>
      <c r="OQ4" s="276"/>
      <c r="OR4" s="276"/>
      <c r="OS4" s="276"/>
      <c r="OT4" s="276"/>
      <c r="OU4" s="276"/>
      <c r="OV4" s="276"/>
      <c r="OW4" s="276"/>
      <c r="OX4" s="276"/>
      <c r="OY4" s="276"/>
      <c r="OZ4" s="276"/>
      <c r="PA4" s="276"/>
      <c r="PB4" s="276"/>
      <c r="PC4" s="276"/>
      <c r="PD4" s="276"/>
      <c r="PE4" s="276"/>
      <c r="PF4" s="276"/>
      <c r="PG4" s="276"/>
      <c r="PH4" s="276"/>
      <c r="PI4" s="276"/>
      <c r="PJ4" s="276"/>
      <c r="PK4" s="276"/>
      <c r="PL4" s="276"/>
      <c r="PM4" s="276"/>
      <c r="PN4" s="276"/>
      <c r="PO4" s="276"/>
      <c r="PP4" s="276"/>
      <c r="PQ4" s="276"/>
      <c r="PR4" s="276"/>
      <c r="PS4" s="276"/>
      <c r="PT4" s="276"/>
      <c r="PU4" s="276"/>
      <c r="PV4" s="276"/>
      <c r="PW4" s="276"/>
      <c r="PX4" s="276"/>
      <c r="PY4" s="276"/>
      <c r="PZ4" s="276"/>
      <c r="QA4" s="276"/>
      <c r="QB4" s="276"/>
      <c r="QC4" s="276"/>
      <c r="QD4" s="276"/>
      <c r="QE4" s="276"/>
      <c r="QF4" s="276"/>
      <c r="QG4" s="276"/>
      <c r="QH4" s="276"/>
      <c r="QI4" s="276"/>
      <c r="QJ4" s="276"/>
      <c r="QK4" s="276"/>
      <c r="QL4" s="276"/>
      <c r="QM4" s="276"/>
      <c r="QN4" s="276"/>
    </row>
    <row r="5" spans="1:456" s="6" customFormat="1" ht="15.5" x14ac:dyDescent="0.35">
      <c r="A5" s="272" t="s">
        <v>114</v>
      </c>
      <c r="B5" s="277">
        <v>73513306.333333328</v>
      </c>
      <c r="C5" s="277">
        <v>68485985.336009219</v>
      </c>
      <c r="D5" s="278">
        <v>437242</v>
      </c>
      <c r="E5" s="278">
        <v>102072.02211204165</v>
      </c>
      <c r="F5" s="277">
        <v>0</v>
      </c>
      <c r="G5" s="277">
        <v>10900.900769203503</v>
      </c>
      <c r="H5" s="278">
        <v>0</v>
      </c>
      <c r="I5" s="278">
        <v>0</v>
      </c>
      <c r="J5" s="277">
        <v>990147.4</v>
      </c>
      <c r="K5" s="277">
        <v>1806450.2610876944</v>
      </c>
      <c r="L5" s="278">
        <v>74940695.733333334</v>
      </c>
      <c r="M5" s="278">
        <v>70405408.519978166</v>
      </c>
      <c r="N5" s="277">
        <v>57694708.36351072</v>
      </c>
      <c r="O5" s="279"/>
      <c r="P5" s="280"/>
      <c r="Q5" s="280"/>
      <c r="R5" s="280"/>
      <c r="S5" s="280"/>
      <c r="T5" s="280"/>
      <c r="U5" s="280"/>
      <c r="V5" s="280"/>
      <c r="W5" s="280"/>
      <c r="X5" s="280"/>
      <c r="Y5" s="280"/>
      <c r="Z5" s="280"/>
      <c r="AA5" s="280"/>
      <c r="AB5" s="280"/>
      <c r="AC5" s="280"/>
      <c r="AD5" s="280"/>
      <c r="AE5" s="280"/>
      <c r="AF5" s="280"/>
      <c r="AG5" s="280"/>
      <c r="AH5" s="280"/>
      <c r="AI5" s="280"/>
      <c r="AJ5" s="280"/>
      <c r="AK5" s="280"/>
      <c r="AL5" s="280"/>
      <c r="AM5" s="280"/>
      <c r="AN5" s="280"/>
      <c r="AO5" s="280"/>
      <c r="AP5" s="280"/>
      <c r="AQ5" s="280"/>
      <c r="AR5" s="280"/>
      <c r="AS5" s="280"/>
      <c r="AT5" s="280"/>
      <c r="AU5" s="280"/>
      <c r="AV5" s="280"/>
      <c r="AW5" s="280"/>
      <c r="AX5" s="280"/>
      <c r="AY5" s="280"/>
      <c r="AZ5" s="280"/>
      <c r="BA5" s="280"/>
      <c r="BB5" s="280"/>
      <c r="BC5" s="280"/>
      <c r="BD5" s="280"/>
      <c r="BE5" s="280"/>
      <c r="BF5" s="280"/>
      <c r="BG5" s="280"/>
      <c r="BH5" s="280"/>
      <c r="BI5" s="280"/>
      <c r="BJ5" s="280"/>
      <c r="BK5" s="280"/>
      <c r="BL5" s="280"/>
      <c r="BM5" s="280"/>
      <c r="BN5" s="280"/>
      <c r="BO5" s="280"/>
      <c r="BP5" s="280"/>
      <c r="BQ5" s="280"/>
      <c r="BR5" s="280"/>
      <c r="BS5" s="280"/>
      <c r="BT5" s="280"/>
      <c r="BU5" s="280"/>
      <c r="BV5" s="280"/>
      <c r="BW5" s="280"/>
      <c r="BX5" s="280"/>
      <c r="BY5" s="280"/>
      <c r="BZ5" s="280"/>
      <c r="CA5" s="280"/>
      <c r="CB5" s="280"/>
      <c r="CC5" s="280"/>
      <c r="CD5" s="280"/>
      <c r="CE5" s="280"/>
      <c r="CF5" s="280"/>
      <c r="CG5" s="280"/>
      <c r="CH5" s="280"/>
      <c r="CI5" s="280"/>
      <c r="CJ5" s="280"/>
      <c r="CK5" s="280"/>
      <c r="CL5" s="280"/>
      <c r="CM5" s="280"/>
      <c r="CN5" s="280"/>
      <c r="CO5" s="280"/>
      <c r="CP5" s="280"/>
      <c r="CQ5" s="280"/>
      <c r="CR5" s="280"/>
      <c r="CS5" s="280"/>
      <c r="CT5" s="280"/>
      <c r="CU5" s="280"/>
      <c r="CV5" s="280"/>
      <c r="CW5" s="280"/>
      <c r="CX5" s="280"/>
      <c r="CY5" s="280"/>
      <c r="CZ5" s="280"/>
      <c r="DA5" s="280"/>
      <c r="DB5" s="280"/>
      <c r="DC5" s="280"/>
      <c r="DD5" s="280"/>
      <c r="DE5" s="280"/>
      <c r="DF5" s="280"/>
      <c r="DG5" s="280"/>
      <c r="DH5" s="280"/>
      <c r="DI5" s="280"/>
      <c r="DJ5" s="280"/>
      <c r="DK5" s="280"/>
      <c r="DL5" s="280"/>
      <c r="DM5" s="280"/>
      <c r="DN5" s="280"/>
      <c r="DO5" s="280"/>
      <c r="DP5" s="280"/>
      <c r="DQ5" s="280"/>
      <c r="DR5" s="280"/>
      <c r="DS5" s="280"/>
      <c r="DT5" s="280"/>
      <c r="DU5" s="280"/>
      <c r="DV5" s="280"/>
      <c r="DW5" s="280"/>
      <c r="DX5" s="280"/>
      <c r="DY5" s="280"/>
      <c r="DZ5" s="280"/>
      <c r="EA5" s="280"/>
      <c r="EB5" s="280"/>
      <c r="EC5" s="280"/>
      <c r="ED5" s="280"/>
      <c r="EE5" s="280"/>
      <c r="EF5" s="280"/>
      <c r="EG5" s="280"/>
      <c r="EH5" s="280"/>
      <c r="EI5" s="280"/>
      <c r="EJ5" s="280"/>
      <c r="EK5" s="280"/>
      <c r="EL5" s="280"/>
      <c r="EM5" s="280"/>
      <c r="EN5" s="280"/>
      <c r="EO5" s="280"/>
      <c r="EP5" s="280"/>
      <c r="EQ5" s="280"/>
      <c r="ER5" s="280"/>
      <c r="ES5" s="280"/>
      <c r="ET5" s="280"/>
      <c r="EU5" s="280"/>
      <c r="EV5" s="280"/>
      <c r="EW5" s="280"/>
      <c r="EX5" s="280"/>
      <c r="EY5" s="280"/>
      <c r="EZ5" s="280"/>
      <c r="FA5" s="280"/>
      <c r="FB5" s="280"/>
      <c r="FC5" s="280"/>
      <c r="FD5" s="280"/>
      <c r="FE5" s="280"/>
      <c r="FF5" s="280"/>
      <c r="FG5" s="280"/>
      <c r="FH5" s="280"/>
      <c r="FI5" s="280"/>
      <c r="FJ5" s="280"/>
      <c r="FK5" s="280"/>
      <c r="FL5" s="280"/>
      <c r="FM5" s="280"/>
      <c r="FN5" s="280"/>
      <c r="FO5" s="280"/>
      <c r="FP5" s="280"/>
      <c r="FQ5" s="280"/>
      <c r="FR5" s="280"/>
      <c r="FS5" s="280"/>
      <c r="FT5" s="280"/>
      <c r="FU5" s="280"/>
      <c r="FV5" s="280"/>
      <c r="FW5" s="280"/>
      <c r="FX5" s="280"/>
      <c r="FY5" s="280"/>
      <c r="FZ5" s="280"/>
      <c r="GA5" s="280"/>
      <c r="GB5" s="280"/>
      <c r="GC5" s="280"/>
      <c r="GD5" s="280"/>
      <c r="GE5" s="280"/>
      <c r="GF5" s="280"/>
      <c r="GG5" s="280"/>
      <c r="GH5" s="280"/>
      <c r="GI5" s="280"/>
      <c r="GJ5" s="280"/>
      <c r="GK5" s="280"/>
      <c r="GL5" s="280"/>
      <c r="GM5" s="280"/>
      <c r="GN5" s="280"/>
      <c r="GO5" s="280"/>
      <c r="GP5" s="280"/>
      <c r="GQ5" s="280"/>
      <c r="GR5" s="280"/>
      <c r="GS5" s="280"/>
      <c r="GT5" s="280"/>
      <c r="GU5" s="280"/>
      <c r="GV5" s="280"/>
      <c r="GW5" s="280"/>
      <c r="GX5" s="280"/>
      <c r="GY5" s="280"/>
      <c r="GZ5" s="280"/>
      <c r="HA5" s="280"/>
      <c r="HB5" s="280"/>
      <c r="HC5" s="280"/>
      <c r="HD5" s="280"/>
      <c r="HE5" s="280"/>
      <c r="HF5" s="280"/>
      <c r="HG5" s="280"/>
      <c r="HH5" s="280"/>
      <c r="HI5" s="280"/>
      <c r="HJ5" s="280"/>
      <c r="HK5" s="280"/>
      <c r="HL5" s="280"/>
      <c r="HM5" s="280"/>
      <c r="HN5" s="280"/>
      <c r="HO5" s="280"/>
      <c r="HP5" s="280"/>
      <c r="HQ5" s="280"/>
      <c r="HR5" s="280"/>
      <c r="HS5" s="280"/>
      <c r="HT5" s="280"/>
      <c r="HU5" s="280"/>
      <c r="HV5" s="280"/>
      <c r="HW5" s="280"/>
      <c r="HX5" s="280"/>
      <c r="HY5" s="280"/>
      <c r="HZ5" s="280"/>
      <c r="IA5" s="280"/>
      <c r="IB5" s="280"/>
      <c r="IC5" s="280"/>
      <c r="ID5" s="280"/>
      <c r="IE5" s="280"/>
      <c r="IF5" s="280"/>
      <c r="IG5" s="280"/>
      <c r="IH5" s="280"/>
      <c r="II5" s="280"/>
      <c r="IJ5" s="280"/>
      <c r="IK5" s="280"/>
      <c r="IL5" s="280"/>
      <c r="IM5" s="280"/>
      <c r="IN5" s="280"/>
      <c r="IO5" s="280"/>
      <c r="IP5" s="280"/>
      <c r="IQ5" s="280"/>
      <c r="IR5" s="280"/>
      <c r="IS5" s="280"/>
      <c r="IT5" s="280"/>
      <c r="IU5" s="280"/>
      <c r="IV5" s="280"/>
      <c r="IW5" s="280"/>
      <c r="IX5" s="280"/>
      <c r="IY5" s="280"/>
      <c r="IZ5" s="280"/>
      <c r="JA5" s="280"/>
      <c r="JB5" s="280"/>
      <c r="JC5" s="280"/>
      <c r="JD5" s="280"/>
      <c r="JE5" s="280"/>
      <c r="JF5" s="280"/>
      <c r="JG5" s="280"/>
      <c r="JH5" s="280"/>
      <c r="JI5" s="280"/>
      <c r="JJ5" s="280"/>
      <c r="JK5" s="280"/>
      <c r="JL5" s="280"/>
      <c r="JM5" s="280"/>
      <c r="JN5" s="280"/>
      <c r="JO5" s="280"/>
      <c r="JP5" s="280"/>
      <c r="JQ5" s="280"/>
      <c r="JR5" s="280"/>
      <c r="JS5" s="280"/>
      <c r="JT5" s="280"/>
      <c r="JU5" s="280"/>
      <c r="JV5" s="280"/>
      <c r="JW5" s="280"/>
      <c r="JX5" s="280"/>
      <c r="JY5" s="280"/>
      <c r="JZ5" s="280"/>
      <c r="KA5" s="280"/>
      <c r="KB5" s="280"/>
      <c r="KC5" s="280"/>
      <c r="KD5" s="280"/>
      <c r="KE5" s="280"/>
      <c r="KF5" s="280"/>
      <c r="KG5" s="280"/>
      <c r="KH5" s="280"/>
      <c r="KI5" s="280"/>
      <c r="KJ5" s="280"/>
      <c r="KK5" s="280"/>
      <c r="KL5" s="280"/>
      <c r="KM5" s="280"/>
      <c r="KN5" s="280"/>
      <c r="KO5" s="280"/>
      <c r="KP5" s="280"/>
      <c r="KQ5" s="280"/>
      <c r="KR5" s="280"/>
      <c r="KS5" s="280"/>
      <c r="KT5" s="280"/>
      <c r="KU5" s="280"/>
      <c r="KV5" s="280"/>
      <c r="KW5" s="280"/>
      <c r="KX5" s="280"/>
      <c r="KY5" s="280"/>
      <c r="KZ5" s="280"/>
      <c r="LA5" s="280"/>
      <c r="LB5" s="280"/>
      <c r="LC5" s="280"/>
      <c r="LD5" s="280"/>
      <c r="LE5" s="280"/>
      <c r="LF5" s="280"/>
      <c r="LG5" s="280"/>
      <c r="LH5" s="280"/>
      <c r="LI5" s="280"/>
      <c r="LJ5" s="280"/>
      <c r="LK5" s="280"/>
      <c r="LL5" s="280"/>
      <c r="LM5" s="280"/>
      <c r="LN5" s="280"/>
      <c r="LO5" s="280"/>
      <c r="LP5" s="280"/>
      <c r="LQ5" s="280"/>
      <c r="LR5" s="280"/>
      <c r="LS5" s="280"/>
      <c r="LT5" s="280"/>
      <c r="LU5" s="280"/>
      <c r="LV5" s="280"/>
      <c r="LW5" s="280"/>
      <c r="LX5" s="280"/>
      <c r="LY5" s="280"/>
      <c r="LZ5" s="280"/>
      <c r="MA5" s="280"/>
      <c r="MB5" s="280"/>
      <c r="MC5" s="280"/>
      <c r="MD5" s="280"/>
      <c r="ME5" s="280"/>
      <c r="MF5" s="280"/>
      <c r="MG5" s="280"/>
      <c r="MH5" s="280"/>
      <c r="MI5" s="280"/>
      <c r="MJ5" s="280"/>
      <c r="MK5" s="280"/>
      <c r="ML5" s="280"/>
      <c r="MM5" s="280"/>
      <c r="MN5" s="280"/>
      <c r="MO5" s="280"/>
      <c r="MP5" s="280"/>
      <c r="MQ5" s="280"/>
      <c r="MR5" s="280"/>
      <c r="MS5" s="280"/>
      <c r="MT5" s="280"/>
      <c r="MU5" s="280"/>
      <c r="MV5" s="280"/>
      <c r="MW5" s="280"/>
      <c r="MX5" s="280"/>
      <c r="MY5" s="280"/>
      <c r="MZ5" s="280"/>
      <c r="NA5" s="280"/>
      <c r="NB5" s="280"/>
      <c r="NC5" s="280"/>
      <c r="ND5" s="280"/>
      <c r="NE5" s="280"/>
      <c r="NF5" s="280"/>
      <c r="NG5" s="280"/>
      <c r="NH5" s="280"/>
      <c r="NI5" s="280"/>
      <c r="NJ5" s="280"/>
      <c r="NK5" s="280"/>
      <c r="NL5" s="280"/>
      <c r="NM5" s="280"/>
      <c r="NN5" s="280"/>
      <c r="NO5" s="280"/>
      <c r="NP5" s="280"/>
      <c r="NQ5" s="280"/>
      <c r="NR5" s="280"/>
      <c r="NS5" s="280"/>
      <c r="NT5" s="280"/>
      <c r="NU5" s="280"/>
      <c r="NV5" s="280"/>
      <c r="NW5" s="280"/>
      <c r="NX5" s="280"/>
      <c r="NY5" s="280"/>
      <c r="NZ5" s="280"/>
      <c r="OA5" s="280"/>
      <c r="OB5" s="280"/>
      <c r="OC5" s="280"/>
      <c r="OD5" s="280"/>
      <c r="OE5" s="280"/>
      <c r="OF5" s="280"/>
      <c r="OG5" s="280"/>
      <c r="OH5" s="280"/>
      <c r="OI5" s="280"/>
      <c r="OJ5" s="280"/>
      <c r="OK5" s="280"/>
      <c r="OL5" s="280"/>
      <c r="OM5" s="280"/>
      <c r="ON5" s="280"/>
      <c r="OO5" s="280"/>
      <c r="OP5" s="280"/>
      <c r="OQ5" s="280"/>
      <c r="OR5" s="280"/>
      <c r="OS5" s="280"/>
      <c r="OT5" s="280"/>
      <c r="OU5" s="280"/>
      <c r="OV5" s="280"/>
      <c r="OW5" s="280"/>
      <c r="OX5" s="280"/>
      <c r="OY5" s="280"/>
      <c r="OZ5" s="280"/>
      <c r="PA5" s="280"/>
      <c r="PB5" s="280"/>
      <c r="PC5" s="280"/>
      <c r="PD5" s="280"/>
      <c r="PE5" s="280"/>
      <c r="PF5" s="280"/>
      <c r="PG5" s="280"/>
      <c r="PH5" s="280"/>
      <c r="PI5" s="280"/>
      <c r="PJ5" s="280"/>
      <c r="PK5" s="280"/>
      <c r="PL5" s="280"/>
      <c r="PM5" s="280"/>
      <c r="PN5" s="280"/>
      <c r="PO5" s="280"/>
      <c r="PP5" s="280"/>
      <c r="PQ5" s="280"/>
      <c r="PR5" s="280"/>
      <c r="PS5" s="280"/>
      <c r="PT5" s="280"/>
      <c r="PU5" s="280"/>
      <c r="PV5" s="280"/>
      <c r="PW5" s="280"/>
      <c r="PX5" s="280"/>
      <c r="PY5" s="280"/>
      <c r="PZ5" s="280"/>
      <c r="QA5" s="280"/>
      <c r="QB5" s="280"/>
      <c r="QC5" s="280"/>
      <c r="QD5" s="280"/>
      <c r="QE5" s="280"/>
      <c r="QF5" s="280"/>
      <c r="QG5" s="280"/>
      <c r="QH5" s="280"/>
      <c r="QI5" s="280"/>
      <c r="QJ5" s="280"/>
      <c r="QK5" s="280"/>
      <c r="QL5" s="280"/>
      <c r="QM5" s="280"/>
      <c r="QN5" s="280"/>
    </row>
    <row r="6" spans="1:456" s="281" customFormat="1" ht="15.5" x14ac:dyDescent="0.35">
      <c r="A6" s="272" t="s">
        <v>115</v>
      </c>
      <c r="B6" s="277">
        <v>8677473</v>
      </c>
      <c r="C6" s="277">
        <v>6120617.0943536982</v>
      </c>
      <c r="D6" s="278">
        <v>0</v>
      </c>
      <c r="E6" s="278">
        <v>373799.63277600933</v>
      </c>
      <c r="F6" s="277">
        <v>17286043.5</v>
      </c>
      <c r="G6" s="277">
        <v>0</v>
      </c>
      <c r="H6" s="278">
        <v>448327</v>
      </c>
      <c r="I6" s="278">
        <v>368996.831316258</v>
      </c>
      <c r="J6" s="277">
        <v>543078.43333333335</v>
      </c>
      <c r="K6" s="277">
        <v>138817.55674485909</v>
      </c>
      <c r="L6" s="278">
        <v>26954921.933333334</v>
      </c>
      <c r="M6" s="278">
        <v>7002231.1151908245</v>
      </c>
      <c r="N6" s="277">
        <v>5738077.380379077</v>
      </c>
      <c r="O6" s="279"/>
      <c r="P6" s="280"/>
      <c r="Q6" s="280"/>
      <c r="R6" s="280"/>
      <c r="S6" s="280"/>
      <c r="T6" s="280"/>
      <c r="U6" s="280"/>
      <c r="V6" s="280"/>
      <c r="W6" s="280"/>
      <c r="X6" s="280"/>
      <c r="Y6" s="280"/>
      <c r="Z6" s="280"/>
      <c r="AA6" s="280"/>
      <c r="AB6" s="280"/>
      <c r="AC6" s="280"/>
      <c r="AD6" s="280"/>
      <c r="AE6" s="280"/>
      <c r="AF6" s="280"/>
      <c r="AG6" s="280"/>
      <c r="AH6" s="280"/>
      <c r="AI6" s="280"/>
      <c r="AJ6" s="280"/>
      <c r="AK6" s="280"/>
      <c r="AL6" s="280"/>
      <c r="AM6" s="280"/>
      <c r="AN6" s="280"/>
      <c r="AO6" s="280"/>
      <c r="AP6" s="280"/>
      <c r="AQ6" s="280"/>
      <c r="AR6" s="280"/>
      <c r="AS6" s="280"/>
      <c r="AT6" s="280"/>
      <c r="AU6" s="280"/>
      <c r="AV6" s="280"/>
      <c r="AW6" s="280"/>
      <c r="AX6" s="280"/>
      <c r="AY6" s="280"/>
      <c r="AZ6" s="280"/>
      <c r="BA6" s="280"/>
      <c r="BB6" s="280"/>
      <c r="BC6" s="280"/>
      <c r="BD6" s="280"/>
      <c r="BE6" s="280"/>
      <c r="BF6" s="280"/>
      <c r="BG6" s="280"/>
      <c r="BH6" s="280"/>
      <c r="BI6" s="280"/>
      <c r="BJ6" s="280"/>
      <c r="BK6" s="280"/>
      <c r="BL6" s="280"/>
      <c r="BM6" s="280"/>
      <c r="BN6" s="280"/>
      <c r="BO6" s="280"/>
      <c r="BP6" s="280"/>
      <c r="BQ6" s="280"/>
      <c r="BR6" s="280"/>
      <c r="BS6" s="280"/>
      <c r="BT6" s="280"/>
      <c r="BU6" s="280"/>
      <c r="BV6" s="280"/>
      <c r="BW6" s="280"/>
      <c r="BX6" s="280"/>
      <c r="BY6" s="280"/>
      <c r="BZ6" s="280"/>
      <c r="CA6" s="280"/>
      <c r="CB6" s="280"/>
      <c r="CC6" s="280"/>
      <c r="CD6" s="280"/>
      <c r="CE6" s="280"/>
      <c r="CF6" s="280"/>
      <c r="CG6" s="280"/>
      <c r="CH6" s="280"/>
      <c r="CI6" s="280"/>
      <c r="CJ6" s="280"/>
      <c r="CK6" s="280"/>
      <c r="CL6" s="280"/>
      <c r="CM6" s="280"/>
      <c r="CN6" s="280"/>
      <c r="CO6" s="280"/>
      <c r="CP6" s="280"/>
      <c r="CQ6" s="280"/>
      <c r="CR6" s="280"/>
      <c r="CS6" s="280"/>
      <c r="CT6" s="280"/>
      <c r="CU6" s="280"/>
      <c r="CV6" s="280"/>
      <c r="CW6" s="280"/>
      <c r="CX6" s="280"/>
      <c r="CY6" s="280"/>
      <c r="CZ6" s="280"/>
      <c r="DA6" s="280"/>
      <c r="DB6" s="280"/>
      <c r="DC6" s="280"/>
      <c r="DD6" s="280"/>
      <c r="DE6" s="280"/>
      <c r="DF6" s="280"/>
      <c r="DG6" s="280"/>
      <c r="DH6" s="280"/>
      <c r="DI6" s="280"/>
      <c r="DJ6" s="280"/>
      <c r="DK6" s="280"/>
      <c r="DL6" s="280"/>
      <c r="DM6" s="280"/>
      <c r="DN6" s="280"/>
      <c r="DO6" s="280"/>
      <c r="DP6" s="280"/>
      <c r="DQ6" s="280"/>
      <c r="DR6" s="280"/>
      <c r="DS6" s="280"/>
      <c r="DT6" s="280"/>
      <c r="DU6" s="280"/>
      <c r="DV6" s="280"/>
      <c r="DW6" s="280"/>
      <c r="DX6" s="280"/>
      <c r="DY6" s="280"/>
      <c r="DZ6" s="280"/>
      <c r="EA6" s="280"/>
      <c r="EB6" s="280"/>
      <c r="EC6" s="280"/>
      <c r="ED6" s="280"/>
      <c r="EE6" s="280"/>
      <c r="EF6" s="280"/>
      <c r="EG6" s="280"/>
      <c r="EH6" s="280"/>
      <c r="EI6" s="280"/>
      <c r="EJ6" s="280"/>
      <c r="EK6" s="280"/>
      <c r="EL6" s="280"/>
      <c r="EM6" s="280"/>
      <c r="EN6" s="280"/>
      <c r="EO6" s="280"/>
      <c r="EP6" s="280"/>
      <c r="EQ6" s="280"/>
      <c r="ER6" s="280"/>
      <c r="ES6" s="280"/>
      <c r="ET6" s="280"/>
      <c r="EU6" s="280"/>
      <c r="EV6" s="280"/>
      <c r="EW6" s="280"/>
      <c r="EX6" s="280"/>
      <c r="EY6" s="280"/>
      <c r="EZ6" s="280"/>
      <c r="FA6" s="280"/>
      <c r="FB6" s="280"/>
      <c r="FC6" s="280"/>
      <c r="FD6" s="280"/>
      <c r="FE6" s="280"/>
      <c r="FF6" s="280"/>
      <c r="FG6" s="280"/>
      <c r="FH6" s="280"/>
      <c r="FI6" s="280"/>
      <c r="FJ6" s="280"/>
      <c r="FK6" s="280"/>
      <c r="FL6" s="280"/>
      <c r="FM6" s="280"/>
      <c r="FN6" s="280"/>
      <c r="FO6" s="280"/>
      <c r="FP6" s="280"/>
      <c r="FQ6" s="280"/>
      <c r="FR6" s="280"/>
      <c r="FS6" s="280"/>
      <c r="FT6" s="280"/>
      <c r="FU6" s="280"/>
      <c r="FV6" s="280"/>
      <c r="FW6" s="280"/>
      <c r="FX6" s="280"/>
      <c r="FY6" s="280"/>
      <c r="FZ6" s="280"/>
      <c r="GA6" s="280"/>
      <c r="GB6" s="280"/>
      <c r="GC6" s="280"/>
      <c r="GD6" s="280"/>
      <c r="GE6" s="280"/>
      <c r="GF6" s="280"/>
      <c r="GG6" s="280"/>
      <c r="GH6" s="280"/>
      <c r="GI6" s="280"/>
      <c r="GJ6" s="280"/>
      <c r="GK6" s="280"/>
      <c r="GL6" s="280"/>
      <c r="GM6" s="280"/>
      <c r="GN6" s="280"/>
      <c r="GO6" s="280"/>
      <c r="GP6" s="280"/>
      <c r="GQ6" s="280"/>
      <c r="GR6" s="280"/>
      <c r="GS6" s="280"/>
      <c r="GT6" s="280"/>
      <c r="GU6" s="280"/>
      <c r="GV6" s="280"/>
      <c r="GW6" s="280"/>
      <c r="GX6" s="280"/>
      <c r="GY6" s="280"/>
      <c r="GZ6" s="280"/>
      <c r="HA6" s="280"/>
      <c r="HB6" s="280"/>
      <c r="HC6" s="280"/>
      <c r="HD6" s="280"/>
      <c r="HE6" s="280"/>
      <c r="HF6" s="280"/>
      <c r="HG6" s="280"/>
      <c r="HH6" s="280"/>
      <c r="HI6" s="280"/>
      <c r="HJ6" s="280"/>
      <c r="HK6" s="280"/>
      <c r="HL6" s="280"/>
      <c r="HM6" s="280"/>
      <c r="HN6" s="280"/>
      <c r="HO6" s="280"/>
      <c r="HP6" s="280"/>
      <c r="HQ6" s="280"/>
      <c r="HR6" s="280"/>
      <c r="HS6" s="280"/>
      <c r="HT6" s="280"/>
      <c r="HU6" s="280"/>
      <c r="HV6" s="280"/>
      <c r="HW6" s="280"/>
      <c r="HX6" s="280"/>
      <c r="HY6" s="280"/>
      <c r="HZ6" s="280"/>
      <c r="IA6" s="280"/>
      <c r="IB6" s="280"/>
      <c r="IC6" s="280"/>
      <c r="ID6" s="280"/>
      <c r="IE6" s="280"/>
      <c r="IF6" s="280"/>
      <c r="IG6" s="280"/>
      <c r="IH6" s="280"/>
      <c r="II6" s="280"/>
      <c r="IJ6" s="280"/>
      <c r="IK6" s="280"/>
      <c r="IL6" s="280"/>
      <c r="IM6" s="280"/>
      <c r="IN6" s="280"/>
      <c r="IO6" s="280"/>
      <c r="IP6" s="280"/>
      <c r="IQ6" s="280"/>
      <c r="IR6" s="280"/>
      <c r="IS6" s="280"/>
      <c r="IT6" s="280"/>
      <c r="IU6" s="280"/>
      <c r="IV6" s="280"/>
      <c r="IW6" s="280"/>
      <c r="IX6" s="280"/>
      <c r="IY6" s="280"/>
      <c r="IZ6" s="280"/>
      <c r="JA6" s="280"/>
      <c r="JB6" s="280"/>
      <c r="JC6" s="280"/>
      <c r="JD6" s="280"/>
      <c r="JE6" s="280"/>
      <c r="JF6" s="280"/>
      <c r="JG6" s="280"/>
      <c r="JH6" s="280"/>
      <c r="JI6" s="280"/>
      <c r="JJ6" s="280"/>
      <c r="JK6" s="280"/>
      <c r="JL6" s="280"/>
      <c r="JM6" s="280"/>
      <c r="JN6" s="280"/>
      <c r="JO6" s="280"/>
      <c r="JP6" s="280"/>
      <c r="JQ6" s="280"/>
      <c r="JR6" s="280"/>
      <c r="JS6" s="280"/>
      <c r="JT6" s="280"/>
      <c r="JU6" s="280"/>
      <c r="JV6" s="280"/>
      <c r="JW6" s="280"/>
      <c r="JX6" s="280"/>
      <c r="JY6" s="280"/>
      <c r="JZ6" s="280"/>
      <c r="KA6" s="280"/>
      <c r="KB6" s="280"/>
      <c r="KC6" s="280"/>
      <c r="KD6" s="280"/>
      <c r="KE6" s="280"/>
      <c r="KF6" s="280"/>
      <c r="KG6" s="280"/>
      <c r="KH6" s="280"/>
      <c r="KI6" s="280"/>
      <c r="KJ6" s="280"/>
      <c r="KK6" s="280"/>
      <c r="KL6" s="280"/>
      <c r="KM6" s="280"/>
      <c r="KN6" s="280"/>
      <c r="KO6" s="280"/>
      <c r="KP6" s="280"/>
      <c r="KQ6" s="280"/>
      <c r="KR6" s="280"/>
      <c r="KS6" s="280"/>
      <c r="KT6" s="280"/>
      <c r="KU6" s="280"/>
      <c r="KV6" s="280"/>
      <c r="KW6" s="280"/>
      <c r="KX6" s="280"/>
      <c r="KY6" s="280"/>
      <c r="KZ6" s="280"/>
      <c r="LA6" s="280"/>
      <c r="LB6" s="280"/>
      <c r="LC6" s="280"/>
      <c r="LD6" s="280"/>
      <c r="LE6" s="280"/>
      <c r="LF6" s="280"/>
      <c r="LG6" s="280"/>
      <c r="LH6" s="280"/>
      <c r="LI6" s="280"/>
      <c r="LJ6" s="280"/>
      <c r="LK6" s="280"/>
      <c r="LL6" s="280"/>
      <c r="LM6" s="280"/>
      <c r="LN6" s="280"/>
      <c r="LO6" s="280"/>
      <c r="LP6" s="280"/>
      <c r="LQ6" s="280"/>
      <c r="LR6" s="280"/>
      <c r="LS6" s="280"/>
      <c r="LT6" s="280"/>
      <c r="LU6" s="280"/>
      <c r="LV6" s="280"/>
      <c r="LW6" s="280"/>
      <c r="LX6" s="280"/>
      <c r="LY6" s="280"/>
      <c r="LZ6" s="280"/>
      <c r="MA6" s="280"/>
      <c r="MB6" s="280"/>
      <c r="MC6" s="280"/>
      <c r="MD6" s="280"/>
      <c r="ME6" s="280"/>
      <c r="MF6" s="280"/>
      <c r="MG6" s="280"/>
      <c r="MH6" s="280"/>
      <c r="MI6" s="280"/>
      <c r="MJ6" s="280"/>
      <c r="MK6" s="280"/>
      <c r="ML6" s="280"/>
      <c r="MM6" s="280"/>
      <c r="MN6" s="280"/>
      <c r="MO6" s="280"/>
      <c r="MP6" s="280"/>
      <c r="MQ6" s="280"/>
      <c r="MR6" s="280"/>
      <c r="MS6" s="280"/>
      <c r="MT6" s="280"/>
      <c r="MU6" s="280"/>
      <c r="MV6" s="280"/>
      <c r="MW6" s="280"/>
      <c r="MX6" s="280"/>
      <c r="MY6" s="280"/>
      <c r="MZ6" s="280"/>
      <c r="NA6" s="280"/>
      <c r="NB6" s="280"/>
      <c r="NC6" s="280"/>
      <c r="ND6" s="280"/>
      <c r="NE6" s="280"/>
      <c r="NF6" s="280"/>
      <c r="NG6" s="280"/>
      <c r="NH6" s="280"/>
      <c r="NI6" s="280"/>
      <c r="NJ6" s="280"/>
      <c r="NK6" s="280"/>
      <c r="NL6" s="280"/>
      <c r="NM6" s="280"/>
      <c r="NN6" s="280"/>
      <c r="NO6" s="280"/>
      <c r="NP6" s="280"/>
      <c r="NQ6" s="280"/>
      <c r="NR6" s="280"/>
      <c r="NS6" s="280"/>
      <c r="NT6" s="280"/>
      <c r="NU6" s="280"/>
      <c r="NV6" s="280"/>
      <c r="NW6" s="280"/>
      <c r="NX6" s="280"/>
      <c r="NY6" s="280"/>
      <c r="NZ6" s="280"/>
      <c r="OA6" s="280"/>
      <c r="OB6" s="280"/>
      <c r="OC6" s="280"/>
      <c r="OD6" s="280"/>
      <c r="OE6" s="280"/>
      <c r="OF6" s="280"/>
      <c r="OG6" s="280"/>
      <c r="OH6" s="280"/>
      <c r="OI6" s="280"/>
      <c r="OJ6" s="280"/>
      <c r="OK6" s="280"/>
      <c r="OL6" s="280"/>
      <c r="OM6" s="280"/>
      <c r="ON6" s="280"/>
      <c r="OO6" s="280"/>
      <c r="OP6" s="280"/>
      <c r="OQ6" s="280"/>
      <c r="OR6" s="280"/>
      <c r="OS6" s="280"/>
      <c r="OT6" s="280"/>
      <c r="OU6" s="280"/>
      <c r="OV6" s="280"/>
      <c r="OW6" s="280"/>
      <c r="OX6" s="280"/>
      <c r="OY6" s="280"/>
      <c r="OZ6" s="280"/>
      <c r="PA6" s="280"/>
      <c r="PB6" s="280"/>
      <c r="PC6" s="280"/>
      <c r="PD6" s="280"/>
      <c r="PE6" s="280"/>
      <c r="PF6" s="280"/>
      <c r="PG6" s="280"/>
      <c r="PH6" s="280"/>
      <c r="PI6" s="280"/>
      <c r="PJ6" s="280"/>
      <c r="PK6" s="280"/>
      <c r="PL6" s="280"/>
      <c r="PM6" s="280"/>
      <c r="PN6" s="280"/>
      <c r="PO6" s="280"/>
      <c r="PP6" s="280"/>
      <c r="PQ6" s="280"/>
      <c r="PR6" s="280"/>
      <c r="PS6" s="280"/>
      <c r="PT6" s="280"/>
      <c r="PU6" s="280"/>
      <c r="PV6" s="280"/>
      <c r="PW6" s="280"/>
      <c r="PX6" s="280"/>
      <c r="PY6" s="280"/>
      <c r="PZ6" s="280"/>
      <c r="QA6" s="280"/>
      <c r="QB6" s="280"/>
      <c r="QC6" s="280"/>
      <c r="QD6" s="280"/>
      <c r="QE6" s="280"/>
      <c r="QF6" s="280"/>
      <c r="QG6" s="280"/>
      <c r="QH6" s="280"/>
      <c r="QI6" s="280"/>
      <c r="QJ6" s="280"/>
      <c r="QK6" s="280"/>
      <c r="QL6" s="280"/>
      <c r="QM6" s="280"/>
      <c r="QN6" s="280"/>
    </row>
    <row r="7" spans="1:456" s="6" customFormat="1" ht="15.5" x14ac:dyDescent="0.35">
      <c r="A7" s="272" t="s">
        <v>116</v>
      </c>
      <c r="B7" s="277">
        <v>19786766</v>
      </c>
      <c r="C7" s="277">
        <v>15217953.787912074</v>
      </c>
      <c r="D7" s="278">
        <v>3778067.3333333335</v>
      </c>
      <c r="E7" s="278">
        <v>3055755.368554763</v>
      </c>
      <c r="F7" s="277">
        <v>0</v>
      </c>
      <c r="G7" s="277">
        <v>72816.635325151045</v>
      </c>
      <c r="H7" s="278">
        <v>0</v>
      </c>
      <c r="I7" s="278">
        <v>0</v>
      </c>
      <c r="J7" s="277">
        <v>46970.536666666718</v>
      </c>
      <c r="K7" s="277">
        <v>320057.31879510597</v>
      </c>
      <c r="L7" s="278">
        <v>23611803.869999997</v>
      </c>
      <c r="M7" s="278">
        <v>18666583.110587098</v>
      </c>
      <c r="N7" s="277">
        <v>15296595.692686869</v>
      </c>
      <c r="O7" s="279"/>
      <c r="P7" s="280"/>
      <c r="Q7" s="280"/>
      <c r="R7" s="280"/>
      <c r="S7" s="280"/>
      <c r="T7" s="280"/>
      <c r="U7" s="280"/>
      <c r="V7" s="280"/>
      <c r="W7" s="280"/>
      <c r="X7" s="280"/>
      <c r="Y7" s="280"/>
      <c r="Z7" s="280"/>
      <c r="AA7" s="280"/>
      <c r="AB7" s="280"/>
      <c r="AC7" s="280"/>
      <c r="AD7" s="280"/>
      <c r="AE7" s="280"/>
      <c r="AF7" s="280"/>
      <c r="AG7" s="280"/>
      <c r="AH7" s="280"/>
      <c r="AI7" s="280"/>
      <c r="AJ7" s="280"/>
      <c r="AK7" s="280"/>
      <c r="AL7" s="280"/>
      <c r="AM7" s="280"/>
      <c r="AN7" s="280"/>
      <c r="AO7" s="280"/>
      <c r="AP7" s="280"/>
      <c r="AQ7" s="280"/>
      <c r="AR7" s="280"/>
      <c r="AS7" s="280"/>
      <c r="AT7" s="280"/>
      <c r="AU7" s="280"/>
      <c r="AV7" s="280"/>
      <c r="AW7" s="280"/>
      <c r="AX7" s="280"/>
      <c r="AY7" s="280"/>
      <c r="AZ7" s="280"/>
      <c r="BA7" s="280"/>
      <c r="BB7" s="280"/>
      <c r="BC7" s="280"/>
      <c r="BD7" s="280"/>
      <c r="BE7" s="280"/>
      <c r="BF7" s="280"/>
      <c r="BG7" s="280"/>
      <c r="BH7" s="280"/>
      <c r="BI7" s="280"/>
      <c r="BJ7" s="280"/>
      <c r="BK7" s="280"/>
      <c r="BL7" s="280"/>
      <c r="BM7" s="280"/>
      <c r="BN7" s="280"/>
      <c r="BO7" s="280"/>
      <c r="BP7" s="280"/>
      <c r="BQ7" s="280"/>
      <c r="BR7" s="280"/>
      <c r="BS7" s="280"/>
      <c r="BT7" s="280"/>
      <c r="BU7" s="280"/>
      <c r="BV7" s="280"/>
      <c r="BW7" s="280"/>
      <c r="BX7" s="280"/>
      <c r="BY7" s="280"/>
      <c r="BZ7" s="280"/>
      <c r="CA7" s="280"/>
      <c r="CB7" s="280"/>
      <c r="CC7" s="280"/>
      <c r="CD7" s="280"/>
      <c r="CE7" s="280"/>
      <c r="CF7" s="280"/>
      <c r="CG7" s="280"/>
      <c r="CH7" s="280"/>
      <c r="CI7" s="280"/>
      <c r="CJ7" s="280"/>
      <c r="CK7" s="280"/>
      <c r="CL7" s="280"/>
      <c r="CM7" s="280"/>
      <c r="CN7" s="280"/>
      <c r="CO7" s="280"/>
      <c r="CP7" s="280"/>
      <c r="CQ7" s="280"/>
      <c r="CR7" s="280"/>
      <c r="CS7" s="280"/>
      <c r="CT7" s="280"/>
      <c r="CU7" s="280"/>
      <c r="CV7" s="280"/>
      <c r="CW7" s="280"/>
      <c r="CX7" s="280"/>
      <c r="CY7" s="280"/>
      <c r="CZ7" s="280"/>
      <c r="DA7" s="280"/>
      <c r="DB7" s="280"/>
      <c r="DC7" s="280"/>
      <c r="DD7" s="280"/>
      <c r="DE7" s="280"/>
      <c r="DF7" s="280"/>
      <c r="DG7" s="280"/>
      <c r="DH7" s="280"/>
      <c r="DI7" s="280"/>
      <c r="DJ7" s="280"/>
      <c r="DK7" s="280"/>
      <c r="DL7" s="280"/>
      <c r="DM7" s="280"/>
      <c r="DN7" s="280"/>
      <c r="DO7" s="280"/>
      <c r="DP7" s="280"/>
      <c r="DQ7" s="280"/>
      <c r="DR7" s="280"/>
      <c r="DS7" s="280"/>
      <c r="DT7" s="280"/>
      <c r="DU7" s="280"/>
      <c r="DV7" s="280"/>
      <c r="DW7" s="280"/>
      <c r="DX7" s="280"/>
      <c r="DY7" s="280"/>
      <c r="DZ7" s="280"/>
      <c r="EA7" s="280"/>
      <c r="EB7" s="280"/>
      <c r="EC7" s="280"/>
      <c r="ED7" s="280"/>
      <c r="EE7" s="280"/>
      <c r="EF7" s="280"/>
      <c r="EG7" s="280"/>
      <c r="EH7" s="280"/>
      <c r="EI7" s="280"/>
      <c r="EJ7" s="280"/>
      <c r="EK7" s="280"/>
      <c r="EL7" s="280"/>
      <c r="EM7" s="280"/>
      <c r="EN7" s="280"/>
      <c r="EO7" s="280"/>
      <c r="EP7" s="280"/>
      <c r="EQ7" s="280"/>
      <c r="ER7" s="280"/>
      <c r="ES7" s="280"/>
      <c r="ET7" s="280"/>
      <c r="EU7" s="280"/>
      <c r="EV7" s="280"/>
      <c r="EW7" s="280"/>
      <c r="EX7" s="280"/>
      <c r="EY7" s="280"/>
      <c r="EZ7" s="280"/>
      <c r="FA7" s="280"/>
      <c r="FB7" s="280"/>
      <c r="FC7" s="280"/>
      <c r="FD7" s="280"/>
      <c r="FE7" s="280"/>
      <c r="FF7" s="280"/>
      <c r="FG7" s="280"/>
      <c r="FH7" s="280"/>
      <c r="FI7" s="280"/>
      <c r="FJ7" s="280"/>
      <c r="FK7" s="280"/>
      <c r="FL7" s="280"/>
      <c r="FM7" s="280"/>
      <c r="FN7" s="280"/>
      <c r="FO7" s="280"/>
      <c r="FP7" s="280"/>
      <c r="FQ7" s="280"/>
      <c r="FR7" s="280"/>
      <c r="FS7" s="280"/>
      <c r="FT7" s="280"/>
      <c r="FU7" s="280"/>
      <c r="FV7" s="280"/>
      <c r="FW7" s="280"/>
      <c r="FX7" s="280"/>
      <c r="FY7" s="280"/>
      <c r="FZ7" s="280"/>
      <c r="GA7" s="280"/>
      <c r="GB7" s="280"/>
      <c r="GC7" s="280"/>
      <c r="GD7" s="280"/>
      <c r="GE7" s="280"/>
      <c r="GF7" s="280"/>
      <c r="GG7" s="280"/>
      <c r="GH7" s="280"/>
      <c r="GI7" s="280"/>
      <c r="GJ7" s="280"/>
      <c r="GK7" s="280"/>
      <c r="GL7" s="280"/>
      <c r="GM7" s="280"/>
      <c r="GN7" s="280"/>
      <c r="GO7" s="280"/>
      <c r="GP7" s="280"/>
      <c r="GQ7" s="280"/>
      <c r="GR7" s="280"/>
      <c r="GS7" s="280"/>
      <c r="GT7" s="280"/>
      <c r="GU7" s="280"/>
      <c r="GV7" s="280"/>
      <c r="GW7" s="280"/>
      <c r="GX7" s="280"/>
      <c r="GY7" s="280"/>
      <c r="GZ7" s="280"/>
      <c r="HA7" s="280"/>
      <c r="HB7" s="280"/>
      <c r="HC7" s="280"/>
      <c r="HD7" s="280"/>
      <c r="HE7" s="280"/>
      <c r="HF7" s="280"/>
      <c r="HG7" s="280"/>
      <c r="HH7" s="280"/>
      <c r="HI7" s="280"/>
      <c r="HJ7" s="280"/>
      <c r="HK7" s="280"/>
      <c r="HL7" s="280"/>
      <c r="HM7" s="280"/>
      <c r="HN7" s="280"/>
      <c r="HO7" s="280"/>
      <c r="HP7" s="280"/>
      <c r="HQ7" s="280"/>
      <c r="HR7" s="280"/>
      <c r="HS7" s="280"/>
      <c r="HT7" s="280"/>
      <c r="HU7" s="280"/>
      <c r="HV7" s="280"/>
      <c r="HW7" s="280"/>
      <c r="HX7" s="280"/>
      <c r="HY7" s="280"/>
      <c r="HZ7" s="280"/>
      <c r="IA7" s="280"/>
      <c r="IB7" s="280"/>
      <c r="IC7" s="280"/>
      <c r="ID7" s="280"/>
      <c r="IE7" s="280"/>
      <c r="IF7" s="280"/>
      <c r="IG7" s="280"/>
      <c r="IH7" s="280"/>
      <c r="II7" s="280"/>
      <c r="IJ7" s="280"/>
      <c r="IK7" s="280"/>
      <c r="IL7" s="280"/>
      <c r="IM7" s="280"/>
      <c r="IN7" s="280"/>
      <c r="IO7" s="280"/>
      <c r="IP7" s="280"/>
      <c r="IQ7" s="280"/>
      <c r="IR7" s="280"/>
      <c r="IS7" s="280"/>
      <c r="IT7" s="280"/>
      <c r="IU7" s="280"/>
      <c r="IV7" s="280"/>
      <c r="IW7" s="280"/>
      <c r="IX7" s="280"/>
      <c r="IY7" s="280"/>
      <c r="IZ7" s="280"/>
      <c r="JA7" s="280"/>
      <c r="JB7" s="280"/>
      <c r="JC7" s="280"/>
      <c r="JD7" s="280"/>
      <c r="JE7" s="280"/>
      <c r="JF7" s="280"/>
      <c r="JG7" s="280"/>
      <c r="JH7" s="280"/>
      <c r="JI7" s="280"/>
      <c r="JJ7" s="280"/>
      <c r="JK7" s="280"/>
      <c r="JL7" s="280"/>
      <c r="JM7" s="280"/>
      <c r="JN7" s="280"/>
      <c r="JO7" s="280"/>
      <c r="JP7" s="280"/>
      <c r="JQ7" s="280"/>
      <c r="JR7" s="280"/>
      <c r="JS7" s="280"/>
      <c r="JT7" s="280"/>
      <c r="JU7" s="280"/>
      <c r="JV7" s="280"/>
      <c r="JW7" s="280"/>
      <c r="JX7" s="280"/>
      <c r="JY7" s="280"/>
      <c r="JZ7" s="280"/>
      <c r="KA7" s="280"/>
      <c r="KB7" s="280"/>
      <c r="KC7" s="280"/>
      <c r="KD7" s="280"/>
      <c r="KE7" s="280"/>
      <c r="KF7" s="280"/>
      <c r="KG7" s="280"/>
      <c r="KH7" s="280"/>
      <c r="KI7" s="280"/>
      <c r="KJ7" s="280"/>
      <c r="KK7" s="280"/>
      <c r="KL7" s="280"/>
      <c r="KM7" s="280"/>
      <c r="KN7" s="280"/>
      <c r="KO7" s="280"/>
      <c r="KP7" s="280"/>
      <c r="KQ7" s="280"/>
      <c r="KR7" s="280"/>
      <c r="KS7" s="280"/>
      <c r="KT7" s="280"/>
      <c r="KU7" s="280"/>
      <c r="KV7" s="280"/>
      <c r="KW7" s="280"/>
      <c r="KX7" s="280"/>
      <c r="KY7" s="280"/>
      <c r="KZ7" s="280"/>
      <c r="LA7" s="280"/>
      <c r="LB7" s="280"/>
      <c r="LC7" s="280"/>
      <c r="LD7" s="280"/>
      <c r="LE7" s="280"/>
      <c r="LF7" s="280"/>
      <c r="LG7" s="280"/>
      <c r="LH7" s="280"/>
      <c r="LI7" s="280"/>
      <c r="LJ7" s="280"/>
      <c r="LK7" s="280"/>
      <c r="LL7" s="280"/>
      <c r="LM7" s="280"/>
      <c r="LN7" s="280"/>
      <c r="LO7" s="280"/>
      <c r="LP7" s="280"/>
      <c r="LQ7" s="280"/>
      <c r="LR7" s="280"/>
      <c r="LS7" s="280"/>
      <c r="LT7" s="280"/>
      <c r="LU7" s="280"/>
      <c r="LV7" s="280"/>
      <c r="LW7" s="280"/>
      <c r="LX7" s="280"/>
      <c r="LY7" s="280"/>
      <c r="LZ7" s="280"/>
      <c r="MA7" s="280"/>
      <c r="MB7" s="280"/>
      <c r="MC7" s="280"/>
      <c r="MD7" s="280"/>
      <c r="ME7" s="280"/>
      <c r="MF7" s="280"/>
      <c r="MG7" s="280"/>
      <c r="MH7" s="280"/>
      <c r="MI7" s="280"/>
      <c r="MJ7" s="280"/>
      <c r="MK7" s="280"/>
      <c r="ML7" s="280"/>
      <c r="MM7" s="280"/>
      <c r="MN7" s="280"/>
      <c r="MO7" s="280"/>
      <c r="MP7" s="280"/>
      <c r="MQ7" s="280"/>
      <c r="MR7" s="280"/>
      <c r="MS7" s="280"/>
      <c r="MT7" s="280"/>
      <c r="MU7" s="280"/>
      <c r="MV7" s="280"/>
      <c r="MW7" s="280"/>
      <c r="MX7" s="280"/>
      <c r="MY7" s="280"/>
      <c r="MZ7" s="280"/>
      <c r="NA7" s="280"/>
      <c r="NB7" s="280"/>
      <c r="NC7" s="280"/>
      <c r="ND7" s="280"/>
      <c r="NE7" s="280"/>
      <c r="NF7" s="280"/>
      <c r="NG7" s="280"/>
      <c r="NH7" s="280"/>
      <c r="NI7" s="280"/>
      <c r="NJ7" s="280"/>
      <c r="NK7" s="280"/>
      <c r="NL7" s="280"/>
      <c r="NM7" s="280"/>
      <c r="NN7" s="280"/>
      <c r="NO7" s="280"/>
      <c r="NP7" s="280"/>
      <c r="NQ7" s="280"/>
      <c r="NR7" s="280"/>
      <c r="NS7" s="280"/>
      <c r="NT7" s="280"/>
      <c r="NU7" s="280"/>
      <c r="NV7" s="280"/>
      <c r="NW7" s="280"/>
      <c r="NX7" s="280"/>
      <c r="NY7" s="280"/>
      <c r="NZ7" s="280"/>
      <c r="OA7" s="280"/>
      <c r="OB7" s="280"/>
      <c r="OC7" s="280"/>
      <c r="OD7" s="280"/>
      <c r="OE7" s="280"/>
      <c r="OF7" s="280"/>
      <c r="OG7" s="280"/>
      <c r="OH7" s="280"/>
      <c r="OI7" s="280"/>
      <c r="OJ7" s="280"/>
      <c r="OK7" s="280"/>
      <c r="OL7" s="280"/>
      <c r="OM7" s="280"/>
      <c r="ON7" s="280"/>
      <c r="OO7" s="280"/>
      <c r="OP7" s="280"/>
      <c r="OQ7" s="280"/>
      <c r="OR7" s="280"/>
      <c r="OS7" s="280"/>
      <c r="OT7" s="280"/>
      <c r="OU7" s="280"/>
      <c r="OV7" s="280"/>
      <c r="OW7" s="280"/>
      <c r="OX7" s="280"/>
      <c r="OY7" s="280"/>
      <c r="OZ7" s="280"/>
      <c r="PA7" s="280"/>
      <c r="PB7" s="280"/>
      <c r="PC7" s="280"/>
      <c r="PD7" s="280"/>
      <c r="PE7" s="280"/>
      <c r="PF7" s="280"/>
      <c r="PG7" s="280"/>
      <c r="PH7" s="280"/>
      <c r="PI7" s="280"/>
      <c r="PJ7" s="280"/>
      <c r="PK7" s="280"/>
      <c r="PL7" s="280"/>
      <c r="PM7" s="280"/>
      <c r="PN7" s="280"/>
      <c r="PO7" s="280"/>
      <c r="PP7" s="280"/>
      <c r="PQ7" s="280"/>
      <c r="PR7" s="280"/>
      <c r="PS7" s="280"/>
      <c r="PT7" s="280"/>
      <c r="PU7" s="280"/>
      <c r="PV7" s="280"/>
      <c r="PW7" s="280"/>
      <c r="PX7" s="280"/>
      <c r="PY7" s="280"/>
      <c r="PZ7" s="280"/>
      <c r="QA7" s="280"/>
      <c r="QB7" s="280"/>
      <c r="QC7" s="280"/>
      <c r="QD7" s="280"/>
      <c r="QE7" s="280"/>
      <c r="QF7" s="280"/>
      <c r="QG7" s="280"/>
      <c r="QH7" s="280"/>
      <c r="QI7" s="280"/>
      <c r="QJ7" s="280"/>
      <c r="QK7" s="280"/>
      <c r="QL7" s="280"/>
      <c r="QM7" s="280"/>
      <c r="QN7" s="280"/>
    </row>
    <row r="8" spans="1:456" s="6" customFormat="1" ht="15.5" x14ac:dyDescent="0.35">
      <c r="A8" s="272" t="s">
        <v>117</v>
      </c>
      <c r="B8" s="277">
        <v>13903830</v>
      </c>
      <c r="C8" s="277">
        <v>13415960.491467275</v>
      </c>
      <c r="D8" s="278">
        <v>0</v>
      </c>
      <c r="E8" s="278">
        <v>0</v>
      </c>
      <c r="F8" s="277">
        <v>0</v>
      </c>
      <c r="G8" s="277">
        <v>0</v>
      </c>
      <c r="H8" s="278">
        <v>0</v>
      </c>
      <c r="I8" s="278">
        <v>0</v>
      </c>
      <c r="J8" s="277">
        <v>261034.18000000002</v>
      </c>
      <c r="K8" s="277">
        <v>290733.05532225687</v>
      </c>
      <c r="L8" s="278">
        <v>14164864.18</v>
      </c>
      <c r="M8" s="278">
        <v>13706693.546789531</v>
      </c>
      <c r="N8" s="277">
        <v>11232143.999074144</v>
      </c>
      <c r="O8" s="279"/>
      <c r="P8" s="280"/>
      <c r="Q8" s="280"/>
      <c r="R8" s="280"/>
      <c r="S8" s="280"/>
      <c r="T8" s="280"/>
      <c r="U8" s="280"/>
      <c r="V8" s="280"/>
      <c r="W8" s="280"/>
      <c r="X8" s="280"/>
      <c r="Y8" s="280"/>
      <c r="Z8" s="280"/>
      <c r="AA8" s="280"/>
      <c r="AB8" s="280"/>
      <c r="AC8" s="280"/>
      <c r="AD8" s="280"/>
      <c r="AE8" s="280"/>
      <c r="AF8" s="280"/>
      <c r="AG8" s="280"/>
      <c r="AH8" s="280"/>
      <c r="AI8" s="280"/>
      <c r="AJ8" s="280"/>
      <c r="AK8" s="280"/>
      <c r="AL8" s="280"/>
      <c r="AM8" s="280"/>
      <c r="AN8" s="280"/>
      <c r="AO8" s="280"/>
      <c r="AP8" s="280"/>
      <c r="AQ8" s="280"/>
      <c r="AR8" s="280"/>
      <c r="AS8" s="280"/>
      <c r="AT8" s="280"/>
      <c r="AU8" s="280"/>
      <c r="AV8" s="280"/>
      <c r="AW8" s="280"/>
      <c r="AX8" s="280"/>
      <c r="AY8" s="280"/>
      <c r="AZ8" s="280"/>
      <c r="BA8" s="280"/>
      <c r="BB8" s="280"/>
      <c r="BC8" s="280"/>
      <c r="BD8" s="280"/>
      <c r="BE8" s="280"/>
      <c r="BF8" s="280"/>
      <c r="BG8" s="280"/>
      <c r="BH8" s="280"/>
      <c r="BI8" s="280"/>
      <c r="BJ8" s="280"/>
      <c r="BK8" s="280"/>
      <c r="BL8" s="280"/>
      <c r="BM8" s="280"/>
      <c r="BN8" s="280"/>
      <c r="BO8" s="280"/>
      <c r="BP8" s="280"/>
      <c r="BQ8" s="280"/>
      <c r="BR8" s="280"/>
      <c r="BS8" s="280"/>
      <c r="BT8" s="280"/>
      <c r="BU8" s="280"/>
      <c r="BV8" s="280"/>
      <c r="BW8" s="280"/>
      <c r="BX8" s="280"/>
      <c r="BY8" s="280"/>
      <c r="BZ8" s="280"/>
      <c r="CA8" s="280"/>
      <c r="CB8" s="280"/>
      <c r="CC8" s="280"/>
      <c r="CD8" s="280"/>
      <c r="CE8" s="280"/>
      <c r="CF8" s="280"/>
      <c r="CG8" s="280"/>
      <c r="CH8" s="280"/>
      <c r="CI8" s="280"/>
      <c r="CJ8" s="280"/>
      <c r="CK8" s="280"/>
      <c r="CL8" s="280"/>
      <c r="CM8" s="280"/>
      <c r="CN8" s="280"/>
      <c r="CO8" s="280"/>
      <c r="CP8" s="280"/>
      <c r="CQ8" s="280"/>
      <c r="CR8" s="280"/>
      <c r="CS8" s="280"/>
      <c r="CT8" s="280"/>
      <c r="CU8" s="280"/>
      <c r="CV8" s="280"/>
      <c r="CW8" s="280"/>
      <c r="CX8" s="280"/>
      <c r="CY8" s="280"/>
      <c r="CZ8" s="280"/>
      <c r="DA8" s="280"/>
      <c r="DB8" s="280"/>
      <c r="DC8" s="280"/>
      <c r="DD8" s="280"/>
      <c r="DE8" s="280"/>
      <c r="DF8" s="280"/>
      <c r="DG8" s="280"/>
      <c r="DH8" s="280"/>
      <c r="DI8" s="280"/>
      <c r="DJ8" s="280"/>
      <c r="DK8" s="280"/>
      <c r="DL8" s="280"/>
      <c r="DM8" s="280"/>
      <c r="DN8" s="280"/>
      <c r="DO8" s="280"/>
      <c r="DP8" s="280"/>
      <c r="DQ8" s="280"/>
      <c r="DR8" s="280"/>
      <c r="DS8" s="280"/>
      <c r="DT8" s="280"/>
      <c r="DU8" s="280"/>
      <c r="DV8" s="280"/>
      <c r="DW8" s="280"/>
      <c r="DX8" s="280"/>
      <c r="DY8" s="280"/>
      <c r="DZ8" s="280"/>
      <c r="EA8" s="280"/>
      <c r="EB8" s="280"/>
      <c r="EC8" s="280"/>
      <c r="ED8" s="280"/>
      <c r="EE8" s="280"/>
      <c r="EF8" s="280"/>
      <c r="EG8" s="280"/>
      <c r="EH8" s="280"/>
      <c r="EI8" s="280"/>
      <c r="EJ8" s="280"/>
      <c r="EK8" s="280"/>
      <c r="EL8" s="280"/>
      <c r="EM8" s="280"/>
      <c r="EN8" s="280"/>
      <c r="EO8" s="280"/>
      <c r="EP8" s="280"/>
      <c r="EQ8" s="280"/>
      <c r="ER8" s="280"/>
      <c r="ES8" s="280"/>
      <c r="ET8" s="280"/>
      <c r="EU8" s="280"/>
      <c r="EV8" s="280"/>
      <c r="EW8" s="280"/>
      <c r="EX8" s="280"/>
      <c r="EY8" s="280"/>
      <c r="EZ8" s="280"/>
      <c r="FA8" s="280"/>
      <c r="FB8" s="280"/>
      <c r="FC8" s="280"/>
      <c r="FD8" s="280"/>
      <c r="FE8" s="280"/>
      <c r="FF8" s="280"/>
      <c r="FG8" s="280"/>
      <c r="FH8" s="280"/>
      <c r="FI8" s="280"/>
      <c r="FJ8" s="280"/>
      <c r="FK8" s="280"/>
      <c r="FL8" s="280"/>
      <c r="FM8" s="280"/>
      <c r="FN8" s="280"/>
      <c r="FO8" s="280"/>
      <c r="FP8" s="280"/>
      <c r="FQ8" s="280"/>
      <c r="FR8" s="280"/>
      <c r="FS8" s="280"/>
      <c r="FT8" s="280"/>
      <c r="FU8" s="280"/>
      <c r="FV8" s="280"/>
      <c r="FW8" s="280"/>
      <c r="FX8" s="280"/>
      <c r="FY8" s="280"/>
      <c r="FZ8" s="280"/>
      <c r="GA8" s="280"/>
      <c r="GB8" s="280"/>
      <c r="GC8" s="280"/>
      <c r="GD8" s="280"/>
      <c r="GE8" s="280"/>
      <c r="GF8" s="280"/>
      <c r="GG8" s="280"/>
      <c r="GH8" s="280"/>
      <c r="GI8" s="280"/>
      <c r="GJ8" s="280"/>
      <c r="GK8" s="280"/>
      <c r="GL8" s="280"/>
      <c r="GM8" s="280"/>
      <c r="GN8" s="280"/>
      <c r="GO8" s="280"/>
      <c r="GP8" s="280"/>
      <c r="GQ8" s="280"/>
      <c r="GR8" s="280"/>
      <c r="GS8" s="280"/>
      <c r="GT8" s="280"/>
      <c r="GU8" s="280"/>
      <c r="GV8" s="280"/>
      <c r="GW8" s="280"/>
      <c r="GX8" s="280"/>
      <c r="GY8" s="280"/>
      <c r="GZ8" s="280"/>
      <c r="HA8" s="280"/>
      <c r="HB8" s="280"/>
      <c r="HC8" s="280"/>
      <c r="HD8" s="280"/>
      <c r="HE8" s="280"/>
      <c r="HF8" s="280"/>
      <c r="HG8" s="280"/>
      <c r="HH8" s="280"/>
      <c r="HI8" s="280"/>
      <c r="HJ8" s="280"/>
      <c r="HK8" s="280"/>
      <c r="HL8" s="280"/>
      <c r="HM8" s="280"/>
      <c r="HN8" s="280"/>
      <c r="HO8" s="280"/>
      <c r="HP8" s="280"/>
      <c r="HQ8" s="280"/>
      <c r="HR8" s="280"/>
      <c r="HS8" s="280"/>
      <c r="HT8" s="280"/>
      <c r="HU8" s="280"/>
      <c r="HV8" s="280"/>
      <c r="HW8" s="280"/>
      <c r="HX8" s="280"/>
      <c r="HY8" s="280"/>
      <c r="HZ8" s="280"/>
      <c r="IA8" s="280"/>
      <c r="IB8" s="280"/>
      <c r="IC8" s="280"/>
      <c r="ID8" s="280"/>
      <c r="IE8" s="280"/>
      <c r="IF8" s="280"/>
      <c r="IG8" s="280"/>
      <c r="IH8" s="280"/>
      <c r="II8" s="280"/>
      <c r="IJ8" s="280"/>
      <c r="IK8" s="280"/>
      <c r="IL8" s="280"/>
      <c r="IM8" s="280"/>
      <c r="IN8" s="280"/>
      <c r="IO8" s="280"/>
      <c r="IP8" s="280"/>
      <c r="IQ8" s="280"/>
      <c r="IR8" s="280"/>
      <c r="IS8" s="280"/>
      <c r="IT8" s="280"/>
      <c r="IU8" s="280"/>
      <c r="IV8" s="280"/>
      <c r="IW8" s="280"/>
      <c r="IX8" s="280"/>
      <c r="IY8" s="280"/>
      <c r="IZ8" s="280"/>
      <c r="JA8" s="280"/>
      <c r="JB8" s="280"/>
      <c r="JC8" s="280"/>
      <c r="JD8" s="280"/>
      <c r="JE8" s="280"/>
      <c r="JF8" s="280"/>
      <c r="JG8" s="280"/>
      <c r="JH8" s="280"/>
      <c r="JI8" s="280"/>
      <c r="JJ8" s="280"/>
      <c r="JK8" s="280"/>
      <c r="JL8" s="280"/>
      <c r="JM8" s="280"/>
      <c r="JN8" s="280"/>
      <c r="JO8" s="280"/>
      <c r="JP8" s="280"/>
      <c r="JQ8" s="280"/>
      <c r="JR8" s="280"/>
      <c r="JS8" s="280"/>
      <c r="JT8" s="280"/>
      <c r="JU8" s="280"/>
      <c r="JV8" s="280"/>
      <c r="JW8" s="280"/>
      <c r="JX8" s="280"/>
      <c r="JY8" s="280"/>
      <c r="JZ8" s="280"/>
      <c r="KA8" s="280"/>
      <c r="KB8" s="280"/>
      <c r="KC8" s="280"/>
      <c r="KD8" s="280"/>
      <c r="KE8" s="280"/>
      <c r="KF8" s="280"/>
      <c r="KG8" s="280"/>
      <c r="KH8" s="280"/>
      <c r="KI8" s="280"/>
      <c r="KJ8" s="280"/>
      <c r="KK8" s="280"/>
      <c r="KL8" s="280"/>
      <c r="KM8" s="280"/>
      <c r="KN8" s="280"/>
      <c r="KO8" s="280"/>
      <c r="KP8" s="280"/>
      <c r="KQ8" s="280"/>
      <c r="KR8" s="280"/>
      <c r="KS8" s="280"/>
      <c r="KT8" s="280"/>
      <c r="KU8" s="280"/>
      <c r="KV8" s="280"/>
      <c r="KW8" s="280"/>
      <c r="KX8" s="280"/>
      <c r="KY8" s="280"/>
      <c r="KZ8" s="280"/>
      <c r="LA8" s="280"/>
      <c r="LB8" s="280"/>
      <c r="LC8" s="280"/>
      <c r="LD8" s="280"/>
      <c r="LE8" s="280"/>
      <c r="LF8" s="280"/>
      <c r="LG8" s="280"/>
      <c r="LH8" s="280"/>
      <c r="LI8" s="280"/>
      <c r="LJ8" s="280"/>
      <c r="LK8" s="280"/>
      <c r="LL8" s="280"/>
      <c r="LM8" s="280"/>
      <c r="LN8" s="280"/>
      <c r="LO8" s="280"/>
      <c r="LP8" s="280"/>
      <c r="LQ8" s="280"/>
      <c r="LR8" s="280"/>
      <c r="LS8" s="280"/>
      <c r="LT8" s="280"/>
      <c r="LU8" s="280"/>
      <c r="LV8" s="280"/>
      <c r="LW8" s="280"/>
      <c r="LX8" s="280"/>
      <c r="LY8" s="280"/>
      <c r="LZ8" s="280"/>
      <c r="MA8" s="280"/>
      <c r="MB8" s="280"/>
      <c r="MC8" s="280"/>
      <c r="MD8" s="280"/>
      <c r="ME8" s="280"/>
      <c r="MF8" s="280"/>
      <c r="MG8" s="280"/>
      <c r="MH8" s="280"/>
      <c r="MI8" s="280"/>
      <c r="MJ8" s="280"/>
      <c r="MK8" s="280"/>
      <c r="ML8" s="280"/>
      <c r="MM8" s="280"/>
      <c r="MN8" s="280"/>
      <c r="MO8" s="280"/>
      <c r="MP8" s="280"/>
      <c r="MQ8" s="280"/>
      <c r="MR8" s="280"/>
      <c r="MS8" s="280"/>
      <c r="MT8" s="280"/>
      <c r="MU8" s="280"/>
      <c r="MV8" s="280"/>
      <c r="MW8" s="280"/>
      <c r="MX8" s="280"/>
      <c r="MY8" s="280"/>
      <c r="MZ8" s="280"/>
      <c r="NA8" s="280"/>
      <c r="NB8" s="280"/>
      <c r="NC8" s="280"/>
      <c r="ND8" s="280"/>
      <c r="NE8" s="280"/>
      <c r="NF8" s="280"/>
      <c r="NG8" s="280"/>
      <c r="NH8" s="280"/>
      <c r="NI8" s="280"/>
      <c r="NJ8" s="280"/>
      <c r="NK8" s="280"/>
      <c r="NL8" s="280"/>
      <c r="NM8" s="280"/>
      <c r="NN8" s="280"/>
      <c r="NO8" s="280"/>
      <c r="NP8" s="280"/>
      <c r="NQ8" s="280"/>
      <c r="NR8" s="280"/>
      <c r="NS8" s="280"/>
      <c r="NT8" s="280"/>
      <c r="NU8" s="280"/>
      <c r="NV8" s="280"/>
      <c r="NW8" s="280"/>
      <c r="NX8" s="280"/>
      <c r="NY8" s="280"/>
      <c r="NZ8" s="280"/>
      <c r="OA8" s="280"/>
      <c r="OB8" s="280"/>
      <c r="OC8" s="280"/>
      <c r="OD8" s="280"/>
      <c r="OE8" s="280"/>
      <c r="OF8" s="280"/>
      <c r="OG8" s="280"/>
      <c r="OH8" s="280"/>
      <c r="OI8" s="280"/>
      <c r="OJ8" s="280"/>
      <c r="OK8" s="280"/>
      <c r="OL8" s="280"/>
      <c r="OM8" s="280"/>
      <c r="ON8" s="280"/>
      <c r="OO8" s="280"/>
      <c r="OP8" s="280"/>
      <c r="OQ8" s="280"/>
      <c r="OR8" s="280"/>
      <c r="OS8" s="280"/>
      <c r="OT8" s="280"/>
      <c r="OU8" s="280"/>
      <c r="OV8" s="280"/>
      <c r="OW8" s="280"/>
      <c r="OX8" s="280"/>
      <c r="OY8" s="280"/>
      <c r="OZ8" s="280"/>
      <c r="PA8" s="280"/>
      <c r="PB8" s="280"/>
      <c r="PC8" s="280"/>
      <c r="PD8" s="280"/>
      <c r="PE8" s="280"/>
      <c r="PF8" s="280"/>
      <c r="PG8" s="280"/>
      <c r="PH8" s="280"/>
      <c r="PI8" s="280"/>
      <c r="PJ8" s="280"/>
      <c r="PK8" s="280"/>
      <c r="PL8" s="280"/>
      <c r="PM8" s="280"/>
      <c r="PN8" s="280"/>
      <c r="PO8" s="280"/>
      <c r="PP8" s="280"/>
      <c r="PQ8" s="280"/>
      <c r="PR8" s="280"/>
      <c r="PS8" s="280"/>
      <c r="PT8" s="280"/>
      <c r="PU8" s="280"/>
      <c r="PV8" s="280"/>
      <c r="PW8" s="280"/>
      <c r="PX8" s="280"/>
      <c r="PY8" s="280"/>
      <c r="PZ8" s="280"/>
      <c r="QA8" s="280"/>
      <c r="QB8" s="280"/>
      <c r="QC8" s="280"/>
      <c r="QD8" s="280"/>
      <c r="QE8" s="280"/>
      <c r="QF8" s="280"/>
      <c r="QG8" s="280"/>
      <c r="QH8" s="280"/>
      <c r="QI8" s="280"/>
      <c r="QJ8" s="280"/>
      <c r="QK8" s="280"/>
      <c r="QL8" s="280"/>
      <c r="QM8" s="280"/>
      <c r="QN8" s="280"/>
    </row>
    <row r="9" spans="1:456" s="6" customFormat="1" ht="15.5" x14ac:dyDescent="0.35">
      <c r="A9" s="272" t="s">
        <v>118</v>
      </c>
      <c r="B9" s="277">
        <v>54102715.333333336</v>
      </c>
      <c r="C9" s="277">
        <v>57232744.885634556</v>
      </c>
      <c r="D9" s="278">
        <v>0</v>
      </c>
      <c r="E9" s="278">
        <v>0</v>
      </c>
      <c r="F9" s="277">
        <v>0</v>
      </c>
      <c r="G9" s="277">
        <v>0</v>
      </c>
      <c r="H9" s="278">
        <v>0</v>
      </c>
      <c r="I9" s="278">
        <v>0</v>
      </c>
      <c r="J9" s="277">
        <v>1435529.9000000001</v>
      </c>
      <c r="K9" s="277">
        <v>1276843.0618720117</v>
      </c>
      <c r="L9" s="278">
        <v>55538245.233333334</v>
      </c>
      <c r="M9" s="278">
        <v>58509587.947506569</v>
      </c>
      <c r="N9" s="277">
        <v>47946509.850059174</v>
      </c>
      <c r="O9" s="279"/>
      <c r="P9" s="280"/>
      <c r="Q9" s="280"/>
      <c r="R9" s="280"/>
      <c r="S9" s="280"/>
      <c r="T9" s="280"/>
      <c r="U9" s="280"/>
      <c r="V9" s="280"/>
      <c r="W9" s="280"/>
      <c r="X9" s="280"/>
      <c r="Y9" s="280"/>
      <c r="Z9" s="280"/>
      <c r="AA9" s="280"/>
      <c r="AB9" s="280"/>
      <c r="AC9" s="280"/>
      <c r="AD9" s="280"/>
      <c r="AE9" s="280"/>
      <c r="AF9" s="280"/>
      <c r="AG9" s="280"/>
      <c r="AH9" s="280"/>
      <c r="AI9" s="280"/>
      <c r="AJ9" s="280"/>
      <c r="AK9" s="280"/>
      <c r="AL9" s="280"/>
      <c r="AM9" s="280"/>
      <c r="AN9" s="280"/>
      <c r="AO9" s="280"/>
      <c r="AP9" s="280"/>
      <c r="AQ9" s="280"/>
      <c r="AR9" s="280"/>
      <c r="AS9" s="280"/>
      <c r="AT9" s="280"/>
      <c r="AU9" s="280"/>
      <c r="AV9" s="280"/>
      <c r="AW9" s="280"/>
      <c r="AX9" s="280"/>
      <c r="AY9" s="280"/>
      <c r="AZ9" s="280"/>
      <c r="BA9" s="280"/>
      <c r="BB9" s="280"/>
      <c r="BC9" s="280"/>
      <c r="BD9" s="280"/>
      <c r="BE9" s="280"/>
      <c r="BF9" s="280"/>
      <c r="BG9" s="280"/>
      <c r="BH9" s="280"/>
      <c r="BI9" s="280"/>
      <c r="BJ9" s="280"/>
      <c r="BK9" s="280"/>
      <c r="BL9" s="280"/>
      <c r="BM9" s="280"/>
      <c r="BN9" s="280"/>
      <c r="BO9" s="280"/>
      <c r="BP9" s="280"/>
      <c r="BQ9" s="280"/>
      <c r="BR9" s="280"/>
      <c r="BS9" s="280"/>
      <c r="BT9" s="280"/>
      <c r="BU9" s="280"/>
      <c r="BV9" s="280"/>
      <c r="BW9" s="280"/>
      <c r="BX9" s="280"/>
      <c r="BY9" s="280"/>
      <c r="BZ9" s="280"/>
      <c r="CA9" s="280"/>
      <c r="CB9" s="280"/>
      <c r="CC9" s="280"/>
      <c r="CD9" s="280"/>
      <c r="CE9" s="280"/>
      <c r="CF9" s="280"/>
      <c r="CG9" s="280"/>
      <c r="CH9" s="280"/>
      <c r="CI9" s="280"/>
      <c r="CJ9" s="280"/>
      <c r="CK9" s="280"/>
      <c r="CL9" s="280"/>
      <c r="CM9" s="280"/>
      <c r="CN9" s="280"/>
      <c r="CO9" s="280"/>
      <c r="CP9" s="280"/>
      <c r="CQ9" s="280"/>
      <c r="CR9" s="280"/>
      <c r="CS9" s="280"/>
      <c r="CT9" s="280"/>
      <c r="CU9" s="280"/>
      <c r="CV9" s="280"/>
      <c r="CW9" s="280"/>
      <c r="CX9" s="280"/>
      <c r="CY9" s="280"/>
      <c r="CZ9" s="280"/>
      <c r="DA9" s="280"/>
      <c r="DB9" s="280"/>
      <c r="DC9" s="280"/>
      <c r="DD9" s="280"/>
      <c r="DE9" s="280"/>
      <c r="DF9" s="280"/>
      <c r="DG9" s="280"/>
      <c r="DH9" s="280"/>
      <c r="DI9" s="280"/>
      <c r="DJ9" s="280"/>
      <c r="DK9" s="280"/>
      <c r="DL9" s="280"/>
      <c r="DM9" s="280"/>
      <c r="DN9" s="280"/>
      <c r="DO9" s="280"/>
      <c r="DP9" s="280"/>
      <c r="DQ9" s="280"/>
      <c r="DR9" s="280"/>
      <c r="DS9" s="280"/>
      <c r="DT9" s="280"/>
      <c r="DU9" s="280"/>
      <c r="DV9" s="280"/>
      <c r="DW9" s="280"/>
      <c r="DX9" s="280"/>
      <c r="DY9" s="280"/>
      <c r="DZ9" s="280"/>
      <c r="EA9" s="280"/>
      <c r="EB9" s="280"/>
      <c r="EC9" s="280"/>
      <c r="ED9" s="280"/>
      <c r="EE9" s="280"/>
      <c r="EF9" s="280"/>
      <c r="EG9" s="280"/>
      <c r="EH9" s="280"/>
      <c r="EI9" s="280"/>
      <c r="EJ9" s="280"/>
      <c r="EK9" s="280"/>
      <c r="EL9" s="280"/>
      <c r="EM9" s="280"/>
      <c r="EN9" s="280"/>
      <c r="EO9" s="280"/>
      <c r="EP9" s="280"/>
      <c r="EQ9" s="280"/>
      <c r="ER9" s="280"/>
      <c r="ES9" s="280"/>
      <c r="ET9" s="280"/>
      <c r="EU9" s="280"/>
      <c r="EV9" s="280"/>
      <c r="EW9" s="280"/>
      <c r="EX9" s="280"/>
      <c r="EY9" s="280"/>
      <c r="EZ9" s="280"/>
      <c r="FA9" s="280"/>
      <c r="FB9" s="280"/>
      <c r="FC9" s="280"/>
      <c r="FD9" s="280"/>
      <c r="FE9" s="280"/>
      <c r="FF9" s="280"/>
      <c r="FG9" s="280"/>
      <c r="FH9" s="280"/>
      <c r="FI9" s="280"/>
      <c r="FJ9" s="280"/>
      <c r="FK9" s="280"/>
      <c r="FL9" s="280"/>
      <c r="FM9" s="280"/>
      <c r="FN9" s="280"/>
      <c r="FO9" s="280"/>
      <c r="FP9" s="280"/>
      <c r="FQ9" s="280"/>
      <c r="FR9" s="280"/>
      <c r="FS9" s="280"/>
      <c r="FT9" s="280"/>
      <c r="FU9" s="280"/>
      <c r="FV9" s="280"/>
      <c r="FW9" s="280"/>
      <c r="FX9" s="280"/>
      <c r="FY9" s="280"/>
      <c r="FZ9" s="280"/>
      <c r="GA9" s="280"/>
      <c r="GB9" s="280"/>
      <c r="GC9" s="280"/>
      <c r="GD9" s="280"/>
      <c r="GE9" s="280"/>
      <c r="GF9" s="280"/>
      <c r="GG9" s="280"/>
      <c r="GH9" s="280"/>
      <c r="GI9" s="280"/>
      <c r="GJ9" s="280"/>
      <c r="GK9" s="280"/>
      <c r="GL9" s="280"/>
      <c r="GM9" s="280"/>
      <c r="GN9" s="280"/>
      <c r="GO9" s="280"/>
      <c r="GP9" s="280"/>
      <c r="GQ9" s="280"/>
      <c r="GR9" s="280"/>
      <c r="GS9" s="280"/>
      <c r="GT9" s="280"/>
      <c r="GU9" s="280"/>
      <c r="GV9" s="280"/>
      <c r="GW9" s="280"/>
      <c r="GX9" s="280"/>
      <c r="GY9" s="280"/>
      <c r="GZ9" s="280"/>
      <c r="HA9" s="280"/>
      <c r="HB9" s="280"/>
      <c r="HC9" s="280"/>
      <c r="HD9" s="280"/>
      <c r="HE9" s="280"/>
      <c r="HF9" s="280"/>
      <c r="HG9" s="280"/>
      <c r="HH9" s="280"/>
      <c r="HI9" s="280"/>
      <c r="HJ9" s="280"/>
      <c r="HK9" s="280"/>
      <c r="HL9" s="280"/>
      <c r="HM9" s="280"/>
      <c r="HN9" s="280"/>
      <c r="HO9" s="280"/>
      <c r="HP9" s="280"/>
      <c r="HQ9" s="280"/>
      <c r="HR9" s="280"/>
      <c r="HS9" s="280"/>
      <c r="HT9" s="280"/>
      <c r="HU9" s="280"/>
      <c r="HV9" s="280"/>
      <c r="HW9" s="280"/>
      <c r="HX9" s="280"/>
      <c r="HY9" s="280"/>
      <c r="HZ9" s="280"/>
      <c r="IA9" s="280"/>
      <c r="IB9" s="280"/>
      <c r="IC9" s="280"/>
      <c r="ID9" s="280"/>
      <c r="IE9" s="280"/>
      <c r="IF9" s="280"/>
      <c r="IG9" s="280"/>
      <c r="IH9" s="280"/>
      <c r="II9" s="280"/>
      <c r="IJ9" s="280"/>
      <c r="IK9" s="280"/>
      <c r="IL9" s="280"/>
      <c r="IM9" s="280"/>
      <c r="IN9" s="280"/>
      <c r="IO9" s="280"/>
      <c r="IP9" s="280"/>
      <c r="IQ9" s="280"/>
      <c r="IR9" s="280"/>
      <c r="IS9" s="280"/>
      <c r="IT9" s="280"/>
      <c r="IU9" s="280"/>
      <c r="IV9" s="280"/>
      <c r="IW9" s="280"/>
      <c r="IX9" s="280"/>
      <c r="IY9" s="280"/>
      <c r="IZ9" s="280"/>
      <c r="JA9" s="280"/>
      <c r="JB9" s="280"/>
      <c r="JC9" s="280"/>
      <c r="JD9" s="280"/>
      <c r="JE9" s="280"/>
      <c r="JF9" s="280"/>
      <c r="JG9" s="280"/>
      <c r="JH9" s="280"/>
      <c r="JI9" s="280"/>
      <c r="JJ9" s="280"/>
      <c r="JK9" s="280"/>
      <c r="JL9" s="280"/>
      <c r="JM9" s="280"/>
      <c r="JN9" s="280"/>
      <c r="JO9" s="280"/>
      <c r="JP9" s="280"/>
      <c r="JQ9" s="280"/>
      <c r="JR9" s="280"/>
      <c r="JS9" s="280"/>
      <c r="JT9" s="280"/>
      <c r="JU9" s="280"/>
      <c r="JV9" s="280"/>
      <c r="JW9" s="280"/>
      <c r="JX9" s="280"/>
      <c r="JY9" s="280"/>
      <c r="JZ9" s="280"/>
      <c r="KA9" s="280"/>
      <c r="KB9" s="280"/>
      <c r="KC9" s="280"/>
      <c r="KD9" s="280"/>
      <c r="KE9" s="280"/>
      <c r="KF9" s="280"/>
      <c r="KG9" s="280"/>
      <c r="KH9" s="280"/>
      <c r="KI9" s="280"/>
      <c r="KJ9" s="280"/>
      <c r="KK9" s="280"/>
      <c r="KL9" s="280"/>
      <c r="KM9" s="280"/>
      <c r="KN9" s="280"/>
      <c r="KO9" s="280"/>
      <c r="KP9" s="280"/>
      <c r="KQ9" s="280"/>
      <c r="KR9" s="280"/>
      <c r="KS9" s="280"/>
      <c r="KT9" s="280"/>
      <c r="KU9" s="280"/>
      <c r="KV9" s="280"/>
      <c r="KW9" s="280"/>
      <c r="KX9" s="280"/>
      <c r="KY9" s="280"/>
      <c r="KZ9" s="280"/>
      <c r="LA9" s="280"/>
      <c r="LB9" s="280"/>
      <c r="LC9" s="280"/>
      <c r="LD9" s="280"/>
      <c r="LE9" s="280"/>
      <c r="LF9" s="280"/>
      <c r="LG9" s="280"/>
      <c r="LH9" s="280"/>
      <c r="LI9" s="280"/>
      <c r="LJ9" s="280"/>
      <c r="LK9" s="280"/>
      <c r="LL9" s="280"/>
      <c r="LM9" s="280"/>
      <c r="LN9" s="280"/>
      <c r="LO9" s="280"/>
      <c r="LP9" s="280"/>
      <c r="LQ9" s="280"/>
      <c r="LR9" s="280"/>
      <c r="LS9" s="280"/>
      <c r="LT9" s="280"/>
      <c r="LU9" s="280"/>
      <c r="LV9" s="280"/>
      <c r="LW9" s="280"/>
      <c r="LX9" s="280"/>
      <c r="LY9" s="280"/>
      <c r="LZ9" s="280"/>
      <c r="MA9" s="280"/>
      <c r="MB9" s="280"/>
      <c r="MC9" s="280"/>
      <c r="MD9" s="280"/>
      <c r="ME9" s="280"/>
      <c r="MF9" s="280"/>
      <c r="MG9" s="280"/>
      <c r="MH9" s="280"/>
      <c r="MI9" s="280"/>
      <c r="MJ9" s="280"/>
      <c r="MK9" s="280"/>
      <c r="ML9" s="280"/>
      <c r="MM9" s="280"/>
      <c r="MN9" s="280"/>
      <c r="MO9" s="280"/>
      <c r="MP9" s="280"/>
      <c r="MQ9" s="280"/>
      <c r="MR9" s="280"/>
      <c r="MS9" s="280"/>
      <c r="MT9" s="280"/>
      <c r="MU9" s="280"/>
      <c r="MV9" s="280"/>
      <c r="MW9" s="280"/>
      <c r="MX9" s="280"/>
      <c r="MY9" s="280"/>
      <c r="MZ9" s="280"/>
      <c r="NA9" s="280"/>
      <c r="NB9" s="280"/>
      <c r="NC9" s="280"/>
      <c r="ND9" s="280"/>
      <c r="NE9" s="280"/>
      <c r="NF9" s="280"/>
      <c r="NG9" s="280"/>
      <c r="NH9" s="280"/>
      <c r="NI9" s="280"/>
      <c r="NJ9" s="280"/>
      <c r="NK9" s="280"/>
      <c r="NL9" s="280"/>
      <c r="NM9" s="280"/>
      <c r="NN9" s="280"/>
      <c r="NO9" s="280"/>
      <c r="NP9" s="280"/>
      <c r="NQ9" s="280"/>
      <c r="NR9" s="280"/>
      <c r="NS9" s="280"/>
      <c r="NT9" s="280"/>
      <c r="NU9" s="280"/>
      <c r="NV9" s="280"/>
      <c r="NW9" s="280"/>
      <c r="NX9" s="280"/>
      <c r="NY9" s="280"/>
      <c r="NZ9" s="280"/>
      <c r="OA9" s="280"/>
      <c r="OB9" s="280"/>
      <c r="OC9" s="280"/>
      <c r="OD9" s="280"/>
      <c r="OE9" s="280"/>
      <c r="OF9" s="280"/>
      <c r="OG9" s="280"/>
      <c r="OH9" s="280"/>
      <c r="OI9" s="280"/>
      <c r="OJ9" s="280"/>
      <c r="OK9" s="280"/>
      <c r="OL9" s="280"/>
      <c r="OM9" s="280"/>
      <c r="ON9" s="280"/>
      <c r="OO9" s="280"/>
      <c r="OP9" s="280"/>
      <c r="OQ9" s="280"/>
      <c r="OR9" s="280"/>
      <c r="OS9" s="280"/>
      <c r="OT9" s="280"/>
      <c r="OU9" s="280"/>
      <c r="OV9" s="280"/>
      <c r="OW9" s="280"/>
      <c r="OX9" s="280"/>
      <c r="OY9" s="280"/>
      <c r="OZ9" s="280"/>
      <c r="PA9" s="280"/>
      <c r="PB9" s="280"/>
      <c r="PC9" s="280"/>
      <c r="PD9" s="280"/>
      <c r="PE9" s="280"/>
      <c r="PF9" s="280"/>
      <c r="PG9" s="280"/>
      <c r="PH9" s="280"/>
      <c r="PI9" s="280"/>
      <c r="PJ9" s="280"/>
      <c r="PK9" s="280"/>
      <c r="PL9" s="280"/>
      <c r="PM9" s="280"/>
      <c r="PN9" s="280"/>
      <c r="PO9" s="280"/>
      <c r="PP9" s="280"/>
      <c r="PQ9" s="280"/>
      <c r="PR9" s="280"/>
      <c r="PS9" s="280"/>
      <c r="PT9" s="280"/>
      <c r="PU9" s="280"/>
      <c r="PV9" s="280"/>
      <c r="PW9" s="280"/>
      <c r="PX9" s="280"/>
      <c r="PY9" s="280"/>
      <c r="PZ9" s="280"/>
      <c r="QA9" s="280"/>
      <c r="QB9" s="280"/>
      <c r="QC9" s="280"/>
      <c r="QD9" s="280"/>
      <c r="QE9" s="280"/>
      <c r="QF9" s="280"/>
      <c r="QG9" s="280"/>
      <c r="QH9" s="280"/>
      <c r="QI9" s="280"/>
      <c r="QJ9" s="280"/>
      <c r="QK9" s="280"/>
      <c r="QL9" s="280"/>
      <c r="QM9" s="280"/>
      <c r="QN9" s="280"/>
    </row>
    <row r="10" spans="1:456" s="6" customFormat="1" ht="15.5" x14ac:dyDescent="0.35">
      <c r="A10" s="272" t="s">
        <v>119</v>
      </c>
      <c r="B10" s="277">
        <v>40418330</v>
      </c>
      <c r="C10" s="277">
        <v>53121584.573575288</v>
      </c>
      <c r="D10" s="278">
        <v>0</v>
      </c>
      <c r="E10" s="278">
        <v>0</v>
      </c>
      <c r="F10" s="277">
        <v>0</v>
      </c>
      <c r="G10" s="277">
        <v>0</v>
      </c>
      <c r="H10" s="278">
        <v>0</v>
      </c>
      <c r="I10" s="278">
        <v>0</v>
      </c>
      <c r="J10" s="277">
        <v>966398.87333333341</v>
      </c>
      <c r="K10" s="277">
        <v>790276.86836325424</v>
      </c>
      <c r="L10" s="278">
        <v>41384728.873333335</v>
      </c>
      <c r="M10" s="278">
        <v>53911861.441938542</v>
      </c>
      <c r="N10" s="277">
        <v>44178837.799712941</v>
      </c>
      <c r="O10" s="279"/>
      <c r="P10" s="280"/>
      <c r="Q10" s="280"/>
      <c r="R10" s="280"/>
      <c r="S10" s="280"/>
      <c r="T10" s="280"/>
      <c r="U10" s="280"/>
      <c r="V10" s="280"/>
      <c r="W10" s="280"/>
      <c r="X10" s="280"/>
      <c r="Y10" s="280"/>
      <c r="Z10" s="280"/>
      <c r="AA10" s="280"/>
      <c r="AB10" s="280"/>
      <c r="AC10" s="280"/>
      <c r="AD10" s="280"/>
      <c r="AE10" s="280"/>
      <c r="AF10" s="280"/>
      <c r="AG10" s="280"/>
      <c r="AH10" s="280"/>
      <c r="AI10" s="280"/>
      <c r="AJ10" s="280"/>
      <c r="AK10" s="280"/>
      <c r="AL10" s="280"/>
      <c r="AM10" s="280"/>
      <c r="AN10" s="280"/>
      <c r="AO10" s="280"/>
      <c r="AP10" s="280"/>
      <c r="AQ10" s="280"/>
      <c r="AR10" s="280"/>
      <c r="AS10" s="280"/>
      <c r="AT10" s="280"/>
      <c r="AU10" s="280"/>
      <c r="AV10" s="280"/>
      <c r="AW10" s="280"/>
      <c r="AX10" s="280"/>
      <c r="AY10" s="280"/>
      <c r="AZ10" s="280"/>
      <c r="BA10" s="280"/>
      <c r="BB10" s="280"/>
      <c r="BC10" s="280"/>
      <c r="BD10" s="280"/>
      <c r="BE10" s="280"/>
      <c r="BF10" s="280"/>
      <c r="BG10" s="280"/>
      <c r="BH10" s="280"/>
      <c r="BI10" s="280"/>
      <c r="BJ10" s="280"/>
      <c r="BK10" s="280"/>
      <c r="BL10" s="280"/>
      <c r="BM10" s="280"/>
      <c r="BN10" s="280"/>
      <c r="BO10" s="280"/>
      <c r="BP10" s="280"/>
      <c r="BQ10" s="280"/>
      <c r="BR10" s="280"/>
      <c r="BS10" s="280"/>
      <c r="BT10" s="280"/>
      <c r="BU10" s="280"/>
      <c r="BV10" s="280"/>
      <c r="BW10" s="280"/>
      <c r="BX10" s="280"/>
      <c r="BY10" s="280"/>
      <c r="BZ10" s="280"/>
      <c r="CA10" s="280"/>
      <c r="CB10" s="280"/>
      <c r="CC10" s="280"/>
      <c r="CD10" s="280"/>
      <c r="CE10" s="280"/>
      <c r="CF10" s="280"/>
      <c r="CG10" s="280"/>
      <c r="CH10" s="280"/>
      <c r="CI10" s="280"/>
      <c r="CJ10" s="280"/>
      <c r="CK10" s="280"/>
      <c r="CL10" s="280"/>
      <c r="CM10" s="280"/>
      <c r="CN10" s="280"/>
      <c r="CO10" s="280"/>
      <c r="CP10" s="280"/>
      <c r="CQ10" s="280"/>
      <c r="CR10" s="280"/>
      <c r="CS10" s="280"/>
      <c r="CT10" s="280"/>
      <c r="CU10" s="280"/>
      <c r="CV10" s="280"/>
      <c r="CW10" s="280"/>
      <c r="CX10" s="280"/>
      <c r="CY10" s="280"/>
      <c r="CZ10" s="280"/>
      <c r="DA10" s="280"/>
      <c r="DB10" s="280"/>
      <c r="DC10" s="280"/>
      <c r="DD10" s="280"/>
      <c r="DE10" s="280"/>
      <c r="DF10" s="280"/>
      <c r="DG10" s="280"/>
      <c r="DH10" s="280"/>
      <c r="DI10" s="280"/>
      <c r="DJ10" s="280"/>
      <c r="DK10" s="280"/>
      <c r="DL10" s="280"/>
      <c r="DM10" s="280"/>
      <c r="DN10" s="280"/>
      <c r="DO10" s="280"/>
      <c r="DP10" s="280"/>
      <c r="DQ10" s="280"/>
      <c r="DR10" s="280"/>
      <c r="DS10" s="280"/>
      <c r="DT10" s="280"/>
      <c r="DU10" s="280"/>
      <c r="DV10" s="280"/>
      <c r="DW10" s="280"/>
      <c r="DX10" s="280"/>
      <c r="DY10" s="280"/>
      <c r="DZ10" s="280"/>
      <c r="EA10" s="280"/>
      <c r="EB10" s="280"/>
      <c r="EC10" s="280"/>
      <c r="ED10" s="280"/>
      <c r="EE10" s="280"/>
      <c r="EF10" s="280"/>
      <c r="EG10" s="280"/>
      <c r="EH10" s="280"/>
      <c r="EI10" s="280"/>
      <c r="EJ10" s="280"/>
      <c r="EK10" s="280"/>
      <c r="EL10" s="280"/>
      <c r="EM10" s="280"/>
      <c r="EN10" s="280"/>
      <c r="EO10" s="280"/>
      <c r="EP10" s="280"/>
      <c r="EQ10" s="280"/>
      <c r="ER10" s="280"/>
      <c r="ES10" s="280"/>
      <c r="ET10" s="280"/>
      <c r="EU10" s="280"/>
      <c r="EV10" s="280"/>
      <c r="EW10" s="280"/>
      <c r="EX10" s="280"/>
      <c r="EY10" s="280"/>
      <c r="EZ10" s="280"/>
      <c r="FA10" s="280"/>
      <c r="FB10" s="280"/>
      <c r="FC10" s="280"/>
      <c r="FD10" s="280"/>
      <c r="FE10" s="280"/>
      <c r="FF10" s="280"/>
      <c r="FG10" s="280"/>
      <c r="FH10" s="280"/>
      <c r="FI10" s="280"/>
      <c r="FJ10" s="280"/>
      <c r="FK10" s="280"/>
      <c r="FL10" s="280"/>
      <c r="FM10" s="280"/>
      <c r="FN10" s="280"/>
      <c r="FO10" s="280"/>
      <c r="FP10" s="280"/>
      <c r="FQ10" s="280"/>
      <c r="FR10" s="280"/>
      <c r="FS10" s="280"/>
      <c r="FT10" s="280"/>
      <c r="FU10" s="280"/>
      <c r="FV10" s="280"/>
      <c r="FW10" s="280"/>
      <c r="FX10" s="280"/>
      <c r="FY10" s="280"/>
      <c r="FZ10" s="280"/>
      <c r="GA10" s="280"/>
      <c r="GB10" s="280"/>
      <c r="GC10" s="280"/>
      <c r="GD10" s="280"/>
      <c r="GE10" s="280"/>
      <c r="GF10" s="280"/>
      <c r="GG10" s="280"/>
      <c r="GH10" s="280"/>
      <c r="GI10" s="280"/>
      <c r="GJ10" s="280"/>
      <c r="GK10" s="280"/>
      <c r="GL10" s="280"/>
      <c r="GM10" s="280"/>
      <c r="GN10" s="280"/>
      <c r="GO10" s="280"/>
      <c r="GP10" s="280"/>
      <c r="GQ10" s="280"/>
      <c r="GR10" s="280"/>
      <c r="GS10" s="280"/>
      <c r="GT10" s="280"/>
      <c r="GU10" s="280"/>
      <c r="GV10" s="280"/>
      <c r="GW10" s="280"/>
      <c r="GX10" s="280"/>
      <c r="GY10" s="280"/>
      <c r="GZ10" s="280"/>
      <c r="HA10" s="280"/>
      <c r="HB10" s="280"/>
      <c r="HC10" s="280"/>
      <c r="HD10" s="280"/>
      <c r="HE10" s="280"/>
      <c r="HF10" s="280"/>
      <c r="HG10" s="280"/>
      <c r="HH10" s="280"/>
      <c r="HI10" s="280"/>
      <c r="HJ10" s="280"/>
      <c r="HK10" s="280"/>
      <c r="HL10" s="280"/>
      <c r="HM10" s="280"/>
      <c r="HN10" s="280"/>
      <c r="HO10" s="280"/>
      <c r="HP10" s="280"/>
      <c r="HQ10" s="280"/>
      <c r="HR10" s="280"/>
      <c r="HS10" s="280"/>
      <c r="HT10" s="280"/>
      <c r="HU10" s="280"/>
      <c r="HV10" s="280"/>
      <c r="HW10" s="280"/>
      <c r="HX10" s="280"/>
      <c r="HY10" s="280"/>
      <c r="HZ10" s="280"/>
      <c r="IA10" s="280"/>
      <c r="IB10" s="280"/>
      <c r="IC10" s="280"/>
      <c r="ID10" s="280"/>
      <c r="IE10" s="280"/>
      <c r="IF10" s="280"/>
      <c r="IG10" s="280"/>
      <c r="IH10" s="280"/>
      <c r="II10" s="280"/>
      <c r="IJ10" s="280"/>
      <c r="IK10" s="280"/>
      <c r="IL10" s="280"/>
      <c r="IM10" s="280"/>
      <c r="IN10" s="280"/>
      <c r="IO10" s="280"/>
      <c r="IP10" s="280"/>
      <c r="IQ10" s="280"/>
      <c r="IR10" s="280"/>
      <c r="IS10" s="280"/>
      <c r="IT10" s="280"/>
      <c r="IU10" s="280"/>
      <c r="IV10" s="280"/>
      <c r="IW10" s="280"/>
      <c r="IX10" s="280"/>
      <c r="IY10" s="280"/>
      <c r="IZ10" s="280"/>
      <c r="JA10" s="280"/>
      <c r="JB10" s="280"/>
      <c r="JC10" s="280"/>
      <c r="JD10" s="280"/>
      <c r="JE10" s="280"/>
      <c r="JF10" s="280"/>
      <c r="JG10" s="280"/>
      <c r="JH10" s="280"/>
      <c r="JI10" s="280"/>
      <c r="JJ10" s="280"/>
      <c r="JK10" s="280"/>
      <c r="JL10" s="280"/>
      <c r="JM10" s="280"/>
      <c r="JN10" s="280"/>
      <c r="JO10" s="280"/>
      <c r="JP10" s="280"/>
      <c r="JQ10" s="280"/>
      <c r="JR10" s="280"/>
      <c r="JS10" s="280"/>
      <c r="JT10" s="280"/>
      <c r="JU10" s="280"/>
      <c r="JV10" s="280"/>
      <c r="JW10" s="280"/>
      <c r="JX10" s="280"/>
      <c r="JY10" s="280"/>
      <c r="JZ10" s="280"/>
      <c r="KA10" s="280"/>
      <c r="KB10" s="280"/>
      <c r="KC10" s="280"/>
      <c r="KD10" s="280"/>
      <c r="KE10" s="280"/>
      <c r="KF10" s="280"/>
      <c r="KG10" s="280"/>
      <c r="KH10" s="280"/>
      <c r="KI10" s="280"/>
      <c r="KJ10" s="280"/>
      <c r="KK10" s="280"/>
      <c r="KL10" s="280"/>
      <c r="KM10" s="280"/>
      <c r="KN10" s="280"/>
      <c r="KO10" s="280"/>
      <c r="KP10" s="280"/>
      <c r="KQ10" s="280"/>
      <c r="KR10" s="280"/>
      <c r="KS10" s="280"/>
      <c r="KT10" s="280"/>
      <c r="KU10" s="280"/>
      <c r="KV10" s="280"/>
      <c r="KW10" s="280"/>
      <c r="KX10" s="280"/>
      <c r="KY10" s="280"/>
      <c r="KZ10" s="280"/>
      <c r="LA10" s="280"/>
      <c r="LB10" s="280"/>
      <c r="LC10" s="280"/>
      <c r="LD10" s="280"/>
      <c r="LE10" s="280"/>
      <c r="LF10" s="280"/>
      <c r="LG10" s="280"/>
      <c r="LH10" s="280"/>
      <c r="LI10" s="280"/>
      <c r="LJ10" s="280"/>
      <c r="LK10" s="280"/>
      <c r="LL10" s="280"/>
      <c r="LM10" s="280"/>
      <c r="LN10" s="280"/>
      <c r="LO10" s="280"/>
      <c r="LP10" s="280"/>
      <c r="LQ10" s="280"/>
      <c r="LR10" s="280"/>
      <c r="LS10" s="280"/>
      <c r="LT10" s="280"/>
      <c r="LU10" s="280"/>
      <c r="LV10" s="280"/>
      <c r="LW10" s="280"/>
      <c r="LX10" s="280"/>
      <c r="LY10" s="280"/>
      <c r="LZ10" s="280"/>
      <c r="MA10" s="280"/>
      <c r="MB10" s="280"/>
      <c r="MC10" s="280"/>
      <c r="MD10" s="280"/>
      <c r="ME10" s="280"/>
      <c r="MF10" s="280"/>
      <c r="MG10" s="280"/>
      <c r="MH10" s="280"/>
      <c r="MI10" s="280"/>
      <c r="MJ10" s="280"/>
      <c r="MK10" s="280"/>
      <c r="ML10" s="280"/>
      <c r="MM10" s="280"/>
      <c r="MN10" s="280"/>
      <c r="MO10" s="280"/>
      <c r="MP10" s="280"/>
      <c r="MQ10" s="280"/>
      <c r="MR10" s="280"/>
      <c r="MS10" s="280"/>
      <c r="MT10" s="280"/>
      <c r="MU10" s="280"/>
      <c r="MV10" s="280"/>
      <c r="MW10" s="280"/>
      <c r="MX10" s="280"/>
      <c r="MY10" s="280"/>
      <c r="MZ10" s="280"/>
      <c r="NA10" s="280"/>
      <c r="NB10" s="280"/>
      <c r="NC10" s="280"/>
      <c r="ND10" s="280"/>
      <c r="NE10" s="280"/>
      <c r="NF10" s="280"/>
      <c r="NG10" s="280"/>
      <c r="NH10" s="280"/>
      <c r="NI10" s="280"/>
      <c r="NJ10" s="280"/>
      <c r="NK10" s="280"/>
      <c r="NL10" s="280"/>
      <c r="NM10" s="280"/>
      <c r="NN10" s="280"/>
      <c r="NO10" s="280"/>
      <c r="NP10" s="280"/>
      <c r="NQ10" s="280"/>
      <c r="NR10" s="280"/>
      <c r="NS10" s="280"/>
      <c r="NT10" s="280"/>
      <c r="NU10" s="280"/>
      <c r="NV10" s="280"/>
      <c r="NW10" s="280"/>
      <c r="NX10" s="280"/>
      <c r="NY10" s="280"/>
      <c r="NZ10" s="280"/>
      <c r="OA10" s="280"/>
      <c r="OB10" s="280"/>
      <c r="OC10" s="280"/>
      <c r="OD10" s="280"/>
      <c r="OE10" s="280"/>
      <c r="OF10" s="280"/>
      <c r="OG10" s="280"/>
      <c r="OH10" s="280"/>
      <c r="OI10" s="280"/>
      <c r="OJ10" s="280"/>
      <c r="OK10" s="280"/>
      <c r="OL10" s="280"/>
      <c r="OM10" s="280"/>
      <c r="ON10" s="280"/>
      <c r="OO10" s="280"/>
      <c r="OP10" s="280"/>
      <c r="OQ10" s="280"/>
      <c r="OR10" s="280"/>
      <c r="OS10" s="280"/>
      <c r="OT10" s="280"/>
      <c r="OU10" s="280"/>
      <c r="OV10" s="280"/>
      <c r="OW10" s="280"/>
      <c r="OX10" s="280"/>
      <c r="OY10" s="280"/>
      <c r="OZ10" s="280"/>
      <c r="PA10" s="280"/>
      <c r="PB10" s="280"/>
      <c r="PC10" s="280"/>
      <c r="PD10" s="280"/>
      <c r="PE10" s="280"/>
      <c r="PF10" s="280"/>
      <c r="PG10" s="280"/>
      <c r="PH10" s="280"/>
      <c r="PI10" s="280"/>
      <c r="PJ10" s="280"/>
      <c r="PK10" s="280"/>
      <c r="PL10" s="280"/>
      <c r="PM10" s="280"/>
      <c r="PN10" s="280"/>
      <c r="PO10" s="280"/>
      <c r="PP10" s="280"/>
      <c r="PQ10" s="280"/>
      <c r="PR10" s="280"/>
      <c r="PS10" s="280"/>
      <c r="PT10" s="280"/>
      <c r="PU10" s="280"/>
      <c r="PV10" s="280"/>
      <c r="PW10" s="280"/>
      <c r="PX10" s="280"/>
      <c r="PY10" s="280"/>
      <c r="PZ10" s="280"/>
      <c r="QA10" s="280"/>
      <c r="QB10" s="280"/>
      <c r="QC10" s="280"/>
      <c r="QD10" s="280"/>
      <c r="QE10" s="280"/>
      <c r="QF10" s="280"/>
      <c r="QG10" s="280"/>
      <c r="QH10" s="280"/>
      <c r="QI10" s="280"/>
      <c r="QJ10" s="280"/>
      <c r="QK10" s="280"/>
      <c r="QL10" s="280"/>
      <c r="QM10" s="280"/>
      <c r="QN10" s="280"/>
    </row>
    <row r="11" spans="1:456" s="6" customFormat="1" ht="15.5" x14ac:dyDescent="0.35">
      <c r="A11" s="272" t="s">
        <v>120</v>
      </c>
      <c r="B11" s="277">
        <v>821681</v>
      </c>
      <c r="C11" s="277">
        <v>837826.72504503583</v>
      </c>
      <c r="D11" s="278">
        <v>1543217.6666666667</v>
      </c>
      <c r="E11" s="278">
        <v>1902061.9601878049</v>
      </c>
      <c r="F11" s="277">
        <v>830296.66666666663</v>
      </c>
      <c r="G11" s="277">
        <v>73806.589856695849</v>
      </c>
      <c r="H11" s="278">
        <v>0</v>
      </c>
      <c r="I11" s="278">
        <v>0</v>
      </c>
      <c r="J11" s="277">
        <v>-10576.383333333331</v>
      </c>
      <c r="K11" s="277">
        <v>30389.975275496636</v>
      </c>
      <c r="L11" s="278">
        <v>3184618.95</v>
      </c>
      <c r="M11" s="278">
        <v>2844085.2503650328</v>
      </c>
      <c r="N11" s="277">
        <v>2330625.9068749147</v>
      </c>
      <c r="O11" s="279"/>
      <c r="P11" s="280"/>
      <c r="Q11" s="280"/>
      <c r="R11" s="280"/>
      <c r="S11" s="280"/>
      <c r="T11" s="280"/>
      <c r="U11" s="280"/>
      <c r="V11" s="280"/>
      <c r="W11" s="280"/>
      <c r="X11" s="280"/>
      <c r="Y11" s="280"/>
      <c r="Z11" s="280"/>
      <c r="AA11" s="280"/>
      <c r="AB11" s="280"/>
      <c r="AC11" s="280"/>
      <c r="AD11" s="280"/>
      <c r="AE11" s="280"/>
      <c r="AF11" s="280"/>
      <c r="AG11" s="280"/>
      <c r="AH11" s="280"/>
      <c r="AI11" s="280"/>
      <c r="AJ11" s="280"/>
      <c r="AK11" s="280"/>
      <c r="AL11" s="280"/>
      <c r="AM11" s="280"/>
      <c r="AN11" s="280"/>
      <c r="AO11" s="280"/>
      <c r="AP11" s="280"/>
      <c r="AQ11" s="280"/>
      <c r="AR11" s="280"/>
      <c r="AS11" s="280"/>
      <c r="AT11" s="280"/>
      <c r="AU11" s="280"/>
      <c r="AV11" s="280"/>
      <c r="AW11" s="280"/>
      <c r="AX11" s="280"/>
      <c r="AY11" s="280"/>
      <c r="AZ11" s="280"/>
      <c r="BA11" s="280"/>
      <c r="BB11" s="280"/>
      <c r="BC11" s="280"/>
      <c r="BD11" s="280"/>
      <c r="BE11" s="280"/>
      <c r="BF11" s="280"/>
      <c r="BG11" s="280"/>
      <c r="BH11" s="280"/>
      <c r="BI11" s="280"/>
      <c r="BJ11" s="280"/>
      <c r="BK11" s="280"/>
      <c r="BL11" s="280"/>
      <c r="BM11" s="280"/>
      <c r="BN11" s="280"/>
      <c r="BO11" s="280"/>
      <c r="BP11" s="280"/>
      <c r="BQ11" s="280"/>
      <c r="BR11" s="280"/>
      <c r="BS11" s="280"/>
      <c r="BT11" s="280"/>
      <c r="BU11" s="280"/>
      <c r="BV11" s="280"/>
      <c r="BW11" s="280"/>
      <c r="BX11" s="280"/>
      <c r="BY11" s="280"/>
      <c r="BZ11" s="280"/>
      <c r="CA11" s="280"/>
      <c r="CB11" s="280"/>
      <c r="CC11" s="280"/>
      <c r="CD11" s="280"/>
      <c r="CE11" s="280"/>
      <c r="CF11" s="280"/>
      <c r="CG11" s="280"/>
      <c r="CH11" s="280"/>
      <c r="CI11" s="280"/>
      <c r="CJ11" s="280"/>
      <c r="CK11" s="280"/>
      <c r="CL11" s="280"/>
      <c r="CM11" s="280"/>
      <c r="CN11" s="280"/>
      <c r="CO11" s="280"/>
      <c r="CP11" s="280"/>
      <c r="CQ11" s="280"/>
      <c r="CR11" s="280"/>
      <c r="CS11" s="280"/>
      <c r="CT11" s="280"/>
      <c r="CU11" s="280"/>
      <c r="CV11" s="280"/>
      <c r="CW11" s="280"/>
      <c r="CX11" s="280"/>
      <c r="CY11" s="280"/>
      <c r="CZ11" s="280"/>
      <c r="DA11" s="280"/>
      <c r="DB11" s="280"/>
      <c r="DC11" s="280"/>
      <c r="DD11" s="280"/>
      <c r="DE11" s="280"/>
      <c r="DF11" s="280"/>
      <c r="DG11" s="280"/>
      <c r="DH11" s="280"/>
      <c r="DI11" s="280"/>
      <c r="DJ11" s="280"/>
      <c r="DK11" s="280"/>
      <c r="DL11" s="280"/>
      <c r="DM11" s="280"/>
      <c r="DN11" s="280"/>
      <c r="DO11" s="280"/>
      <c r="DP11" s="280"/>
      <c r="DQ11" s="280"/>
      <c r="DR11" s="280"/>
      <c r="DS11" s="280"/>
      <c r="DT11" s="280"/>
      <c r="DU11" s="280"/>
      <c r="DV11" s="280"/>
      <c r="DW11" s="280"/>
      <c r="DX11" s="280"/>
      <c r="DY11" s="280"/>
      <c r="DZ11" s="280"/>
      <c r="EA11" s="280"/>
      <c r="EB11" s="280"/>
      <c r="EC11" s="280"/>
      <c r="ED11" s="280"/>
      <c r="EE11" s="280"/>
      <c r="EF11" s="280"/>
      <c r="EG11" s="280"/>
      <c r="EH11" s="280"/>
      <c r="EI11" s="280"/>
      <c r="EJ11" s="280"/>
      <c r="EK11" s="280"/>
      <c r="EL11" s="280"/>
      <c r="EM11" s="280"/>
      <c r="EN11" s="280"/>
      <c r="EO11" s="280"/>
      <c r="EP11" s="280"/>
      <c r="EQ11" s="280"/>
      <c r="ER11" s="280"/>
      <c r="ES11" s="280"/>
      <c r="ET11" s="280"/>
      <c r="EU11" s="280"/>
      <c r="EV11" s="280"/>
      <c r="EW11" s="280"/>
      <c r="EX11" s="280"/>
      <c r="EY11" s="280"/>
      <c r="EZ11" s="280"/>
      <c r="FA11" s="280"/>
      <c r="FB11" s="280"/>
      <c r="FC11" s="280"/>
      <c r="FD11" s="280"/>
      <c r="FE11" s="280"/>
      <c r="FF11" s="280"/>
      <c r="FG11" s="280"/>
      <c r="FH11" s="280"/>
      <c r="FI11" s="280"/>
      <c r="FJ11" s="280"/>
      <c r="FK11" s="280"/>
      <c r="FL11" s="280"/>
      <c r="FM11" s="280"/>
      <c r="FN11" s="280"/>
      <c r="FO11" s="280"/>
      <c r="FP11" s="280"/>
      <c r="FQ11" s="280"/>
      <c r="FR11" s="280"/>
      <c r="FS11" s="280"/>
      <c r="FT11" s="280"/>
      <c r="FU11" s="280"/>
      <c r="FV11" s="280"/>
      <c r="FW11" s="280"/>
      <c r="FX11" s="280"/>
      <c r="FY11" s="280"/>
      <c r="FZ11" s="280"/>
      <c r="GA11" s="280"/>
      <c r="GB11" s="280"/>
      <c r="GC11" s="280"/>
      <c r="GD11" s="280"/>
      <c r="GE11" s="280"/>
      <c r="GF11" s="280"/>
      <c r="GG11" s="280"/>
      <c r="GH11" s="280"/>
      <c r="GI11" s="280"/>
      <c r="GJ11" s="280"/>
      <c r="GK11" s="280"/>
      <c r="GL11" s="280"/>
      <c r="GM11" s="280"/>
      <c r="GN11" s="280"/>
      <c r="GO11" s="280"/>
      <c r="GP11" s="280"/>
      <c r="GQ11" s="280"/>
      <c r="GR11" s="280"/>
      <c r="GS11" s="280"/>
      <c r="GT11" s="280"/>
      <c r="GU11" s="280"/>
      <c r="GV11" s="280"/>
      <c r="GW11" s="280"/>
      <c r="GX11" s="280"/>
      <c r="GY11" s="280"/>
      <c r="GZ11" s="280"/>
      <c r="HA11" s="280"/>
      <c r="HB11" s="280"/>
      <c r="HC11" s="280"/>
      <c r="HD11" s="280"/>
      <c r="HE11" s="280"/>
      <c r="HF11" s="280"/>
      <c r="HG11" s="280"/>
      <c r="HH11" s="280"/>
      <c r="HI11" s="280"/>
      <c r="HJ11" s="280"/>
      <c r="HK11" s="280"/>
      <c r="HL11" s="280"/>
      <c r="HM11" s="280"/>
      <c r="HN11" s="280"/>
      <c r="HO11" s="280"/>
      <c r="HP11" s="280"/>
      <c r="HQ11" s="280"/>
      <c r="HR11" s="280"/>
      <c r="HS11" s="280"/>
      <c r="HT11" s="280"/>
      <c r="HU11" s="280"/>
      <c r="HV11" s="280"/>
      <c r="HW11" s="280"/>
      <c r="HX11" s="280"/>
      <c r="HY11" s="280"/>
      <c r="HZ11" s="280"/>
      <c r="IA11" s="280"/>
      <c r="IB11" s="280"/>
      <c r="IC11" s="280"/>
      <c r="ID11" s="280"/>
      <c r="IE11" s="280"/>
      <c r="IF11" s="280"/>
      <c r="IG11" s="280"/>
      <c r="IH11" s="280"/>
      <c r="II11" s="280"/>
      <c r="IJ11" s="280"/>
      <c r="IK11" s="280"/>
      <c r="IL11" s="280"/>
      <c r="IM11" s="280"/>
      <c r="IN11" s="280"/>
      <c r="IO11" s="280"/>
      <c r="IP11" s="280"/>
      <c r="IQ11" s="280"/>
      <c r="IR11" s="280"/>
      <c r="IS11" s="280"/>
      <c r="IT11" s="280"/>
      <c r="IU11" s="280"/>
      <c r="IV11" s="280"/>
      <c r="IW11" s="280"/>
      <c r="IX11" s="280"/>
      <c r="IY11" s="280"/>
      <c r="IZ11" s="280"/>
      <c r="JA11" s="280"/>
      <c r="JB11" s="280"/>
      <c r="JC11" s="280"/>
      <c r="JD11" s="280"/>
      <c r="JE11" s="280"/>
      <c r="JF11" s="280"/>
      <c r="JG11" s="280"/>
      <c r="JH11" s="280"/>
      <c r="JI11" s="280"/>
      <c r="JJ11" s="280"/>
      <c r="JK11" s="280"/>
      <c r="JL11" s="280"/>
      <c r="JM11" s="280"/>
      <c r="JN11" s="280"/>
      <c r="JO11" s="280"/>
      <c r="JP11" s="280"/>
      <c r="JQ11" s="280"/>
      <c r="JR11" s="280"/>
      <c r="JS11" s="280"/>
      <c r="JT11" s="280"/>
      <c r="JU11" s="280"/>
      <c r="JV11" s="280"/>
      <c r="JW11" s="280"/>
      <c r="JX11" s="280"/>
      <c r="JY11" s="280"/>
      <c r="JZ11" s="280"/>
      <c r="KA11" s="280"/>
      <c r="KB11" s="280"/>
      <c r="KC11" s="280"/>
      <c r="KD11" s="280"/>
      <c r="KE11" s="280"/>
      <c r="KF11" s="280"/>
      <c r="KG11" s="280"/>
      <c r="KH11" s="280"/>
      <c r="KI11" s="280"/>
      <c r="KJ11" s="280"/>
      <c r="KK11" s="280"/>
      <c r="KL11" s="280"/>
      <c r="KM11" s="280"/>
      <c r="KN11" s="280"/>
      <c r="KO11" s="280"/>
      <c r="KP11" s="280"/>
      <c r="KQ11" s="280"/>
      <c r="KR11" s="280"/>
      <c r="KS11" s="280"/>
      <c r="KT11" s="280"/>
      <c r="KU11" s="280"/>
      <c r="KV11" s="280"/>
      <c r="KW11" s="280"/>
      <c r="KX11" s="280"/>
      <c r="KY11" s="280"/>
      <c r="KZ11" s="280"/>
      <c r="LA11" s="280"/>
      <c r="LB11" s="280"/>
      <c r="LC11" s="280"/>
      <c r="LD11" s="280"/>
      <c r="LE11" s="280"/>
      <c r="LF11" s="280"/>
      <c r="LG11" s="280"/>
      <c r="LH11" s="280"/>
      <c r="LI11" s="280"/>
      <c r="LJ11" s="280"/>
      <c r="LK11" s="280"/>
      <c r="LL11" s="280"/>
      <c r="LM11" s="280"/>
      <c r="LN11" s="280"/>
      <c r="LO11" s="280"/>
      <c r="LP11" s="280"/>
      <c r="LQ11" s="280"/>
      <c r="LR11" s="280"/>
      <c r="LS11" s="280"/>
      <c r="LT11" s="280"/>
      <c r="LU11" s="280"/>
      <c r="LV11" s="280"/>
      <c r="LW11" s="280"/>
      <c r="LX11" s="280"/>
      <c r="LY11" s="280"/>
      <c r="LZ11" s="280"/>
      <c r="MA11" s="280"/>
      <c r="MB11" s="280"/>
      <c r="MC11" s="280"/>
      <c r="MD11" s="280"/>
      <c r="ME11" s="280"/>
      <c r="MF11" s="280"/>
      <c r="MG11" s="280"/>
      <c r="MH11" s="280"/>
      <c r="MI11" s="280"/>
      <c r="MJ11" s="280"/>
      <c r="MK11" s="280"/>
      <c r="ML11" s="280"/>
      <c r="MM11" s="280"/>
      <c r="MN11" s="280"/>
      <c r="MO11" s="280"/>
      <c r="MP11" s="280"/>
      <c r="MQ11" s="280"/>
      <c r="MR11" s="280"/>
      <c r="MS11" s="280"/>
      <c r="MT11" s="280"/>
      <c r="MU11" s="280"/>
      <c r="MV11" s="280"/>
      <c r="MW11" s="280"/>
      <c r="MX11" s="280"/>
      <c r="MY11" s="280"/>
      <c r="MZ11" s="280"/>
      <c r="NA11" s="280"/>
      <c r="NB11" s="280"/>
      <c r="NC11" s="280"/>
      <c r="ND11" s="280"/>
      <c r="NE11" s="280"/>
      <c r="NF11" s="280"/>
      <c r="NG11" s="280"/>
      <c r="NH11" s="280"/>
      <c r="NI11" s="280"/>
      <c r="NJ11" s="280"/>
      <c r="NK11" s="280"/>
      <c r="NL11" s="280"/>
      <c r="NM11" s="280"/>
      <c r="NN11" s="280"/>
      <c r="NO11" s="280"/>
      <c r="NP11" s="280"/>
      <c r="NQ11" s="280"/>
      <c r="NR11" s="280"/>
      <c r="NS11" s="280"/>
      <c r="NT11" s="280"/>
      <c r="NU11" s="280"/>
      <c r="NV11" s="280"/>
      <c r="NW11" s="280"/>
      <c r="NX11" s="280"/>
      <c r="NY11" s="280"/>
      <c r="NZ11" s="280"/>
      <c r="OA11" s="280"/>
      <c r="OB11" s="280"/>
      <c r="OC11" s="280"/>
      <c r="OD11" s="280"/>
      <c r="OE11" s="280"/>
      <c r="OF11" s="280"/>
      <c r="OG11" s="280"/>
      <c r="OH11" s="280"/>
      <c r="OI11" s="280"/>
      <c r="OJ11" s="280"/>
      <c r="OK11" s="280"/>
      <c r="OL11" s="280"/>
      <c r="OM11" s="280"/>
      <c r="ON11" s="280"/>
      <c r="OO11" s="280"/>
      <c r="OP11" s="280"/>
      <c r="OQ11" s="280"/>
      <c r="OR11" s="280"/>
      <c r="OS11" s="280"/>
      <c r="OT11" s="280"/>
      <c r="OU11" s="280"/>
      <c r="OV11" s="280"/>
      <c r="OW11" s="280"/>
      <c r="OX11" s="280"/>
      <c r="OY11" s="280"/>
      <c r="OZ11" s="280"/>
      <c r="PA11" s="280"/>
      <c r="PB11" s="280"/>
      <c r="PC11" s="280"/>
      <c r="PD11" s="280"/>
      <c r="PE11" s="280"/>
      <c r="PF11" s="280"/>
      <c r="PG11" s="280"/>
      <c r="PH11" s="280"/>
      <c r="PI11" s="280"/>
      <c r="PJ11" s="280"/>
      <c r="PK11" s="280"/>
      <c r="PL11" s="280"/>
      <c r="PM11" s="280"/>
      <c r="PN11" s="280"/>
      <c r="PO11" s="280"/>
      <c r="PP11" s="280"/>
      <c r="PQ11" s="280"/>
      <c r="PR11" s="280"/>
      <c r="PS11" s="280"/>
      <c r="PT11" s="280"/>
      <c r="PU11" s="280"/>
      <c r="PV11" s="280"/>
      <c r="PW11" s="280"/>
      <c r="PX11" s="280"/>
      <c r="PY11" s="280"/>
      <c r="PZ11" s="280"/>
      <c r="QA11" s="280"/>
      <c r="QB11" s="280"/>
      <c r="QC11" s="280"/>
      <c r="QD11" s="280"/>
      <c r="QE11" s="280"/>
      <c r="QF11" s="280"/>
      <c r="QG11" s="280"/>
      <c r="QH11" s="280"/>
      <c r="QI11" s="280"/>
      <c r="QJ11" s="280"/>
      <c r="QK11" s="280"/>
      <c r="QL11" s="280"/>
      <c r="QM11" s="280"/>
      <c r="QN11" s="280"/>
    </row>
    <row r="12" spans="1:456" s="6" customFormat="1" ht="15.5" x14ac:dyDescent="0.35">
      <c r="A12" s="272" t="s">
        <v>121</v>
      </c>
      <c r="B12" s="277">
        <v>2886982</v>
      </c>
      <c r="C12" s="277">
        <v>1804044.7515115605</v>
      </c>
      <c r="D12" s="278">
        <v>944433.66666666663</v>
      </c>
      <c r="E12" s="278">
        <v>1180726.0259640377</v>
      </c>
      <c r="F12" s="277">
        <v>1544579</v>
      </c>
      <c r="G12" s="277">
        <v>716425.24791146431</v>
      </c>
      <c r="H12" s="278">
        <v>0</v>
      </c>
      <c r="I12" s="278">
        <v>0</v>
      </c>
      <c r="J12" s="277">
        <v>-25247.56</v>
      </c>
      <c r="K12" s="277">
        <v>30699.375476265268</v>
      </c>
      <c r="L12" s="278">
        <v>5350747.1066666665</v>
      </c>
      <c r="M12" s="278">
        <v>3731895.400863328</v>
      </c>
      <c r="N12" s="277">
        <v>3058154.4986681007</v>
      </c>
      <c r="O12" s="279"/>
      <c r="P12" s="280"/>
      <c r="Q12" s="280"/>
      <c r="R12" s="280"/>
      <c r="S12" s="280"/>
      <c r="T12" s="280"/>
      <c r="U12" s="280"/>
      <c r="V12" s="280"/>
      <c r="W12" s="280"/>
      <c r="X12" s="280"/>
      <c r="Y12" s="280"/>
      <c r="Z12" s="280"/>
      <c r="AA12" s="280"/>
      <c r="AB12" s="280"/>
      <c r="AC12" s="280"/>
      <c r="AD12" s="280"/>
      <c r="AE12" s="280"/>
      <c r="AF12" s="280"/>
      <c r="AG12" s="280"/>
      <c r="AH12" s="280"/>
      <c r="AI12" s="280"/>
      <c r="AJ12" s="280"/>
      <c r="AK12" s="280"/>
      <c r="AL12" s="280"/>
      <c r="AM12" s="280"/>
      <c r="AN12" s="280"/>
      <c r="AO12" s="280"/>
      <c r="AP12" s="280"/>
      <c r="AQ12" s="280"/>
      <c r="AR12" s="280"/>
      <c r="AS12" s="280"/>
      <c r="AT12" s="280"/>
      <c r="AU12" s="280"/>
      <c r="AV12" s="280"/>
      <c r="AW12" s="280"/>
      <c r="AX12" s="280"/>
      <c r="AY12" s="280"/>
      <c r="AZ12" s="280"/>
      <c r="BA12" s="280"/>
      <c r="BB12" s="280"/>
      <c r="BC12" s="280"/>
      <c r="BD12" s="280"/>
      <c r="BE12" s="280"/>
      <c r="BF12" s="280"/>
      <c r="BG12" s="280"/>
      <c r="BH12" s="280"/>
      <c r="BI12" s="280"/>
      <c r="BJ12" s="280"/>
      <c r="BK12" s="280"/>
      <c r="BL12" s="280"/>
      <c r="BM12" s="280"/>
      <c r="BN12" s="280"/>
      <c r="BO12" s="280"/>
      <c r="BP12" s="280"/>
      <c r="BQ12" s="280"/>
      <c r="BR12" s="280"/>
      <c r="BS12" s="280"/>
      <c r="BT12" s="280"/>
      <c r="BU12" s="280"/>
      <c r="BV12" s="280"/>
      <c r="BW12" s="280"/>
      <c r="BX12" s="280"/>
      <c r="BY12" s="280"/>
      <c r="BZ12" s="280"/>
      <c r="CA12" s="280"/>
      <c r="CB12" s="280"/>
      <c r="CC12" s="280"/>
      <c r="CD12" s="280"/>
      <c r="CE12" s="280"/>
      <c r="CF12" s="280"/>
      <c r="CG12" s="280"/>
      <c r="CH12" s="280"/>
      <c r="CI12" s="280"/>
      <c r="CJ12" s="280"/>
      <c r="CK12" s="280"/>
      <c r="CL12" s="280"/>
      <c r="CM12" s="280"/>
      <c r="CN12" s="280"/>
      <c r="CO12" s="280"/>
      <c r="CP12" s="280"/>
      <c r="CQ12" s="280"/>
      <c r="CR12" s="280"/>
      <c r="CS12" s="280"/>
      <c r="CT12" s="280"/>
      <c r="CU12" s="280"/>
      <c r="CV12" s="280"/>
      <c r="CW12" s="280"/>
      <c r="CX12" s="280"/>
      <c r="CY12" s="280"/>
      <c r="CZ12" s="280"/>
      <c r="DA12" s="280"/>
      <c r="DB12" s="280"/>
      <c r="DC12" s="280"/>
      <c r="DD12" s="280"/>
      <c r="DE12" s="280"/>
      <c r="DF12" s="280"/>
      <c r="DG12" s="280"/>
      <c r="DH12" s="280"/>
      <c r="DI12" s="280"/>
      <c r="DJ12" s="280"/>
      <c r="DK12" s="280"/>
      <c r="DL12" s="280"/>
      <c r="DM12" s="280"/>
      <c r="DN12" s="280"/>
      <c r="DO12" s="280"/>
      <c r="DP12" s="280"/>
      <c r="DQ12" s="280"/>
      <c r="DR12" s="280"/>
      <c r="DS12" s="280"/>
      <c r="DT12" s="280"/>
      <c r="DU12" s="280"/>
      <c r="DV12" s="280"/>
      <c r="DW12" s="280"/>
      <c r="DX12" s="280"/>
      <c r="DY12" s="280"/>
      <c r="DZ12" s="280"/>
      <c r="EA12" s="280"/>
      <c r="EB12" s="280"/>
      <c r="EC12" s="280"/>
      <c r="ED12" s="280"/>
      <c r="EE12" s="280"/>
      <c r="EF12" s="280"/>
      <c r="EG12" s="280"/>
      <c r="EH12" s="280"/>
      <c r="EI12" s="280"/>
      <c r="EJ12" s="280"/>
      <c r="EK12" s="280"/>
      <c r="EL12" s="280"/>
      <c r="EM12" s="280"/>
      <c r="EN12" s="280"/>
      <c r="EO12" s="280"/>
      <c r="EP12" s="280"/>
      <c r="EQ12" s="280"/>
      <c r="ER12" s="280"/>
      <c r="ES12" s="280"/>
      <c r="ET12" s="280"/>
      <c r="EU12" s="280"/>
      <c r="EV12" s="280"/>
      <c r="EW12" s="280"/>
      <c r="EX12" s="280"/>
      <c r="EY12" s="280"/>
      <c r="EZ12" s="280"/>
      <c r="FA12" s="280"/>
      <c r="FB12" s="280"/>
      <c r="FC12" s="280"/>
      <c r="FD12" s="280"/>
      <c r="FE12" s="280"/>
      <c r="FF12" s="280"/>
      <c r="FG12" s="280"/>
      <c r="FH12" s="280"/>
      <c r="FI12" s="280"/>
      <c r="FJ12" s="280"/>
      <c r="FK12" s="280"/>
      <c r="FL12" s="280"/>
      <c r="FM12" s="280"/>
      <c r="FN12" s="280"/>
      <c r="FO12" s="280"/>
      <c r="FP12" s="280"/>
      <c r="FQ12" s="280"/>
      <c r="FR12" s="280"/>
      <c r="FS12" s="280"/>
      <c r="FT12" s="280"/>
      <c r="FU12" s="280"/>
      <c r="FV12" s="280"/>
      <c r="FW12" s="280"/>
      <c r="FX12" s="280"/>
      <c r="FY12" s="280"/>
      <c r="FZ12" s="280"/>
      <c r="GA12" s="280"/>
      <c r="GB12" s="280"/>
      <c r="GC12" s="280"/>
      <c r="GD12" s="280"/>
      <c r="GE12" s="280"/>
      <c r="GF12" s="280"/>
      <c r="GG12" s="280"/>
      <c r="GH12" s="280"/>
      <c r="GI12" s="280"/>
      <c r="GJ12" s="280"/>
      <c r="GK12" s="280"/>
      <c r="GL12" s="280"/>
      <c r="GM12" s="280"/>
      <c r="GN12" s="280"/>
      <c r="GO12" s="280"/>
      <c r="GP12" s="280"/>
      <c r="GQ12" s="280"/>
      <c r="GR12" s="280"/>
      <c r="GS12" s="280"/>
      <c r="GT12" s="280"/>
      <c r="GU12" s="280"/>
      <c r="GV12" s="280"/>
      <c r="GW12" s="280"/>
      <c r="GX12" s="280"/>
      <c r="GY12" s="280"/>
      <c r="GZ12" s="280"/>
      <c r="HA12" s="280"/>
      <c r="HB12" s="280"/>
      <c r="HC12" s="280"/>
      <c r="HD12" s="280"/>
      <c r="HE12" s="280"/>
      <c r="HF12" s="280"/>
      <c r="HG12" s="280"/>
      <c r="HH12" s="280"/>
      <c r="HI12" s="280"/>
      <c r="HJ12" s="280"/>
      <c r="HK12" s="280"/>
      <c r="HL12" s="280"/>
      <c r="HM12" s="280"/>
      <c r="HN12" s="280"/>
      <c r="HO12" s="280"/>
      <c r="HP12" s="280"/>
      <c r="HQ12" s="280"/>
      <c r="HR12" s="280"/>
      <c r="HS12" s="280"/>
      <c r="HT12" s="280"/>
      <c r="HU12" s="280"/>
      <c r="HV12" s="280"/>
      <c r="HW12" s="280"/>
      <c r="HX12" s="280"/>
      <c r="HY12" s="280"/>
      <c r="HZ12" s="280"/>
      <c r="IA12" s="280"/>
      <c r="IB12" s="280"/>
      <c r="IC12" s="280"/>
      <c r="ID12" s="280"/>
      <c r="IE12" s="280"/>
      <c r="IF12" s="280"/>
      <c r="IG12" s="280"/>
      <c r="IH12" s="280"/>
      <c r="II12" s="280"/>
      <c r="IJ12" s="280"/>
      <c r="IK12" s="280"/>
      <c r="IL12" s="280"/>
      <c r="IM12" s="280"/>
      <c r="IN12" s="280"/>
      <c r="IO12" s="280"/>
      <c r="IP12" s="280"/>
      <c r="IQ12" s="280"/>
      <c r="IR12" s="280"/>
      <c r="IS12" s="280"/>
      <c r="IT12" s="280"/>
      <c r="IU12" s="280"/>
      <c r="IV12" s="280"/>
      <c r="IW12" s="280"/>
      <c r="IX12" s="280"/>
      <c r="IY12" s="280"/>
      <c r="IZ12" s="280"/>
      <c r="JA12" s="280"/>
      <c r="JB12" s="280"/>
      <c r="JC12" s="280"/>
      <c r="JD12" s="280"/>
      <c r="JE12" s="280"/>
      <c r="JF12" s="280"/>
      <c r="JG12" s="280"/>
      <c r="JH12" s="280"/>
      <c r="JI12" s="280"/>
      <c r="JJ12" s="280"/>
      <c r="JK12" s="280"/>
      <c r="JL12" s="280"/>
      <c r="JM12" s="280"/>
      <c r="JN12" s="280"/>
      <c r="JO12" s="280"/>
      <c r="JP12" s="280"/>
      <c r="JQ12" s="280"/>
      <c r="JR12" s="280"/>
      <c r="JS12" s="280"/>
      <c r="JT12" s="280"/>
      <c r="JU12" s="280"/>
      <c r="JV12" s="280"/>
      <c r="JW12" s="280"/>
      <c r="JX12" s="280"/>
      <c r="JY12" s="280"/>
      <c r="JZ12" s="280"/>
      <c r="KA12" s="280"/>
      <c r="KB12" s="280"/>
      <c r="KC12" s="280"/>
      <c r="KD12" s="280"/>
      <c r="KE12" s="280"/>
      <c r="KF12" s="280"/>
      <c r="KG12" s="280"/>
      <c r="KH12" s="280"/>
      <c r="KI12" s="280"/>
      <c r="KJ12" s="280"/>
      <c r="KK12" s="280"/>
      <c r="KL12" s="280"/>
      <c r="KM12" s="280"/>
      <c r="KN12" s="280"/>
      <c r="KO12" s="280"/>
      <c r="KP12" s="280"/>
      <c r="KQ12" s="280"/>
      <c r="KR12" s="280"/>
      <c r="KS12" s="280"/>
      <c r="KT12" s="280"/>
      <c r="KU12" s="280"/>
      <c r="KV12" s="280"/>
      <c r="KW12" s="280"/>
      <c r="KX12" s="280"/>
      <c r="KY12" s="280"/>
      <c r="KZ12" s="280"/>
      <c r="LA12" s="280"/>
      <c r="LB12" s="280"/>
      <c r="LC12" s="280"/>
      <c r="LD12" s="280"/>
      <c r="LE12" s="280"/>
      <c r="LF12" s="280"/>
      <c r="LG12" s="280"/>
      <c r="LH12" s="280"/>
      <c r="LI12" s="280"/>
      <c r="LJ12" s="280"/>
      <c r="LK12" s="280"/>
      <c r="LL12" s="280"/>
      <c r="LM12" s="280"/>
      <c r="LN12" s="280"/>
      <c r="LO12" s="280"/>
      <c r="LP12" s="280"/>
      <c r="LQ12" s="280"/>
      <c r="LR12" s="280"/>
      <c r="LS12" s="280"/>
      <c r="LT12" s="280"/>
      <c r="LU12" s="280"/>
      <c r="LV12" s="280"/>
      <c r="LW12" s="280"/>
      <c r="LX12" s="280"/>
      <c r="LY12" s="280"/>
      <c r="LZ12" s="280"/>
      <c r="MA12" s="280"/>
      <c r="MB12" s="280"/>
      <c r="MC12" s="280"/>
      <c r="MD12" s="280"/>
      <c r="ME12" s="280"/>
      <c r="MF12" s="280"/>
      <c r="MG12" s="280"/>
      <c r="MH12" s="280"/>
      <c r="MI12" s="280"/>
      <c r="MJ12" s="280"/>
      <c r="MK12" s="280"/>
      <c r="ML12" s="280"/>
      <c r="MM12" s="280"/>
      <c r="MN12" s="280"/>
      <c r="MO12" s="280"/>
      <c r="MP12" s="280"/>
      <c r="MQ12" s="280"/>
      <c r="MR12" s="280"/>
      <c r="MS12" s="280"/>
      <c r="MT12" s="280"/>
      <c r="MU12" s="280"/>
      <c r="MV12" s="280"/>
      <c r="MW12" s="280"/>
      <c r="MX12" s="280"/>
      <c r="MY12" s="280"/>
      <c r="MZ12" s="280"/>
      <c r="NA12" s="280"/>
      <c r="NB12" s="280"/>
      <c r="NC12" s="280"/>
      <c r="ND12" s="280"/>
      <c r="NE12" s="280"/>
      <c r="NF12" s="280"/>
      <c r="NG12" s="280"/>
      <c r="NH12" s="280"/>
      <c r="NI12" s="280"/>
      <c r="NJ12" s="280"/>
      <c r="NK12" s="280"/>
      <c r="NL12" s="280"/>
      <c r="NM12" s="280"/>
      <c r="NN12" s="280"/>
      <c r="NO12" s="280"/>
      <c r="NP12" s="280"/>
      <c r="NQ12" s="280"/>
      <c r="NR12" s="280"/>
      <c r="NS12" s="280"/>
      <c r="NT12" s="280"/>
      <c r="NU12" s="280"/>
      <c r="NV12" s="280"/>
      <c r="NW12" s="280"/>
      <c r="NX12" s="280"/>
      <c r="NY12" s="280"/>
      <c r="NZ12" s="280"/>
      <c r="OA12" s="280"/>
      <c r="OB12" s="280"/>
      <c r="OC12" s="280"/>
      <c r="OD12" s="280"/>
      <c r="OE12" s="280"/>
      <c r="OF12" s="280"/>
      <c r="OG12" s="280"/>
      <c r="OH12" s="280"/>
      <c r="OI12" s="280"/>
      <c r="OJ12" s="280"/>
      <c r="OK12" s="280"/>
      <c r="OL12" s="280"/>
      <c r="OM12" s="280"/>
      <c r="ON12" s="280"/>
      <c r="OO12" s="280"/>
      <c r="OP12" s="280"/>
      <c r="OQ12" s="280"/>
      <c r="OR12" s="280"/>
      <c r="OS12" s="280"/>
      <c r="OT12" s="280"/>
      <c r="OU12" s="280"/>
      <c r="OV12" s="280"/>
      <c r="OW12" s="280"/>
      <c r="OX12" s="280"/>
      <c r="OY12" s="280"/>
      <c r="OZ12" s="280"/>
      <c r="PA12" s="280"/>
      <c r="PB12" s="280"/>
      <c r="PC12" s="280"/>
      <c r="PD12" s="280"/>
      <c r="PE12" s="280"/>
      <c r="PF12" s="280"/>
      <c r="PG12" s="280"/>
      <c r="PH12" s="280"/>
      <c r="PI12" s="280"/>
      <c r="PJ12" s="280"/>
      <c r="PK12" s="280"/>
      <c r="PL12" s="280"/>
      <c r="PM12" s="280"/>
      <c r="PN12" s="280"/>
      <c r="PO12" s="280"/>
      <c r="PP12" s="280"/>
      <c r="PQ12" s="280"/>
      <c r="PR12" s="280"/>
      <c r="PS12" s="280"/>
      <c r="PT12" s="280"/>
      <c r="PU12" s="280"/>
      <c r="PV12" s="280"/>
      <c r="PW12" s="280"/>
      <c r="PX12" s="280"/>
      <c r="PY12" s="280"/>
      <c r="PZ12" s="280"/>
      <c r="QA12" s="280"/>
      <c r="QB12" s="280"/>
      <c r="QC12" s="280"/>
      <c r="QD12" s="280"/>
      <c r="QE12" s="280"/>
      <c r="QF12" s="280"/>
      <c r="QG12" s="280"/>
      <c r="QH12" s="280"/>
      <c r="QI12" s="280"/>
      <c r="QJ12" s="280"/>
      <c r="QK12" s="280"/>
      <c r="QL12" s="280"/>
      <c r="QM12" s="280"/>
      <c r="QN12" s="280"/>
    </row>
    <row r="13" spans="1:456" s="6" customFormat="1" ht="15.5" x14ac:dyDescent="0.35">
      <c r="A13" s="272" t="s">
        <v>122</v>
      </c>
      <c r="B13" s="277">
        <v>520957.33333333331</v>
      </c>
      <c r="C13" s="277">
        <v>581983.44442115386</v>
      </c>
      <c r="D13" s="278">
        <v>2622455</v>
      </c>
      <c r="E13" s="278">
        <v>2274434.5286514214</v>
      </c>
      <c r="F13" s="277">
        <v>0</v>
      </c>
      <c r="G13" s="277">
        <v>204729.66830045768</v>
      </c>
      <c r="H13" s="278">
        <v>0</v>
      </c>
      <c r="I13" s="278">
        <v>0</v>
      </c>
      <c r="J13" s="277">
        <v>26364.903333333335</v>
      </c>
      <c r="K13" s="277">
        <v>33483.977283182947</v>
      </c>
      <c r="L13" s="278">
        <v>3169777.2366666668</v>
      </c>
      <c r="M13" s="278">
        <v>3094631.6186562162</v>
      </c>
      <c r="N13" s="277">
        <v>2535939.6740124887</v>
      </c>
      <c r="O13" s="279"/>
      <c r="P13" s="280"/>
      <c r="Q13" s="280"/>
      <c r="R13" s="280"/>
      <c r="S13" s="280"/>
      <c r="T13" s="280"/>
      <c r="U13" s="280"/>
      <c r="V13" s="280"/>
      <c r="W13" s="280"/>
      <c r="X13" s="280"/>
      <c r="Y13" s="280"/>
      <c r="Z13" s="280"/>
      <c r="AA13" s="280"/>
      <c r="AB13" s="280"/>
      <c r="AC13" s="280"/>
      <c r="AD13" s="280"/>
      <c r="AE13" s="280"/>
      <c r="AF13" s="280"/>
      <c r="AG13" s="280"/>
      <c r="AH13" s="280"/>
      <c r="AI13" s="280"/>
      <c r="AJ13" s="280"/>
      <c r="AK13" s="280"/>
      <c r="AL13" s="280"/>
      <c r="AM13" s="280"/>
      <c r="AN13" s="280"/>
      <c r="AO13" s="280"/>
      <c r="AP13" s="280"/>
      <c r="AQ13" s="280"/>
      <c r="AR13" s="280"/>
      <c r="AS13" s="280"/>
      <c r="AT13" s="280"/>
      <c r="AU13" s="280"/>
      <c r="AV13" s="280"/>
      <c r="AW13" s="280"/>
      <c r="AX13" s="280"/>
      <c r="AY13" s="280"/>
      <c r="AZ13" s="280"/>
      <c r="BA13" s="280"/>
      <c r="BB13" s="280"/>
      <c r="BC13" s="280"/>
      <c r="BD13" s="280"/>
      <c r="BE13" s="280"/>
      <c r="BF13" s="280"/>
      <c r="BG13" s="280"/>
      <c r="BH13" s="280"/>
      <c r="BI13" s="280"/>
      <c r="BJ13" s="280"/>
      <c r="BK13" s="280"/>
      <c r="BL13" s="280"/>
      <c r="BM13" s="280"/>
      <c r="BN13" s="280"/>
      <c r="BO13" s="280"/>
      <c r="BP13" s="280"/>
      <c r="BQ13" s="280"/>
      <c r="BR13" s="280"/>
      <c r="BS13" s="280"/>
      <c r="BT13" s="280"/>
      <c r="BU13" s="280"/>
      <c r="BV13" s="280"/>
      <c r="BW13" s="280"/>
      <c r="BX13" s="280"/>
      <c r="BY13" s="280"/>
      <c r="BZ13" s="280"/>
      <c r="CA13" s="280"/>
      <c r="CB13" s="280"/>
      <c r="CC13" s="280"/>
      <c r="CD13" s="280"/>
      <c r="CE13" s="280"/>
      <c r="CF13" s="280"/>
      <c r="CG13" s="280"/>
      <c r="CH13" s="280"/>
      <c r="CI13" s="280"/>
      <c r="CJ13" s="280"/>
      <c r="CK13" s="280"/>
      <c r="CL13" s="280"/>
      <c r="CM13" s="280"/>
      <c r="CN13" s="280"/>
      <c r="CO13" s="280"/>
      <c r="CP13" s="280"/>
      <c r="CQ13" s="280"/>
      <c r="CR13" s="280"/>
      <c r="CS13" s="280"/>
      <c r="CT13" s="280"/>
      <c r="CU13" s="280"/>
      <c r="CV13" s="280"/>
      <c r="CW13" s="280"/>
      <c r="CX13" s="280"/>
      <c r="CY13" s="280"/>
      <c r="CZ13" s="280"/>
      <c r="DA13" s="280"/>
      <c r="DB13" s="280"/>
      <c r="DC13" s="280"/>
      <c r="DD13" s="280"/>
      <c r="DE13" s="280"/>
      <c r="DF13" s="280"/>
      <c r="DG13" s="280"/>
      <c r="DH13" s="280"/>
      <c r="DI13" s="280"/>
      <c r="DJ13" s="280"/>
      <c r="DK13" s="280"/>
      <c r="DL13" s="280"/>
      <c r="DM13" s="280"/>
      <c r="DN13" s="280"/>
      <c r="DO13" s="280"/>
      <c r="DP13" s="280"/>
      <c r="DQ13" s="280"/>
      <c r="DR13" s="280"/>
      <c r="DS13" s="280"/>
      <c r="DT13" s="280"/>
      <c r="DU13" s="280"/>
      <c r="DV13" s="280"/>
      <c r="DW13" s="280"/>
      <c r="DX13" s="280"/>
      <c r="DY13" s="280"/>
      <c r="DZ13" s="280"/>
      <c r="EA13" s="280"/>
      <c r="EB13" s="280"/>
      <c r="EC13" s="280"/>
      <c r="ED13" s="280"/>
      <c r="EE13" s="280"/>
      <c r="EF13" s="280"/>
      <c r="EG13" s="280"/>
      <c r="EH13" s="280"/>
      <c r="EI13" s="280"/>
      <c r="EJ13" s="280"/>
      <c r="EK13" s="280"/>
      <c r="EL13" s="280"/>
      <c r="EM13" s="280"/>
      <c r="EN13" s="280"/>
      <c r="EO13" s="280"/>
      <c r="EP13" s="280"/>
      <c r="EQ13" s="280"/>
      <c r="ER13" s="280"/>
      <c r="ES13" s="280"/>
      <c r="ET13" s="280"/>
      <c r="EU13" s="280"/>
      <c r="EV13" s="280"/>
      <c r="EW13" s="280"/>
      <c r="EX13" s="280"/>
      <c r="EY13" s="280"/>
      <c r="EZ13" s="280"/>
      <c r="FA13" s="280"/>
      <c r="FB13" s="280"/>
      <c r="FC13" s="280"/>
      <c r="FD13" s="280"/>
      <c r="FE13" s="280"/>
      <c r="FF13" s="280"/>
      <c r="FG13" s="280"/>
      <c r="FH13" s="280"/>
      <c r="FI13" s="280"/>
      <c r="FJ13" s="280"/>
      <c r="FK13" s="280"/>
      <c r="FL13" s="280"/>
      <c r="FM13" s="280"/>
      <c r="FN13" s="280"/>
      <c r="FO13" s="280"/>
      <c r="FP13" s="280"/>
      <c r="FQ13" s="280"/>
      <c r="FR13" s="280"/>
      <c r="FS13" s="280"/>
      <c r="FT13" s="280"/>
      <c r="FU13" s="280"/>
      <c r="FV13" s="280"/>
      <c r="FW13" s="280"/>
      <c r="FX13" s="280"/>
      <c r="FY13" s="280"/>
      <c r="FZ13" s="280"/>
      <c r="GA13" s="280"/>
      <c r="GB13" s="280"/>
      <c r="GC13" s="280"/>
      <c r="GD13" s="280"/>
      <c r="GE13" s="280"/>
      <c r="GF13" s="280"/>
      <c r="GG13" s="280"/>
      <c r="GH13" s="280"/>
      <c r="GI13" s="280"/>
      <c r="GJ13" s="280"/>
      <c r="GK13" s="280"/>
      <c r="GL13" s="280"/>
      <c r="GM13" s="280"/>
      <c r="GN13" s="280"/>
      <c r="GO13" s="280"/>
      <c r="GP13" s="280"/>
      <c r="GQ13" s="280"/>
      <c r="GR13" s="280"/>
      <c r="GS13" s="280"/>
      <c r="GT13" s="280"/>
      <c r="GU13" s="280"/>
      <c r="GV13" s="280"/>
      <c r="GW13" s="280"/>
      <c r="GX13" s="280"/>
      <c r="GY13" s="280"/>
      <c r="GZ13" s="280"/>
      <c r="HA13" s="280"/>
      <c r="HB13" s="280"/>
      <c r="HC13" s="280"/>
      <c r="HD13" s="280"/>
      <c r="HE13" s="280"/>
      <c r="HF13" s="280"/>
      <c r="HG13" s="280"/>
      <c r="HH13" s="280"/>
      <c r="HI13" s="280"/>
      <c r="HJ13" s="280"/>
      <c r="HK13" s="280"/>
      <c r="HL13" s="280"/>
      <c r="HM13" s="280"/>
      <c r="HN13" s="280"/>
      <c r="HO13" s="280"/>
      <c r="HP13" s="280"/>
      <c r="HQ13" s="280"/>
      <c r="HR13" s="280"/>
      <c r="HS13" s="280"/>
      <c r="HT13" s="280"/>
      <c r="HU13" s="280"/>
      <c r="HV13" s="280"/>
      <c r="HW13" s="280"/>
      <c r="HX13" s="280"/>
      <c r="HY13" s="280"/>
      <c r="HZ13" s="280"/>
      <c r="IA13" s="280"/>
      <c r="IB13" s="280"/>
      <c r="IC13" s="280"/>
      <c r="ID13" s="280"/>
      <c r="IE13" s="280"/>
      <c r="IF13" s="280"/>
      <c r="IG13" s="280"/>
      <c r="IH13" s="280"/>
      <c r="II13" s="280"/>
      <c r="IJ13" s="280"/>
      <c r="IK13" s="280"/>
      <c r="IL13" s="280"/>
      <c r="IM13" s="280"/>
      <c r="IN13" s="280"/>
      <c r="IO13" s="280"/>
      <c r="IP13" s="280"/>
      <c r="IQ13" s="280"/>
      <c r="IR13" s="280"/>
      <c r="IS13" s="280"/>
      <c r="IT13" s="280"/>
      <c r="IU13" s="280"/>
      <c r="IV13" s="280"/>
      <c r="IW13" s="280"/>
      <c r="IX13" s="280"/>
      <c r="IY13" s="280"/>
      <c r="IZ13" s="280"/>
      <c r="JA13" s="280"/>
      <c r="JB13" s="280"/>
      <c r="JC13" s="280"/>
      <c r="JD13" s="280"/>
      <c r="JE13" s="280"/>
      <c r="JF13" s="280"/>
      <c r="JG13" s="280"/>
      <c r="JH13" s="280"/>
      <c r="JI13" s="280"/>
      <c r="JJ13" s="280"/>
      <c r="JK13" s="280"/>
      <c r="JL13" s="280"/>
      <c r="JM13" s="280"/>
      <c r="JN13" s="280"/>
      <c r="JO13" s="280"/>
      <c r="JP13" s="280"/>
      <c r="JQ13" s="280"/>
      <c r="JR13" s="280"/>
      <c r="JS13" s="280"/>
      <c r="JT13" s="280"/>
      <c r="JU13" s="280"/>
      <c r="JV13" s="280"/>
      <c r="JW13" s="280"/>
      <c r="JX13" s="280"/>
      <c r="JY13" s="280"/>
      <c r="JZ13" s="280"/>
      <c r="KA13" s="280"/>
      <c r="KB13" s="280"/>
      <c r="KC13" s="280"/>
      <c r="KD13" s="280"/>
      <c r="KE13" s="280"/>
      <c r="KF13" s="280"/>
      <c r="KG13" s="280"/>
      <c r="KH13" s="280"/>
      <c r="KI13" s="280"/>
      <c r="KJ13" s="280"/>
      <c r="KK13" s="280"/>
      <c r="KL13" s="280"/>
      <c r="KM13" s="280"/>
      <c r="KN13" s="280"/>
      <c r="KO13" s="280"/>
      <c r="KP13" s="280"/>
      <c r="KQ13" s="280"/>
      <c r="KR13" s="280"/>
      <c r="KS13" s="280"/>
      <c r="KT13" s="280"/>
      <c r="KU13" s="280"/>
      <c r="KV13" s="280"/>
      <c r="KW13" s="280"/>
      <c r="KX13" s="280"/>
      <c r="KY13" s="280"/>
      <c r="KZ13" s="280"/>
      <c r="LA13" s="280"/>
      <c r="LB13" s="280"/>
      <c r="LC13" s="280"/>
      <c r="LD13" s="280"/>
      <c r="LE13" s="280"/>
      <c r="LF13" s="280"/>
      <c r="LG13" s="280"/>
      <c r="LH13" s="280"/>
      <c r="LI13" s="280"/>
      <c r="LJ13" s="280"/>
      <c r="LK13" s="280"/>
      <c r="LL13" s="280"/>
      <c r="LM13" s="280"/>
      <c r="LN13" s="280"/>
      <c r="LO13" s="280"/>
      <c r="LP13" s="280"/>
      <c r="LQ13" s="280"/>
      <c r="LR13" s="280"/>
      <c r="LS13" s="280"/>
      <c r="LT13" s="280"/>
      <c r="LU13" s="280"/>
      <c r="LV13" s="280"/>
      <c r="LW13" s="280"/>
      <c r="LX13" s="280"/>
      <c r="LY13" s="280"/>
      <c r="LZ13" s="280"/>
      <c r="MA13" s="280"/>
      <c r="MB13" s="280"/>
      <c r="MC13" s="280"/>
      <c r="MD13" s="280"/>
      <c r="ME13" s="280"/>
      <c r="MF13" s="280"/>
      <c r="MG13" s="280"/>
      <c r="MH13" s="280"/>
      <c r="MI13" s="280"/>
      <c r="MJ13" s="280"/>
      <c r="MK13" s="280"/>
      <c r="ML13" s="280"/>
      <c r="MM13" s="280"/>
      <c r="MN13" s="280"/>
      <c r="MO13" s="280"/>
      <c r="MP13" s="280"/>
      <c r="MQ13" s="280"/>
      <c r="MR13" s="280"/>
      <c r="MS13" s="280"/>
      <c r="MT13" s="280"/>
      <c r="MU13" s="280"/>
      <c r="MV13" s="280"/>
      <c r="MW13" s="280"/>
      <c r="MX13" s="280"/>
      <c r="MY13" s="280"/>
      <c r="MZ13" s="280"/>
      <c r="NA13" s="280"/>
      <c r="NB13" s="280"/>
      <c r="NC13" s="280"/>
      <c r="ND13" s="280"/>
      <c r="NE13" s="280"/>
      <c r="NF13" s="280"/>
      <c r="NG13" s="280"/>
      <c r="NH13" s="280"/>
      <c r="NI13" s="280"/>
      <c r="NJ13" s="280"/>
      <c r="NK13" s="280"/>
      <c r="NL13" s="280"/>
      <c r="NM13" s="280"/>
      <c r="NN13" s="280"/>
      <c r="NO13" s="280"/>
      <c r="NP13" s="280"/>
      <c r="NQ13" s="280"/>
      <c r="NR13" s="280"/>
      <c r="NS13" s="280"/>
      <c r="NT13" s="280"/>
      <c r="NU13" s="280"/>
      <c r="NV13" s="280"/>
      <c r="NW13" s="280"/>
      <c r="NX13" s="280"/>
      <c r="NY13" s="280"/>
      <c r="NZ13" s="280"/>
      <c r="OA13" s="280"/>
      <c r="OB13" s="280"/>
      <c r="OC13" s="280"/>
      <c r="OD13" s="280"/>
      <c r="OE13" s="280"/>
      <c r="OF13" s="280"/>
      <c r="OG13" s="280"/>
      <c r="OH13" s="280"/>
      <c r="OI13" s="280"/>
      <c r="OJ13" s="280"/>
      <c r="OK13" s="280"/>
      <c r="OL13" s="280"/>
      <c r="OM13" s="280"/>
      <c r="ON13" s="280"/>
      <c r="OO13" s="280"/>
      <c r="OP13" s="280"/>
      <c r="OQ13" s="280"/>
      <c r="OR13" s="280"/>
      <c r="OS13" s="280"/>
      <c r="OT13" s="280"/>
      <c r="OU13" s="280"/>
      <c r="OV13" s="280"/>
      <c r="OW13" s="280"/>
      <c r="OX13" s="280"/>
      <c r="OY13" s="280"/>
      <c r="OZ13" s="280"/>
      <c r="PA13" s="280"/>
      <c r="PB13" s="280"/>
      <c r="PC13" s="280"/>
      <c r="PD13" s="280"/>
      <c r="PE13" s="280"/>
      <c r="PF13" s="280"/>
      <c r="PG13" s="280"/>
      <c r="PH13" s="280"/>
      <c r="PI13" s="280"/>
      <c r="PJ13" s="280"/>
      <c r="PK13" s="280"/>
      <c r="PL13" s="280"/>
      <c r="PM13" s="280"/>
      <c r="PN13" s="280"/>
      <c r="PO13" s="280"/>
      <c r="PP13" s="280"/>
      <c r="PQ13" s="280"/>
      <c r="PR13" s="280"/>
      <c r="PS13" s="280"/>
      <c r="PT13" s="280"/>
      <c r="PU13" s="280"/>
      <c r="PV13" s="280"/>
      <c r="PW13" s="280"/>
      <c r="PX13" s="280"/>
      <c r="PY13" s="280"/>
      <c r="PZ13" s="280"/>
      <c r="QA13" s="280"/>
      <c r="QB13" s="280"/>
      <c r="QC13" s="280"/>
      <c r="QD13" s="280"/>
      <c r="QE13" s="280"/>
      <c r="QF13" s="280"/>
      <c r="QG13" s="280"/>
      <c r="QH13" s="280"/>
      <c r="QI13" s="280"/>
      <c r="QJ13" s="280"/>
      <c r="QK13" s="280"/>
      <c r="QL13" s="280"/>
      <c r="QM13" s="280"/>
      <c r="QN13" s="280"/>
    </row>
    <row r="14" spans="1:456" s="6" customFormat="1" ht="15.5" x14ac:dyDescent="0.35">
      <c r="A14" s="272" t="s">
        <v>123</v>
      </c>
      <c r="B14" s="277">
        <v>3342756.6666666665</v>
      </c>
      <c r="C14" s="277">
        <v>4083791.6699577877</v>
      </c>
      <c r="D14" s="278">
        <v>1530165</v>
      </c>
      <c r="E14" s="278">
        <v>1310276.3376696666</v>
      </c>
      <c r="F14" s="277">
        <v>86845.666666666672</v>
      </c>
      <c r="G14" s="277">
        <v>348891.34980151535</v>
      </c>
      <c r="H14" s="278">
        <v>0</v>
      </c>
      <c r="I14" s="278">
        <v>0</v>
      </c>
      <c r="J14" s="277">
        <v>79195.666666666672</v>
      </c>
      <c r="K14" s="277">
        <v>97443.874342076044</v>
      </c>
      <c r="L14" s="278">
        <v>5038963</v>
      </c>
      <c r="M14" s="278">
        <v>5840403.2317710463</v>
      </c>
      <c r="N14" s="277">
        <v>4786001.0795437759</v>
      </c>
      <c r="O14" s="279"/>
      <c r="P14" s="280"/>
      <c r="Q14" s="280"/>
      <c r="R14" s="280"/>
      <c r="S14" s="280"/>
      <c r="T14" s="280"/>
      <c r="U14" s="280"/>
      <c r="V14" s="280"/>
      <c r="W14" s="280"/>
      <c r="X14" s="280"/>
      <c r="Y14" s="280"/>
      <c r="Z14" s="280"/>
      <c r="AA14" s="280"/>
      <c r="AB14" s="280"/>
      <c r="AC14" s="280"/>
      <c r="AD14" s="280"/>
      <c r="AE14" s="280"/>
      <c r="AF14" s="280"/>
      <c r="AG14" s="280"/>
      <c r="AH14" s="280"/>
      <c r="AI14" s="280"/>
      <c r="AJ14" s="280"/>
      <c r="AK14" s="280"/>
      <c r="AL14" s="280"/>
      <c r="AM14" s="280"/>
      <c r="AN14" s="280"/>
      <c r="AO14" s="280"/>
      <c r="AP14" s="280"/>
      <c r="AQ14" s="280"/>
      <c r="AR14" s="280"/>
      <c r="AS14" s="280"/>
      <c r="AT14" s="280"/>
      <c r="AU14" s="280"/>
      <c r="AV14" s="280"/>
      <c r="AW14" s="280"/>
      <c r="AX14" s="280"/>
      <c r="AY14" s="280"/>
      <c r="AZ14" s="280"/>
      <c r="BA14" s="280"/>
      <c r="BB14" s="280"/>
      <c r="BC14" s="280"/>
      <c r="BD14" s="280"/>
      <c r="BE14" s="280"/>
      <c r="BF14" s="280"/>
      <c r="BG14" s="280"/>
      <c r="BH14" s="280"/>
      <c r="BI14" s="280"/>
      <c r="BJ14" s="280"/>
      <c r="BK14" s="280"/>
      <c r="BL14" s="280"/>
      <c r="BM14" s="280"/>
      <c r="BN14" s="280"/>
      <c r="BO14" s="280"/>
      <c r="BP14" s="280"/>
      <c r="BQ14" s="280"/>
      <c r="BR14" s="280"/>
      <c r="BS14" s="280"/>
      <c r="BT14" s="280"/>
      <c r="BU14" s="280"/>
      <c r="BV14" s="280"/>
      <c r="BW14" s="280"/>
      <c r="BX14" s="280"/>
      <c r="BY14" s="280"/>
      <c r="BZ14" s="280"/>
      <c r="CA14" s="280"/>
      <c r="CB14" s="280"/>
      <c r="CC14" s="280"/>
      <c r="CD14" s="280"/>
      <c r="CE14" s="280"/>
      <c r="CF14" s="280"/>
      <c r="CG14" s="280"/>
      <c r="CH14" s="280"/>
      <c r="CI14" s="280"/>
      <c r="CJ14" s="280"/>
      <c r="CK14" s="280"/>
      <c r="CL14" s="280"/>
      <c r="CM14" s="280"/>
      <c r="CN14" s="280"/>
      <c r="CO14" s="280"/>
      <c r="CP14" s="280"/>
      <c r="CQ14" s="280"/>
      <c r="CR14" s="280"/>
      <c r="CS14" s="280"/>
      <c r="CT14" s="280"/>
      <c r="CU14" s="280"/>
      <c r="CV14" s="280"/>
      <c r="CW14" s="280"/>
      <c r="CX14" s="280"/>
      <c r="CY14" s="280"/>
      <c r="CZ14" s="280"/>
      <c r="DA14" s="280"/>
      <c r="DB14" s="280"/>
      <c r="DC14" s="280"/>
      <c r="DD14" s="280"/>
      <c r="DE14" s="280"/>
      <c r="DF14" s="280"/>
      <c r="DG14" s="280"/>
      <c r="DH14" s="280"/>
      <c r="DI14" s="280"/>
      <c r="DJ14" s="280"/>
      <c r="DK14" s="280"/>
      <c r="DL14" s="280"/>
      <c r="DM14" s="280"/>
      <c r="DN14" s="280"/>
      <c r="DO14" s="280"/>
      <c r="DP14" s="280"/>
      <c r="DQ14" s="280"/>
      <c r="DR14" s="280"/>
      <c r="DS14" s="280"/>
      <c r="DT14" s="280"/>
      <c r="DU14" s="280"/>
      <c r="DV14" s="280"/>
      <c r="DW14" s="280"/>
      <c r="DX14" s="280"/>
      <c r="DY14" s="280"/>
      <c r="DZ14" s="280"/>
      <c r="EA14" s="280"/>
      <c r="EB14" s="280"/>
      <c r="EC14" s="280"/>
      <c r="ED14" s="280"/>
      <c r="EE14" s="280"/>
      <c r="EF14" s="280"/>
      <c r="EG14" s="280"/>
      <c r="EH14" s="280"/>
      <c r="EI14" s="280"/>
      <c r="EJ14" s="280"/>
      <c r="EK14" s="280"/>
      <c r="EL14" s="280"/>
      <c r="EM14" s="280"/>
      <c r="EN14" s="280"/>
      <c r="EO14" s="280"/>
      <c r="EP14" s="280"/>
      <c r="EQ14" s="280"/>
      <c r="ER14" s="280"/>
      <c r="ES14" s="280"/>
      <c r="ET14" s="280"/>
      <c r="EU14" s="280"/>
      <c r="EV14" s="280"/>
      <c r="EW14" s="280"/>
      <c r="EX14" s="280"/>
      <c r="EY14" s="280"/>
      <c r="EZ14" s="280"/>
      <c r="FA14" s="280"/>
      <c r="FB14" s="280"/>
      <c r="FC14" s="280"/>
      <c r="FD14" s="280"/>
      <c r="FE14" s="280"/>
      <c r="FF14" s="280"/>
      <c r="FG14" s="280"/>
      <c r="FH14" s="280"/>
      <c r="FI14" s="280"/>
      <c r="FJ14" s="280"/>
      <c r="FK14" s="280"/>
      <c r="FL14" s="280"/>
      <c r="FM14" s="280"/>
      <c r="FN14" s="280"/>
      <c r="FO14" s="280"/>
      <c r="FP14" s="280"/>
      <c r="FQ14" s="280"/>
      <c r="FR14" s="280"/>
      <c r="FS14" s="280"/>
      <c r="FT14" s="280"/>
      <c r="FU14" s="280"/>
      <c r="FV14" s="280"/>
      <c r="FW14" s="280"/>
      <c r="FX14" s="280"/>
      <c r="FY14" s="280"/>
      <c r="FZ14" s="280"/>
      <c r="GA14" s="280"/>
      <c r="GB14" s="280"/>
      <c r="GC14" s="280"/>
      <c r="GD14" s="280"/>
      <c r="GE14" s="280"/>
      <c r="GF14" s="280"/>
      <c r="GG14" s="280"/>
      <c r="GH14" s="280"/>
      <c r="GI14" s="280"/>
      <c r="GJ14" s="280"/>
      <c r="GK14" s="280"/>
      <c r="GL14" s="280"/>
      <c r="GM14" s="280"/>
      <c r="GN14" s="280"/>
      <c r="GO14" s="280"/>
      <c r="GP14" s="280"/>
      <c r="GQ14" s="280"/>
      <c r="GR14" s="280"/>
      <c r="GS14" s="280"/>
      <c r="GT14" s="280"/>
      <c r="GU14" s="280"/>
      <c r="GV14" s="280"/>
      <c r="GW14" s="280"/>
      <c r="GX14" s="280"/>
      <c r="GY14" s="280"/>
      <c r="GZ14" s="280"/>
      <c r="HA14" s="280"/>
      <c r="HB14" s="280"/>
      <c r="HC14" s="280"/>
      <c r="HD14" s="280"/>
      <c r="HE14" s="280"/>
      <c r="HF14" s="280"/>
      <c r="HG14" s="280"/>
      <c r="HH14" s="280"/>
      <c r="HI14" s="280"/>
      <c r="HJ14" s="280"/>
      <c r="HK14" s="280"/>
      <c r="HL14" s="280"/>
      <c r="HM14" s="280"/>
      <c r="HN14" s="280"/>
      <c r="HO14" s="280"/>
      <c r="HP14" s="280"/>
      <c r="HQ14" s="280"/>
      <c r="HR14" s="280"/>
      <c r="HS14" s="280"/>
      <c r="HT14" s="280"/>
      <c r="HU14" s="280"/>
      <c r="HV14" s="280"/>
      <c r="HW14" s="280"/>
      <c r="HX14" s="280"/>
      <c r="HY14" s="280"/>
      <c r="HZ14" s="280"/>
      <c r="IA14" s="280"/>
      <c r="IB14" s="280"/>
      <c r="IC14" s="280"/>
      <c r="ID14" s="280"/>
      <c r="IE14" s="280"/>
      <c r="IF14" s="280"/>
      <c r="IG14" s="280"/>
      <c r="IH14" s="280"/>
      <c r="II14" s="280"/>
      <c r="IJ14" s="280"/>
      <c r="IK14" s="280"/>
      <c r="IL14" s="280"/>
      <c r="IM14" s="280"/>
      <c r="IN14" s="280"/>
      <c r="IO14" s="280"/>
      <c r="IP14" s="280"/>
      <c r="IQ14" s="280"/>
      <c r="IR14" s="280"/>
      <c r="IS14" s="280"/>
      <c r="IT14" s="280"/>
      <c r="IU14" s="280"/>
      <c r="IV14" s="280"/>
      <c r="IW14" s="280"/>
      <c r="IX14" s="280"/>
      <c r="IY14" s="280"/>
      <c r="IZ14" s="280"/>
      <c r="JA14" s="280"/>
      <c r="JB14" s="280"/>
      <c r="JC14" s="280"/>
      <c r="JD14" s="280"/>
      <c r="JE14" s="280"/>
      <c r="JF14" s="280"/>
      <c r="JG14" s="280"/>
      <c r="JH14" s="280"/>
      <c r="JI14" s="280"/>
      <c r="JJ14" s="280"/>
      <c r="JK14" s="280"/>
      <c r="JL14" s="280"/>
      <c r="JM14" s="280"/>
      <c r="JN14" s="280"/>
      <c r="JO14" s="280"/>
      <c r="JP14" s="280"/>
      <c r="JQ14" s="280"/>
      <c r="JR14" s="280"/>
      <c r="JS14" s="280"/>
      <c r="JT14" s="280"/>
      <c r="JU14" s="280"/>
      <c r="JV14" s="280"/>
      <c r="JW14" s="280"/>
      <c r="JX14" s="280"/>
      <c r="JY14" s="280"/>
      <c r="JZ14" s="280"/>
      <c r="KA14" s="280"/>
      <c r="KB14" s="280"/>
      <c r="KC14" s="280"/>
      <c r="KD14" s="280"/>
      <c r="KE14" s="280"/>
      <c r="KF14" s="280"/>
      <c r="KG14" s="280"/>
      <c r="KH14" s="280"/>
      <c r="KI14" s="280"/>
      <c r="KJ14" s="280"/>
      <c r="KK14" s="280"/>
      <c r="KL14" s="280"/>
      <c r="KM14" s="280"/>
      <c r="KN14" s="280"/>
      <c r="KO14" s="280"/>
      <c r="KP14" s="280"/>
      <c r="KQ14" s="280"/>
      <c r="KR14" s="280"/>
      <c r="KS14" s="280"/>
      <c r="KT14" s="280"/>
      <c r="KU14" s="280"/>
      <c r="KV14" s="280"/>
      <c r="KW14" s="280"/>
      <c r="KX14" s="280"/>
      <c r="KY14" s="280"/>
      <c r="KZ14" s="280"/>
      <c r="LA14" s="280"/>
      <c r="LB14" s="280"/>
      <c r="LC14" s="280"/>
      <c r="LD14" s="280"/>
      <c r="LE14" s="280"/>
      <c r="LF14" s="280"/>
      <c r="LG14" s="280"/>
      <c r="LH14" s="280"/>
      <c r="LI14" s="280"/>
      <c r="LJ14" s="280"/>
      <c r="LK14" s="280"/>
      <c r="LL14" s="280"/>
      <c r="LM14" s="280"/>
      <c r="LN14" s="280"/>
      <c r="LO14" s="280"/>
      <c r="LP14" s="280"/>
      <c r="LQ14" s="280"/>
      <c r="LR14" s="280"/>
      <c r="LS14" s="280"/>
      <c r="LT14" s="280"/>
      <c r="LU14" s="280"/>
      <c r="LV14" s="280"/>
      <c r="LW14" s="280"/>
      <c r="LX14" s="280"/>
      <c r="LY14" s="280"/>
      <c r="LZ14" s="280"/>
      <c r="MA14" s="280"/>
      <c r="MB14" s="280"/>
      <c r="MC14" s="280"/>
      <c r="MD14" s="280"/>
      <c r="ME14" s="280"/>
      <c r="MF14" s="280"/>
      <c r="MG14" s="280"/>
      <c r="MH14" s="280"/>
      <c r="MI14" s="280"/>
      <c r="MJ14" s="280"/>
      <c r="MK14" s="280"/>
      <c r="ML14" s="280"/>
      <c r="MM14" s="280"/>
      <c r="MN14" s="280"/>
      <c r="MO14" s="280"/>
      <c r="MP14" s="280"/>
      <c r="MQ14" s="280"/>
      <c r="MR14" s="280"/>
      <c r="MS14" s="280"/>
      <c r="MT14" s="280"/>
      <c r="MU14" s="280"/>
      <c r="MV14" s="280"/>
      <c r="MW14" s="280"/>
      <c r="MX14" s="280"/>
      <c r="MY14" s="280"/>
      <c r="MZ14" s="280"/>
      <c r="NA14" s="280"/>
      <c r="NB14" s="280"/>
      <c r="NC14" s="280"/>
      <c r="ND14" s="280"/>
      <c r="NE14" s="280"/>
      <c r="NF14" s="280"/>
      <c r="NG14" s="280"/>
      <c r="NH14" s="280"/>
      <c r="NI14" s="280"/>
      <c r="NJ14" s="280"/>
      <c r="NK14" s="280"/>
      <c r="NL14" s="280"/>
      <c r="NM14" s="280"/>
      <c r="NN14" s="280"/>
      <c r="NO14" s="280"/>
      <c r="NP14" s="280"/>
      <c r="NQ14" s="280"/>
      <c r="NR14" s="280"/>
      <c r="NS14" s="280"/>
      <c r="NT14" s="280"/>
      <c r="NU14" s="280"/>
      <c r="NV14" s="280"/>
      <c r="NW14" s="280"/>
      <c r="NX14" s="280"/>
      <c r="NY14" s="280"/>
      <c r="NZ14" s="280"/>
      <c r="OA14" s="280"/>
      <c r="OB14" s="280"/>
      <c r="OC14" s="280"/>
      <c r="OD14" s="280"/>
      <c r="OE14" s="280"/>
      <c r="OF14" s="280"/>
      <c r="OG14" s="280"/>
      <c r="OH14" s="280"/>
      <c r="OI14" s="280"/>
      <c r="OJ14" s="280"/>
      <c r="OK14" s="280"/>
      <c r="OL14" s="280"/>
      <c r="OM14" s="280"/>
      <c r="ON14" s="280"/>
      <c r="OO14" s="280"/>
      <c r="OP14" s="280"/>
      <c r="OQ14" s="280"/>
      <c r="OR14" s="280"/>
      <c r="OS14" s="280"/>
      <c r="OT14" s="280"/>
      <c r="OU14" s="280"/>
      <c r="OV14" s="280"/>
      <c r="OW14" s="280"/>
      <c r="OX14" s="280"/>
      <c r="OY14" s="280"/>
      <c r="OZ14" s="280"/>
      <c r="PA14" s="280"/>
      <c r="PB14" s="280"/>
      <c r="PC14" s="280"/>
      <c r="PD14" s="280"/>
      <c r="PE14" s="280"/>
      <c r="PF14" s="280"/>
      <c r="PG14" s="280"/>
      <c r="PH14" s="280"/>
      <c r="PI14" s="280"/>
      <c r="PJ14" s="280"/>
      <c r="PK14" s="280"/>
      <c r="PL14" s="280"/>
      <c r="PM14" s="280"/>
      <c r="PN14" s="280"/>
      <c r="PO14" s="280"/>
      <c r="PP14" s="280"/>
      <c r="PQ14" s="280"/>
      <c r="PR14" s="280"/>
      <c r="PS14" s="280"/>
      <c r="PT14" s="280"/>
      <c r="PU14" s="280"/>
      <c r="PV14" s="280"/>
      <c r="PW14" s="280"/>
      <c r="PX14" s="280"/>
      <c r="PY14" s="280"/>
      <c r="PZ14" s="280"/>
      <c r="QA14" s="280"/>
      <c r="QB14" s="280"/>
      <c r="QC14" s="280"/>
      <c r="QD14" s="280"/>
      <c r="QE14" s="280"/>
      <c r="QF14" s="280"/>
      <c r="QG14" s="280"/>
      <c r="QH14" s="280"/>
      <c r="QI14" s="280"/>
      <c r="QJ14" s="280"/>
      <c r="QK14" s="280"/>
      <c r="QL14" s="280"/>
      <c r="QM14" s="280"/>
      <c r="QN14" s="280"/>
    </row>
    <row r="15" spans="1:456" s="6" customFormat="1" ht="15.5" x14ac:dyDescent="0.35">
      <c r="A15" s="272" t="s">
        <v>124</v>
      </c>
      <c r="B15" s="277">
        <v>438422</v>
      </c>
      <c r="C15" s="277">
        <v>485425.34877110366</v>
      </c>
      <c r="D15" s="278">
        <v>1964656</v>
      </c>
      <c r="E15" s="278">
        <v>1289649.9144364584</v>
      </c>
      <c r="F15" s="277">
        <v>0</v>
      </c>
      <c r="G15" s="277">
        <v>42843.627312998979</v>
      </c>
      <c r="H15" s="278">
        <v>0</v>
      </c>
      <c r="I15" s="278">
        <v>0</v>
      </c>
      <c r="J15" s="277">
        <v>73554.346666666665</v>
      </c>
      <c r="K15" s="277">
        <v>16415.399540780141</v>
      </c>
      <c r="L15" s="278">
        <v>2476632.3466666667</v>
      </c>
      <c r="M15" s="278">
        <v>1834334.2900613411</v>
      </c>
      <c r="N15" s="277">
        <v>1503171.1928245677</v>
      </c>
      <c r="O15" s="279"/>
      <c r="P15" s="280"/>
      <c r="Q15" s="280"/>
      <c r="R15" s="280"/>
      <c r="S15" s="280"/>
      <c r="T15" s="280"/>
      <c r="U15" s="280"/>
      <c r="V15" s="280"/>
      <c r="W15" s="280"/>
      <c r="X15" s="280"/>
      <c r="Y15" s="280"/>
      <c r="Z15" s="280"/>
      <c r="AA15" s="280"/>
      <c r="AB15" s="280"/>
      <c r="AC15" s="280"/>
      <c r="AD15" s="280"/>
      <c r="AE15" s="280"/>
      <c r="AF15" s="280"/>
      <c r="AG15" s="280"/>
      <c r="AH15" s="280"/>
      <c r="AI15" s="280"/>
      <c r="AJ15" s="280"/>
      <c r="AK15" s="280"/>
      <c r="AL15" s="280"/>
      <c r="AM15" s="280"/>
      <c r="AN15" s="280"/>
      <c r="AO15" s="280"/>
      <c r="AP15" s="280"/>
      <c r="AQ15" s="280"/>
      <c r="AR15" s="280"/>
      <c r="AS15" s="280"/>
      <c r="AT15" s="280"/>
      <c r="AU15" s="280"/>
      <c r="AV15" s="280"/>
      <c r="AW15" s="280"/>
      <c r="AX15" s="280"/>
      <c r="AY15" s="280"/>
      <c r="AZ15" s="280"/>
      <c r="BA15" s="280"/>
      <c r="BB15" s="280"/>
      <c r="BC15" s="280"/>
      <c r="BD15" s="280"/>
      <c r="BE15" s="280"/>
      <c r="BF15" s="280"/>
      <c r="BG15" s="280"/>
      <c r="BH15" s="280"/>
      <c r="BI15" s="280"/>
      <c r="BJ15" s="280"/>
      <c r="BK15" s="280"/>
      <c r="BL15" s="280"/>
      <c r="BM15" s="280"/>
      <c r="BN15" s="280"/>
      <c r="BO15" s="280"/>
      <c r="BP15" s="280"/>
      <c r="BQ15" s="280"/>
      <c r="BR15" s="280"/>
      <c r="BS15" s="280"/>
      <c r="BT15" s="280"/>
      <c r="BU15" s="280"/>
      <c r="BV15" s="280"/>
      <c r="BW15" s="280"/>
      <c r="BX15" s="280"/>
      <c r="BY15" s="280"/>
      <c r="BZ15" s="280"/>
      <c r="CA15" s="280"/>
      <c r="CB15" s="280"/>
      <c r="CC15" s="280"/>
      <c r="CD15" s="280"/>
      <c r="CE15" s="280"/>
      <c r="CF15" s="280"/>
      <c r="CG15" s="280"/>
      <c r="CH15" s="280"/>
      <c r="CI15" s="280"/>
      <c r="CJ15" s="280"/>
      <c r="CK15" s="280"/>
      <c r="CL15" s="280"/>
      <c r="CM15" s="280"/>
      <c r="CN15" s="280"/>
      <c r="CO15" s="280"/>
      <c r="CP15" s="280"/>
      <c r="CQ15" s="280"/>
      <c r="CR15" s="280"/>
      <c r="CS15" s="280"/>
      <c r="CT15" s="280"/>
      <c r="CU15" s="280"/>
      <c r="CV15" s="280"/>
      <c r="CW15" s="280"/>
      <c r="CX15" s="280"/>
      <c r="CY15" s="280"/>
      <c r="CZ15" s="280"/>
      <c r="DA15" s="280"/>
      <c r="DB15" s="280"/>
      <c r="DC15" s="280"/>
      <c r="DD15" s="280"/>
      <c r="DE15" s="280"/>
      <c r="DF15" s="280"/>
      <c r="DG15" s="280"/>
      <c r="DH15" s="280"/>
      <c r="DI15" s="280"/>
      <c r="DJ15" s="280"/>
      <c r="DK15" s="280"/>
      <c r="DL15" s="280"/>
      <c r="DM15" s="280"/>
      <c r="DN15" s="280"/>
      <c r="DO15" s="280"/>
      <c r="DP15" s="280"/>
      <c r="DQ15" s="280"/>
      <c r="DR15" s="280"/>
      <c r="DS15" s="280"/>
      <c r="DT15" s="280"/>
      <c r="DU15" s="280"/>
      <c r="DV15" s="280"/>
      <c r="DW15" s="280"/>
      <c r="DX15" s="280"/>
      <c r="DY15" s="280"/>
      <c r="DZ15" s="280"/>
      <c r="EA15" s="280"/>
      <c r="EB15" s="280"/>
      <c r="EC15" s="280"/>
      <c r="ED15" s="280"/>
      <c r="EE15" s="280"/>
      <c r="EF15" s="280"/>
      <c r="EG15" s="280"/>
      <c r="EH15" s="280"/>
      <c r="EI15" s="280"/>
      <c r="EJ15" s="280"/>
      <c r="EK15" s="280"/>
      <c r="EL15" s="280"/>
      <c r="EM15" s="280"/>
      <c r="EN15" s="280"/>
      <c r="EO15" s="280"/>
      <c r="EP15" s="280"/>
      <c r="EQ15" s="280"/>
      <c r="ER15" s="280"/>
      <c r="ES15" s="280"/>
      <c r="ET15" s="280"/>
      <c r="EU15" s="280"/>
      <c r="EV15" s="280"/>
      <c r="EW15" s="280"/>
      <c r="EX15" s="280"/>
      <c r="EY15" s="280"/>
      <c r="EZ15" s="280"/>
      <c r="FA15" s="280"/>
      <c r="FB15" s="280"/>
      <c r="FC15" s="280"/>
      <c r="FD15" s="280"/>
      <c r="FE15" s="280"/>
      <c r="FF15" s="280"/>
      <c r="FG15" s="280"/>
      <c r="FH15" s="280"/>
      <c r="FI15" s="280"/>
      <c r="FJ15" s="280"/>
      <c r="FK15" s="280"/>
      <c r="FL15" s="280"/>
      <c r="FM15" s="280"/>
      <c r="FN15" s="280"/>
      <c r="FO15" s="280"/>
      <c r="FP15" s="280"/>
      <c r="FQ15" s="280"/>
      <c r="FR15" s="280"/>
      <c r="FS15" s="280"/>
      <c r="FT15" s="280"/>
      <c r="FU15" s="280"/>
      <c r="FV15" s="280"/>
      <c r="FW15" s="280"/>
      <c r="FX15" s="280"/>
      <c r="FY15" s="280"/>
      <c r="FZ15" s="280"/>
      <c r="GA15" s="280"/>
      <c r="GB15" s="280"/>
      <c r="GC15" s="280"/>
      <c r="GD15" s="280"/>
      <c r="GE15" s="280"/>
      <c r="GF15" s="280"/>
      <c r="GG15" s="280"/>
      <c r="GH15" s="280"/>
      <c r="GI15" s="280"/>
      <c r="GJ15" s="280"/>
      <c r="GK15" s="280"/>
      <c r="GL15" s="280"/>
      <c r="GM15" s="280"/>
      <c r="GN15" s="280"/>
      <c r="GO15" s="280"/>
      <c r="GP15" s="280"/>
      <c r="GQ15" s="280"/>
      <c r="GR15" s="280"/>
      <c r="GS15" s="280"/>
      <c r="GT15" s="280"/>
      <c r="GU15" s="280"/>
      <c r="GV15" s="280"/>
      <c r="GW15" s="280"/>
      <c r="GX15" s="280"/>
      <c r="GY15" s="280"/>
      <c r="GZ15" s="280"/>
      <c r="HA15" s="280"/>
      <c r="HB15" s="280"/>
      <c r="HC15" s="280"/>
      <c r="HD15" s="280"/>
      <c r="HE15" s="280"/>
      <c r="HF15" s="280"/>
      <c r="HG15" s="280"/>
      <c r="HH15" s="280"/>
      <c r="HI15" s="280"/>
      <c r="HJ15" s="280"/>
      <c r="HK15" s="280"/>
      <c r="HL15" s="280"/>
      <c r="HM15" s="280"/>
      <c r="HN15" s="280"/>
      <c r="HO15" s="280"/>
      <c r="HP15" s="280"/>
      <c r="HQ15" s="280"/>
      <c r="HR15" s="280"/>
      <c r="HS15" s="280"/>
      <c r="HT15" s="280"/>
      <c r="HU15" s="280"/>
      <c r="HV15" s="280"/>
      <c r="HW15" s="280"/>
      <c r="HX15" s="280"/>
      <c r="HY15" s="280"/>
      <c r="HZ15" s="280"/>
      <c r="IA15" s="280"/>
      <c r="IB15" s="280"/>
      <c r="IC15" s="280"/>
      <c r="ID15" s="280"/>
      <c r="IE15" s="280"/>
      <c r="IF15" s="280"/>
      <c r="IG15" s="280"/>
      <c r="IH15" s="280"/>
      <c r="II15" s="280"/>
      <c r="IJ15" s="280"/>
      <c r="IK15" s="280"/>
      <c r="IL15" s="280"/>
      <c r="IM15" s="280"/>
      <c r="IN15" s="280"/>
      <c r="IO15" s="280"/>
      <c r="IP15" s="280"/>
      <c r="IQ15" s="280"/>
      <c r="IR15" s="280"/>
      <c r="IS15" s="280"/>
      <c r="IT15" s="280"/>
      <c r="IU15" s="280"/>
      <c r="IV15" s="280"/>
      <c r="IW15" s="280"/>
      <c r="IX15" s="280"/>
      <c r="IY15" s="280"/>
      <c r="IZ15" s="280"/>
      <c r="JA15" s="280"/>
      <c r="JB15" s="280"/>
      <c r="JC15" s="280"/>
      <c r="JD15" s="280"/>
      <c r="JE15" s="280"/>
      <c r="JF15" s="280"/>
      <c r="JG15" s="280"/>
      <c r="JH15" s="280"/>
      <c r="JI15" s="280"/>
      <c r="JJ15" s="280"/>
      <c r="JK15" s="280"/>
      <c r="JL15" s="280"/>
      <c r="JM15" s="280"/>
      <c r="JN15" s="280"/>
      <c r="JO15" s="280"/>
      <c r="JP15" s="280"/>
      <c r="JQ15" s="280"/>
      <c r="JR15" s="280"/>
      <c r="JS15" s="280"/>
      <c r="JT15" s="280"/>
      <c r="JU15" s="280"/>
      <c r="JV15" s="280"/>
      <c r="JW15" s="280"/>
      <c r="JX15" s="280"/>
      <c r="JY15" s="280"/>
      <c r="JZ15" s="280"/>
      <c r="KA15" s="280"/>
      <c r="KB15" s="280"/>
      <c r="KC15" s="280"/>
      <c r="KD15" s="280"/>
      <c r="KE15" s="280"/>
      <c r="KF15" s="280"/>
      <c r="KG15" s="280"/>
      <c r="KH15" s="280"/>
      <c r="KI15" s="280"/>
      <c r="KJ15" s="280"/>
      <c r="KK15" s="280"/>
      <c r="KL15" s="280"/>
      <c r="KM15" s="280"/>
      <c r="KN15" s="280"/>
      <c r="KO15" s="280"/>
      <c r="KP15" s="280"/>
      <c r="KQ15" s="280"/>
      <c r="KR15" s="280"/>
      <c r="KS15" s="280"/>
      <c r="KT15" s="280"/>
      <c r="KU15" s="280"/>
      <c r="KV15" s="280"/>
      <c r="KW15" s="280"/>
      <c r="KX15" s="280"/>
      <c r="KY15" s="280"/>
      <c r="KZ15" s="280"/>
      <c r="LA15" s="280"/>
      <c r="LB15" s="280"/>
      <c r="LC15" s="280"/>
      <c r="LD15" s="280"/>
      <c r="LE15" s="280"/>
      <c r="LF15" s="280"/>
      <c r="LG15" s="280"/>
      <c r="LH15" s="280"/>
      <c r="LI15" s="280"/>
      <c r="LJ15" s="280"/>
      <c r="LK15" s="280"/>
      <c r="LL15" s="280"/>
      <c r="LM15" s="280"/>
      <c r="LN15" s="280"/>
      <c r="LO15" s="280"/>
      <c r="LP15" s="280"/>
      <c r="LQ15" s="280"/>
      <c r="LR15" s="280"/>
      <c r="LS15" s="280"/>
      <c r="LT15" s="280"/>
      <c r="LU15" s="280"/>
      <c r="LV15" s="280"/>
      <c r="LW15" s="280"/>
      <c r="LX15" s="280"/>
      <c r="LY15" s="280"/>
      <c r="LZ15" s="280"/>
      <c r="MA15" s="280"/>
      <c r="MB15" s="280"/>
      <c r="MC15" s="280"/>
      <c r="MD15" s="280"/>
      <c r="ME15" s="280"/>
      <c r="MF15" s="280"/>
      <c r="MG15" s="280"/>
      <c r="MH15" s="280"/>
      <c r="MI15" s="280"/>
      <c r="MJ15" s="280"/>
      <c r="MK15" s="280"/>
      <c r="ML15" s="280"/>
      <c r="MM15" s="280"/>
      <c r="MN15" s="280"/>
      <c r="MO15" s="280"/>
      <c r="MP15" s="280"/>
      <c r="MQ15" s="280"/>
      <c r="MR15" s="280"/>
      <c r="MS15" s="280"/>
      <c r="MT15" s="280"/>
      <c r="MU15" s="280"/>
      <c r="MV15" s="280"/>
      <c r="MW15" s="280"/>
      <c r="MX15" s="280"/>
      <c r="MY15" s="280"/>
      <c r="MZ15" s="280"/>
      <c r="NA15" s="280"/>
      <c r="NB15" s="280"/>
      <c r="NC15" s="280"/>
      <c r="ND15" s="280"/>
      <c r="NE15" s="280"/>
      <c r="NF15" s="280"/>
      <c r="NG15" s="280"/>
      <c r="NH15" s="280"/>
      <c r="NI15" s="280"/>
      <c r="NJ15" s="280"/>
      <c r="NK15" s="280"/>
      <c r="NL15" s="280"/>
      <c r="NM15" s="280"/>
      <c r="NN15" s="280"/>
      <c r="NO15" s="280"/>
      <c r="NP15" s="280"/>
      <c r="NQ15" s="280"/>
      <c r="NR15" s="280"/>
      <c r="NS15" s="280"/>
      <c r="NT15" s="280"/>
      <c r="NU15" s="280"/>
      <c r="NV15" s="280"/>
      <c r="NW15" s="280"/>
      <c r="NX15" s="280"/>
      <c r="NY15" s="280"/>
      <c r="NZ15" s="280"/>
      <c r="OA15" s="280"/>
      <c r="OB15" s="280"/>
      <c r="OC15" s="280"/>
      <c r="OD15" s="280"/>
      <c r="OE15" s="280"/>
      <c r="OF15" s="280"/>
      <c r="OG15" s="280"/>
      <c r="OH15" s="280"/>
      <c r="OI15" s="280"/>
      <c r="OJ15" s="280"/>
      <c r="OK15" s="280"/>
      <c r="OL15" s="280"/>
      <c r="OM15" s="280"/>
      <c r="ON15" s="280"/>
      <c r="OO15" s="280"/>
      <c r="OP15" s="280"/>
      <c r="OQ15" s="280"/>
      <c r="OR15" s="280"/>
      <c r="OS15" s="280"/>
      <c r="OT15" s="280"/>
      <c r="OU15" s="280"/>
      <c r="OV15" s="280"/>
      <c r="OW15" s="280"/>
      <c r="OX15" s="280"/>
      <c r="OY15" s="280"/>
      <c r="OZ15" s="280"/>
      <c r="PA15" s="280"/>
      <c r="PB15" s="280"/>
      <c r="PC15" s="280"/>
      <c r="PD15" s="280"/>
      <c r="PE15" s="280"/>
      <c r="PF15" s="280"/>
      <c r="PG15" s="280"/>
      <c r="PH15" s="280"/>
      <c r="PI15" s="280"/>
      <c r="PJ15" s="280"/>
      <c r="PK15" s="280"/>
      <c r="PL15" s="280"/>
      <c r="PM15" s="280"/>
      <c r="PN15" s="280"/>
      <c r="PO15" s="280"/>
      <c r="PP15" s="280"/>
      <c r="PQ15" s="280"/>
      <c r="PR15" s="280"/>
      <c r="PS15" s="280"/>
      <c r="PT15" s="280"/>
      <c r="PU15" s="280"/>
      <c r="PV15" s="280"/>
      <c r="PW15" s="280"/>
      <c r="PX15" s="280"/>
      <c r="PY15" s="280"/>
      <c r="PZ15" s="280"/>
      <c r="QA15" s="280"/>
      <c r="QB15" s="280"/>
      <c r="QC15" s="280"/>
      <c r="QD15" s="280"/>
      <c r="QE15" s="280"/>
      <c r="QF15" s="280"/>
      <c r="QG15" s="280"/>
      <c r="QH15" s="280"/>
      <c r="QI15" s="280"/>
      <c r="QJ15" s="280"/>
      <c r="QK15" s="280"/>
      <c r="QL15" s="280"/>
      <c r="QM15" s="280"/>
      <c r="QN15" s="280"/>
    </row>
    <row r="16" spans="1:456" s="6" customFormat="1" ht="15.5" x14ac:dyDescent="0.35">
      <c r="A16" s="272" t="s">
        <v>125</v>
      </c>
      <c r="B16" s="277">
        <v>23611255.666666668</v>
      </c>
      <c r="C16" s="277">
        <v>15979642.299979649</v>
      </c>
      <c r="D16" s="278">
        <v>142264.33333333334</v>
      </c>
      <c r="E16" s="278">
        <v>145275.76421588057</v>
      </c>
      <c r="F16" s="277">
        <v>152799</v>
      </c>
      <c r="G16" s="277">
        <v>379221.28703233349</v>
      </c>
      <c r="H16" s="278">
        <v>205919.33333333334</v>
      </c>
      <c r="I16" s="278">
        <v>219954.71355607786</v>
      </c>
      <c r="J16" s="277">
        <v>554606.93333333335</v>
      </c>
      <c r="K16" s="277">
        <v>319902.61869472166</v>
      </c>
      <c r="L16" s="278">
        <v>24666845.266666666</v>
      </c>
      <c r="M16" s="278">
        <v>17043996.683478665</v>
      </c>
      <c r="N16" s="277">
        <v>13966944.282738045</v>
      </c>
      <c r="O16" s="279"/>
      <c r="P16" s="280"/>
      <c r="Q16" s="280"/>
      <c r="R16" s="280"/>
      <c r="S16" s="280"/>
      <c r="T16" s="280"/>
      <c r="U16" s="280"/>
      <c r="V16" s="280"/>
      <c r="W16" s="280"/>
      <c r="X16" s="280"/>
      <c r="Y16" s="280"/>
      <c r="Z16" s="280"/>
      <c r="AA16" s="280"/>
      <c r="AB16" s="280"/>
      <c r="AC16" s="280"/>
      <c r="AD16" s="280"/>
      <c r="AE16" s="280"/>
      <c r="AF16" s="280"/>
      <c r="AG16" s="280"/>
      <c r="AH16" s="280"/>
      <c r="AI16" s="280"/>
      <c r="AJ16" s="280"/>
      <c r="AK16" s="280"/>
      <c r="AL16" s="280"/>
      <c r="AM16" s="280"/>
      <c r="AN16" s="280"/>
      <c r="AO16" s="280"/>
      <c r="AP16" s="280"/>
      <c r="AQ16" s="280"/>
      <c r="AR16" s="280"/>
      <c r="AS16" s="280"/>
      <c r="AT16" s="280"/>
      <c r="AU16" s="280"/>
      <c r="AV16" s="280"/>
      <c r="AW16" s="280"/>
      <c r="AX16" s="280"/>
      <c r="AY16" s="280"/>
      <c r="AZ16" s="280"/>
      <c r="BA16" s="280"/>
      <c r="BB16" s="280"/>
      <c r="BC16" s="280"/>
      <c r="BD16" s="280"/>
      <c r="BE16" s="280"/>
      <c r="BF16" s="280"/>
      <c r="BG16" s="280"/>
      <c r="BH16" s="280"/>
      <c r="BI16" s="280"/>
      <c r="BJ16" s="280"/>
      <c r="BK16" s="280"/>
      <c r="BL16" s="280"/>
      <c r="BM16" s="280"/>
      <c r="BN16" s="280"/>
      <c r="BO16" s="280"/>
      <c r="BP16" s="280"/>
      <c r="BQ16" s="280"/>
      <c r="BR16" s="280"/>
      <c r="BS16" s="280"/>
      <c r="BT16" s="280"/>
      <c r="BU16" s="280"/>
      <c r="BV16" s="280"/>
      <c r="BW16" s="280"/>
      <c r="BX16" s="280"/>
      <c r="BY16" s="280"/>
      <c r="BZ16" s="280"/>
      <c r="CA16" s="280"/>
      <c r="CB16" s="280"/>
      <c r="CC16" s="280"/>
      <c r="CD16" s="280"/>
      <c r="CE16" s="280"/>
      <c r="CF16" s="280"/>
      <c r="CG16" s="280"/>
      <c r="CH16" s="280"/>
      <c r="CI16" s="280"/>
      <c r="CJ16" s="280"/>
      <c r="CK16" s="280"/>
      <c r="CL16" s="280"/>
      <c r="CM16" s="280"/>
      <c r="CN16" s="280"/>
      <c r="CO16" s="280"/>
      <c r="CP16" s="280"/>
      <c r="CQ16" s="280"/>
      <c r="CR16" s="280"/>
      <c r="CS16" s="280"/>
      <c r="CT16" s="280"/>
      <c r="CU16" s="280"/>
      <c r="CV16" s="280"/>
      <c r="CW16" s="280"/>
      <c r="CX16" s="280"/>
      <c r="CY16" s="280"/>
      <c r="CZ16" s="280"/>
      <c r="DA16" s="280"/>
      <c r="DB16" s="280"/>
      <c r="DC16" s="280"/>
      <c r="DD16" s="280"/>
      <c r="DE16" s="280"/>
      <c r="DF16" s="280"/>
      <c r="DG16" s="280"/>
      <c r="DH16" s="280"/>
      <c r="DI16" s="280"/>
      <c r="DJ16" s="280"/>
      <c r="DK16" s="280"/>
      <c r="DL16" s="280"/>
      <c r="DM16" s="280"/>
      <c r="DN16" s="280"/>
      <c r="DO16" s="280"/>
      <c r="DP16" s="280"/>
      <c r="DQ16" s="280"/>
      <c r="DR16" s="280"/>
      <c r="DS16" s="280"/>
      <c r="DT16" s="280"/>
      <c r="DU16" s="280"/>
      <c r="DV16" s="280"/>
      <c r="DW16" s="280"/>
      <c r="DX16" s="280"/>
      <c r="DY16" s="280"/>
      <c r="DZ16" s="280"/>
      <c r="EA16" s="280"/>
      <c r="EB16" s="280"/>
      <c r="EC16" s="280"/>
      <c r="ED16" s="280"/>
      <c r="EE16" s="280"/>
      <c r="EF16" s="280"/>
      <c r="EG16" s="280"/>
      <c r="EH16" s="280"/>
      <c r="EI16" s="280"/>
      <c r="EJ16" s="280"/>
      <c r="EK16" s="280"/>
      <c r="EL16" s="280"/>
      <c r="EM16" s="280"/>
      <c r="EN16" s="280"/>
      <c r="EO16" s="280"/>
      <c r="EP16" s="280"/>
      <c r="EQ16" s="280"/>
      <c r="ER16" s="280"/>
      <c r="ES16" s="280"/>
      <c r="ET16" s="280"/>
      <c r="EU16" s="280"/>
      <c r="EV16" s="280"/>
      <c r="EW16" s="280"/>
      <c r="EX16" s="280"/>
      <c r="EY16" s="280"/>
      <c r="EZ16" s="280"/>
      <c r="FA16" s="280"/>
      <c r="FB16" s="280"/>
      <c r="FC16" s="280"/>
      <c r="FD16" s="280"/>
      <c r="FE16" s="280"/>
      <c r="FF16" s="280"/>
      <c r="FG16" s="280"/>
      <c r="FH16" s="280"/>
      <c r="FI16" s="280"/>
      <c r="FJ16" s="280"/>
      <c r="FK16" s="280"/>
      <c r="FL16" s="280"/>
      <c r="FM16" s="280"/>
      <c r="FN16" s="280"/>
      <c r="FO16" s="280"/>
      <c r="FP16" s="280"/>
      <c r="FQ16" s="280"/>
      <c r="FR16" s="280"/>
      <c r="FS16" s="280"/>
      <c r="FT16" s="280"/>
      <c r="FU16" s="280"/>
      <c r="FV16" s="280"/>
      <c r="FW16" s="280"/>
      <c r="FX16" s="280"/>
      <c r="FY16" s="280"/>
      <c r="FZ16" s="280"/>
      <c r="GA16" s="280"/>
      <c r="GB16" s="280"/>
      <c r="GC16" s="280"/>
      <c r="GD16" s="280"/>
      <c r="GE16" s="280"/>
      <c r="GF16" s="280"/>
      <c r="GG16" s="280"/>
      <c r="GH16" s="280"/>
      <c r="GI16" s="280"/>
      <c r="GJ16" s="280"/>
      <c r="GK16" s="280"/>
      <c r="GL16" s="280"/>
      <c r="GM16" s="280"/>
      <c r="GN16" s="280"/>
      <c r="GO16" s="280"/>
      <c r="GP16" s="280"/>
      <c r="GQ16" s="280"/>
      <c r="GR16" s="280"/>
      <c r="GS16" s="280"/>
      <c r="GT16" s="280"/>
      <c r="GU16" s="280"/>
      <c r="GV16" s="280"/>
      <c r="GW16" s="280"/>
      <c r="GX16" s="280"/>
      <c r="GY16" s="280"/>
      <c r="GZ16" s="280"/>
      <c r="HA16" s="280"/>
      <c r="HB16" s="280"/>
      <c r="HC16" s="280"/>
      <c r="HD16" s="280"/>
      <c r="HE16" s="280"/>
      <c r="HF16" s="280"/>
      <c r="HG16" s="280"/>
      <c r="HH16" s="280"/>
      <c r="HI16" s="280"/>
      <c r="HJ16" s="280"/>
      <c r="HK16" s="280"/>
      <c r="HL16" s="280"/>
      <c r="HM16" s="280"/>
      <c r="HN16" s="280"/>
      <c r="HO16" s="280"/>
      <c r="HP16" s="280"/>
      <c r="HQ16" s="280"/>
      <c r="HR16" s="280"/>
      <c r="HS16" s="280"/>
      <c r="HT16" s="280"/>
      <c r="HU16" s="280"/>
      <c r="HV16" s="280"/>
      <c r="HW16" s="280"/>
      <c r="HX16" s="280"/>
      <c r="HY16" s="280"/>
      <c r="HZ16" s="280"/>
      <c r="IA16" s="280"/>
      <c r="IB16" s="280"/>
      <c r="IC16" s="280"/>
      <c r="ID16" s="280"/>
      <c r="IE16" s="280"/>
      <c r="IF16" s="280"/>
      <c r="IG16" s="280"/>
      <c r="IH16" s="280"/>
      <c r="II16" s="280"/>
      <c r="IJ16" s="280"/>
      <c r="IK16" s="280"/>
      <c r="IL16" s="280"/>
      <c r="IM16" s="280"/>
      <c r="IN16" s="280"/>
      <c r="IO16" s="280"/>
      <c r="IP16" s="280"/>
      <c r="IQ16" s="280"/>
      <c r="IR16" s="280"/>
      <c r="IS16" s="280"/>
      <c r="IT16" s="280"/>
      <c r="IU16" s="280"/>
      <c r="IV16" s="280"/>
      <c r="IW16" s="280"/>
      <c r="IX16" s="280"/>
      <c r="IY16" s="280"/>
      <c r="IZ16" s="280"/>
      <c r="JA16" s="280"/>
      <c r="JB16" s="280"/>
      <c r="JC16" s="280"/>
      <c r="JD16" s="280"/>
      <c r="JE16" s="280"/>
      <c r="JF16" s="280"/>
      <c r="JG16" s="280"/>
      <c r="JH16" s="280"/>
      <c r="JI16" s="280"/>
      <c r="JJ16" s="280"/>
      <c r="JK16" s="280"/>
      <c r="JL16" s="280"/>
      <c r="JM16" s="280"/>
      <c r="JN16" s="280"/>
      <c r="JO16" s="280"/>
      <c r="JP16" s="280"/>
      <c r="JQ16" s="280"/>
      <c r="JR16" s="280"/>
      <c r="JS16" s="280"/>
      <c r="JT16" s="280"/>
      <c r="JU16" s="280"/>
      <c r="JV16" s="280"/>
      <c r="JW16" s="280"/>
      <c r="JX16" s="280"/>
      <c r="JY16" s="280"/>
      <c r="JZ16" s="280"/>
      <c r="KA16" s="280"/>
      <c r="KB16" s="280"/>
      <c r="KC16" s="280"/>
      <c r="KD16" s="280"/>
      <c r="KE16" s="280"/>
      <c r="KF16" s="280"/>
      <c r="KG16" s="280"/>
      <c r="KH16" s="280"/>
      <c r="KI16" s="280"/>
      <c r="KJ16" s="280"/>
      <c r="KK16" s="280"/>
      <c r="KL16" s="280"/>
      <c r="KM16" s="280"/>
      <c r="KN16" s="280"/>
      <c r="KO16" s="280"/>
      <c r="KP16" s="280"/>
      <c r="KQ16" s="280"/>
      <c r="KR16" s="280"/>
      <c r="KS16" s="280"/>
      <c r="KT16" s="280"/>
      <c r="KU16" s="280"/>
      <c r="KV16" s="280"/>
      <c r="KW16" s="280"/>
      <c r="KX16" s="280"/>
      <c r="KY16" s="280"/>
      <c r="KZ16" s="280"/>
      <c r="LA16" s="280"/>
      <c r="LB16" s="280"/>
      <c r="LC16" s="280"/>
      <c r="LD16" s="280"/>
      <c r="LE16" s="280"/>
      <c r="LF16" s="280"/>
      <c r="LG16" s="280"/>
      <c r="LH16" s="280"/>
      <c r="LI16" s="280"/>
      <c r="LJ16" s="280"/>
      <c r="LK16" s="280"/>
      <c r="LL16" s="280"/>
      <c r="LM16" s="280"/>
      <c r="LN16" s="280"/>
      <c r="LO16" s="280"/>
      <c r="LP16" s="280"/>
      <c r="LQ16" s="280"/>
      <c r="LR16" s="280"/>
      <c r="LS16" s="280"/>
      <c r="LT16" s="280"/>
      <c r="LU16" s="280"/>
      <c r="LV16" s="280"/>
      <c r="LW16" s="280"/>
      <c r="LX16" s="280"/>
      <c r="LY16" s="280"/>
      <c r="LZ16" s="280"/>
      <c r="MA16" s="280"/>
      <c r="MB16" s="280"/>
      <c r="MC16" s="280"/>
      <c r="MD16" s="280"/>
      <c r="ME16" s="280"/>
      <c r="MF16" s="280"/>
      <c r="MG16" s="280"/>
      <c r="MH16" s="280"/>
      <c r="MI16" s="280"/>
      <c r="MJ16" s="280"/>
      <c r="MK16" s="280"/>
      <c r="ML16" s="280"/>
      <c r="MM16" s="280"/>
      <c r="MN16" s="280"/>
      <c r="MO16" s="280"/>
      <c r="MP16" s="280"/>
      <c r="MQ16" s="280"/>
      <c r="MR16" s="280"/>
      <c r="MS16" s="280"/>
      <c r="MT16" s="280"/>
      <c r="MU16" s="280"/>
      <c r="MV16" s="280"/>
      <c r="MW16" s="280"/>
      <c r="MX16" s="280"/>
      <c r="MY16" s="280"/>
      <c r="MZ16" s="280"/>
      <c r="NA16" s="280"/>
      <c r="NB16" s="280"/>
      <c r="NC16" s="280"/>
      <c r="ND16" s="280"/>
      <c r="NE16" s="280"/>
      <c r="NF16" s="280"/>
      <c r="NG16" s="280"/>
      <c r="NH16" s="280"/>
      <c r="NI16" s="280"/>
      <c r="NJ16" s="280"/>
      <c r="NK16" s="280"/>
      <c r="NL16" s="280"/>
      <c r="NM16" s="280"/>
      <c r="NN16" s="280"/>
      <c r="NO16" s="280"/>
      <c r="NP16" s="280"/>
      <c r="NQ16" s="280"/>
      <c r="NR16" s="280"/>
      <c r="NS16" s="280"/>
      <c r="NT16" s="280"/>
      <c r="NU16" s="280"/>
      <c r="NV16" s="280"/>
      <c r="NW16" s="280"/>
      <c r="NX16" s="280"/>
      <c r="NY16" s="280"/>
      <c r="NZ16" s="280"/>
      <c r="OA16" s="280"/>
      <c r="OB16" s="280"/>
      <c r="OC16" s="280"/>
      <c r="OD16" s="280"/>
      <c r="OE16" s="280"/>
      <c r="OF16" s="280"/>
      <c r="OG16" s="280"/>
      <c r="OH16" s="280"/>
      <c r="OI16" s="280"/>
      <c r="OJ16" s="280"/>
      <c r="OK16" s="280"/>
      <c r="OL16" s="280"/>
      <c r="OM16" s="280"/>
      <c r="ON16" s="280"/>
      <c r="OO16" s="280"/>
      <c r="OP16" s="280"/>
      <c r="OQ16" s="280"/>
      <c r="OR16" s="280"/>
      <c r="OS16" s="280"/>
      <c r="OT16" s="280"/>
      <c r="OU16" s="280"/>
      <c r="OV16" s="280"/>
      <c r="OW16" s="280"/>
      <c r="OX16" s="280"/>
      <c r="OY16" s="280"/>
      <c r="OZ16" s="280"/>
      <c r="PA16" s="280"/>
      <c r="PB16" s="280"/>
      <c r="PC16" s="280"/>
      <c r="PD16" s="280"/>
      <c r="PE16" s="280"/>
      <c r="PF16" s="280"/>
      <c r="PG16" s="280"/>
      <c r="PH16" s="280"/>
      <c r="PI16" s="280"/>
      <c r="PJ16" s="280"/>
      <c r="PK16" s="280"/>
      <c r="PL16" s="280"/>
      <c r="PM16" s="280"/>
      <c r="PN16" s="280"/>
      <c r="PO16" s="280"/>
      <c r="PP16" s="280"/>
      <c r="PQ16" s="280"/>
      <c r="PR16" s="280"/>
      <c r="PS16" s="280"/>
      <c r="PT16" s="280"/>
      <c r="PU16" s="280"/>
      <c r="PV16" s="280"/>
      <c r="PW16" s="280"/>
      <c r="PX16" s="280"/>
      <c r="PY16" s="280"/>
      <c r="PZ16" s="280"/>
      <c r="QA16" s="280"/>
      <c r="QB16" s="280"/>
      <c r="QC16" s="280"/>
      <c r="QD16" s="280"/>
      <c r="QE16" s="280"/>
      <c r="QF16" s="280"/>
      <c r="QG16" s="280"/>
      <c r="QH16" s="280"/>
      <c r="QI16" s="280"/>
      <c r="QJ16" s="280"/>
      <c r="QK16" s="280"/>
      <c r="QL16" s="280"/>
      <c r="QM16" s="280"/>
      <c r="QN16" s="280"/>
    </row>
    <row r="17" spans="1:456" s="6" customFormat="1" ht="15.5" x14ac:dyDescent="0.35">
      <c r="A17" s="272" t="s">
        <v>126</v>
      </c>
      <c r="B17" s="277">
        <v>317785</v>
      </c>
      <c r="C17" s="277">
        <v>396006.59134364629</v>
      </c>
      <c r="D17" s="278">
        <v>2389429.6666666665</v>
      </c>
      <c r="E17" s="278">
        <v>2051914.667450717</v>
      </c>
      <c r="F17" s="277">
        <v>6187</v>
      </c>
      <c r="G17" s="277">
        <v>52582.715297857547</v>
      </c>
      <c r="H17" s="278">
        <v>0</v>
      </c>
      <c r="I17" s="278">
        <v>0</v>
      </c>
      <c r="J17" s="277">
        <v>-33773.676666666666</v>
      </c>
      <c r="K17" s="277">
        <v>18821.845546758381</v>
      </c>
      <c r="L17" s="278">
        <v>2679627.9899999998</v>
      </c>
      <c r="M17" s="278">
        <v>2519325.8196389792</v>
      </c>
      <c r="N17" s="277">
        <v>2064497.1954887335</v>
      </c>
      <c r="O17" s="279"/>
      <c r="P17" s="280"/>
      <c r="Q17" s="280"/>
      <c r="R17" s="280"/>
      <c r="S17" s="280"/>
      <c r="T17" s="280"/>
      <c r="U17" s="280"/>
      <c r="V17" s="280"/>
      <c r="W17" s="280"/>
      <c r="X17" s="280"/>
      <c r="Y17" s="280"/>
      <c r="Z17" s="280"/>
      <c r="AA17" s="280"/>
      <c r="AB17" s="280"/>
      <c r="AC17" s="280"/>
      <c r="AD17" s="280"/>
      <c r="AE17" s="280"/>
      <c r="AF17" s="280"/>
      <c r="AG17" s="280"/>
      <c r="AH17" s="280"/>
      <c r="AI17" s="280"/>
      <c r="AJ17" s="280"/>
      <c r="AK17" s="280"/>
      <c r="AL17" s="280"/>
      <c r="AM17" s="280"/>
      <c r="AN17" s="280"/>
      <c r="AO17" s="280"/>
      <c r="AP17" s="280"/>
      <c r="AQ17" s="280"/>
      <c r="AR17" s="280"/>
      <c r="AS17" s="280"/>
      <c r="AT17" s="280"/>
      <c r="AU17" s="280"/>
      <c r="AV17" s="280"/>
      <c r="AW17" s="280"/>
      <c r="AX17" s="280"/>
      <c r="AY17" s="280"/>
      <c r="AZ17" s="280"/>
      <c r="BA17" s="280"/>
      <c r="BB17" s="280"/>
      <c r="BC17" s="280"/>
      <c r="BD17" s="280"/>
      <c r="BE17" s="280"/>
      <c r="BF17" s="280"/>
      <c r="BG17" s="280"/>
      <c r="BH17" s="280"/>
      <c r="BI17" s="280"/>
      <c r="BJ17" s="280"/>
      <c r="BK17" s="280"/>
      <c r="BL17" s="280"/>
      <c r="BM17" s="280"/>
      <c r="BN17" s="280"/>
      <c r="BO17" s="280"/>
      <c r="BP17" s="280"/>
      <c r="BQ17" s="280"/>
      <c r="BR17" s="280"/>
      <c r="BS17" s="280"/>
      <c r="BT17" s="280"/>
      <c r="BU17" s="280"/>
      <c r="BV17" s="280"/>
      <c r="BW17" s="280"/>
      <c r="BX17" s="280"/>
      <c r="BY17" s="280"/>
      <c r="BZ17" s="280"/>
      <c r="CA17" s="280"/>
      <c r="CB17" s="280"/>
      <c r="CC17" s="280"/>
      <c r="CD17" s="280"/>
      <c r="CE17" s="280"/>
      <c r="CF17" s="280"/>
      <c r="CG17" s="280"/>
      <c r="CH17" s="280"/>
      <c r="CI17" s="280"/>
      <c r="CJ17" s="280"/>
      <c r="CK17" s="280"/>
      <c r="CL17" s="280"/>
      <c r="CM17" s="280"/>
      <c r="CN17" s="280"/>
      <c r="CO17" s="280"/>
      <c r="CP17" s="280"/>
      <c r="CQ17" s="280"/>
      <c r="CR17" s="280"/>
      <c r="CS17" s="280"/>
      <c r="CT17" s="280"/>
      <c r="CU17" s="280"/>
      <c r="CV17" s="280"/>
      <c r="CW17" s="280"/>
      <c r="CX17" s="280"/>
      <c r="CY17" s="280"/>
      <c r="CZ17" s="280"/>
      <c r="DA17" s="280"/>
      <c r="DB17" s="280"/>
      <c r="DC17" s="280"/>
      <c r="DD17" s="280"/>
      <c r="DE17" s="280"/>
      <c r="DF17" s="280"/>
      <c r="DG17" s="280"/>
      <c r="DH17" s="280"/>
      <c r="DI17" s="280"/>
      <c r="DJ17" s="280"/>
      <c r="DK17" s="280"/>
      <c r="DL17" s="280"/>
      <c r="DM17" s="280"/>
      <c r="DN17" s="280"/>
      <c r="DO17" s="280"/>
      <c r="DP17" s="280"/>
      <c r="DQ17" s="280"/>
      <c r="DR17" s="280"/>
      <c r="DS17" s="280"/>
      <c r="DT17" s="280"/>
      <c r="DU17" s="280"/>
      <c r="DV17" s="280"/>
      <c r="DW17" s="280"/>
      <c r="DX17" s="280"/>
      <c r="DY17" s="280"/>
      <c r="DZ17" s="280"/>
      <c r="EA17" s="280"/>
      <c r="EB17" s="280"/>
      <c r="EC17" s="280"/>
      <c r="ED17" s="280"/>
      <c r="EE17" s="280"/>
      <c r="EF17" s="280"/>
      <c r="EG17" s="280"/>
      <c r="EH17" s="280"/>
      <c r="EI17" s="280"/>
      <c r="EJ17" s="280"/>
      <c r="EK17" s="280"/>
      <c r="EL17" s="280"/>
      <c r="EM17" s="280"/>
      <c r="EN17" s="280"/>
      <c r="EO17" s="280"/>
      <c r="EP17" s="280"/>
      <c r="EQ17" s="280"/>
      <c r="ER17" s="280"/>
      <c r="ES17" s="280"/>
      <c r="ET17" s="280"/>
      <c r="EU17" s="280"/>
      <c r="EV17" s="280"/>
      <c r="EW17" s="280"/>
      <c r="EX17" s="280"/>
      <c r="EY17" s="280"/>
      <c r="EZ17" s="280"/>
      <c r="FA17" s="280"/>
      <c r="FB17" s="280"/>
      <c r="FC17" s="280"/>
      <c r="FD17" s="280"/>
      <c r="FE17" s="280"/>
      <c r="FF17" s="280"/>
      <c r="FG17" s="280"/>
      <c r="FH17" s="280"/>
      <c r="FI17" s="280"/>
      <c r="FJ17" s="280"/>
      <c r="FK17" s="280"/>
      <c r="FL17" s="280"/>
      <c r="FM17" s="280"/>
      <c r="FN17" s="280"/>
      <c r="FO17" s="280"/>
      <c r="FP17" s="280"/>
      <c r="FQ17" s="280"/>
      <c r="FR17" s="280"/>
      <c r="FS17" s="280"/>
      <c r="FT17" s="280"/>
      <c r="FU17" s="280"/>
      <c r="FV17" s="280"/>
      <c r="FW17" s="280"/>
      <c r="FX17" s="280"/>
      <c r="FY17" s="280"/>
      <c r="FZ17" s="280"/>
      <c r="GA17" s="280"/>
      <c r="GB17" s="280"/>
      <c r="GC17" s="280"/>
      <c r="GD17" s="280"/>
      <c r="GE17" s="280"/>
      <c r="GF17" s="280"/>
      <c r="GG17" s="280"/>
      <c r="GH17" s="280"/>
      <c r="GI17" s="280"/>
      <c r="GJ17" s="280"/>
      <c r="GK17" s="280"/>
      <c r="GL17" s="280"/>
      <c r="GM17" s="280"/>
      <c r="GN17" s="280"/>
      <c r="GO17" s="280"/>
      <c r="GP17" s="280"/>
      <c r="GQ17" s="280"/>
      <c r="GR17" s="280"/>
      <c r="GS17" s="280"/>
      <c r="GT17" s="280"/>
      <c r="GU17" s="280"/>
      <c r="GV17" s="280"/>
      <c r="GW17" s="280"/>
      <c r="GX17" s="280"/>
      <c r="GY17" s="280"/>
      <c r="GZ17" s="280"/>
      <c r="HA17" s="280"/>
      <c r="HB17" s="280"/>
      <c r="HC17" s="280"/>
      <c r="HD17" s="280"/>
      <c r="HE17" s="280"/>
      <c r="HF17" s="280"/>
      <c r="HG17" s="280"/>
      <c r="HH17" s="280"/>
      <c r="HI17" s="280"/>
      <c r="HJ17" s="280"/>
      <c r="HK17" s="280"/>
      <c r="HL17" s="280"/>
      <c r="HM17" s="280"/>
      <c r="HN17" s="280"/>
      <c r="HO17" s="280"/>
      <c r="HP17" s="280"/>
      <c r="HQ17" s="280"/>
      <c r="HR17" s="280"/>
      <c r="HS17" s="280"/>
      <c r="HT17" s="280"/>
      <c r="HU17" s="280"/>
      <c r="HV17" s="280"/>
      <c r="HW17" s="280"/>
      <c r="HX17" s="280"/>
      <c r="HY17" s="280"/>
      <c r="HZ17" s="280"/>
      <c r="IA17" s="280"/>
      <c r="IB17" s="280"/>
      <c r="IC17" s="280"/>
      <c r="ID17" s="280"/>
      <c r="IE17" s="280"/>
      <c r="IF17" s="280"/>
      <c r="IG17" s="280"/>
      <c r="IH17" s="280"/>
      <c r="II17" s="280"/>
      <c r="IJ17" s="280"/>
      <c r="IK17" s="280"/>
      <c r="IL17" s="280"/>
      <c r="IM17" s="280"/>
      <c r="IN17" s="280"/>
      <c r="IO17" s="280"/>
      <c r="IP17" s="280"/>
      <c r="IQ17" s="280"/>
      <c r="IR17" s="280"/>
      <c r="IS17" s="280"/>
      <c r="IT17" s="280"/>
      <c r="IU17" s="280"/>
      <c r="IV17" s="280"/>
      <c r="IW17" s="280"/>
      <c r="IX17" s="280"/>
      <c r="IY17" s="280"/>
      <c r="IZ17" s="280"/>
      <c r="JA17" s="280"/>
      <c r="JB17" s="280"/>
      <c r="JC17" s="280"/>
      <c r="JD17" s="280"/>
      <c r="JE17" s="280"/>
      <c r="JF17" s="280"/>
      <c r="JG17" s="280"/>
      <c r="JH17" s="280"/>
      <c r="JI17" s="280"/>
      <c r="JJ17" s="280"/>
      <c r="JK17" s="280"/>
      <c r="JL17" s="280"/>
      <c r="JM17" s="280"/>
      <c r="JN17" s="280"/>
      <c r="JO17" s="280"/>
      <c r="JP17" s="280"/>
      <c r="JQ17" s="280"/>
      <c r="JR17" s="280"/>
      <c r="JS17" s="280"/>
      <c r="JT17" s="280"/>
      <c r="JU17" s="280"/>
      <c r="JV17" s="280"/>
      <c r="JW17" s="280"/>
      <c r="JX17" s="280"/>
      <c r="JY17" s="280"/>
      <c r="JZ17" s="280"/>
      <c r="KA17" s="280"/>
      <c r="KB17" s="280"/>
      <c r="KC17" s="280"/>
      <c r="KD17" s="280"/>
      <c r="KE17" s="280"/>
      <c r="KF17" s="280"/>
      <c r="KG17" s="280"/>
      <c r="KH17" s="280"/>
      <c r="KI17" s="280"/>
      <c r="KJ17" s="280"/>
      <c r="KK17" s="280"/>
      <c r="KL17" s="280"/>
      <c r="KM17" s="280"/>
      <c r="KN17" s="280"/>
      <c r="KO17" s="280"/>
      <c r="KP17" s="280"/>
      <c r="KQ17" s="280"/>
      <c r="KR17" s="280"/>
      <c r="KS17" s="280"/>
      <c r="KT17" s="280"/>
      <c r="KU17" s="280"/>
      <c r="KV17" s="280"/>
      <c r="KW17" s="280"/>
      <c r="KX17" s="280"/>
      <c r="KY17" s="280"/>
      <c r="KZ17" s="280"/>
      <c r="LA17" s="280"/>
      <c r="LB17" s="280"/>
      <c r="LC17" s="280"/>
      <c r="LD17" s="280"/>
      <c r="LE17" s="280"/>
      <c r="LF17" s="280"/>
      <c r="LG17" s="280"/>
      <c r="LH17" s="280"/>
      <c r="LI17" s="280"/>
      <c r="LJ17" s="280"/>
      <c r="LK17" s="280"/>
      <c r="LL17" s="280"/>
      <c r="LM17" s="280"/>
      <c r="LN17" s="280"/>
      <c r="LO17" s="280"/>
      <c r="LP17" s="280"/>
      <c r="LQ17" s="280"/>
      <c r="LR17" s="280"/>
      <c r="LS17" s="280"/>
      <c r="LT17" s="280"/>
      <c r="LU17" s="280"/>
      <c r="LV17" s="280"/>
      <c r="LW17" s="280"/>
      <c r="LX17" s="280"/>
      <c r="LY17" s="280"/>
      <c r="LZ17" s="280"/>
      <c r="MA17" s="280"/>
      <c r="MB17" s="280"/>
      <c r="MC17" s="280"/>
      <c r="MD17" s="280"/>
      <c r="ME17" s="280"/>
      <c r="MF17" s="280"/>
      <c r="MG17" s="280"/>
      <c r="MH17" s="280"/>
      <c r="MI17" s="280"/>
      <c r="MJ17" s="280"/>
      <c r="MK17" s="280"/>
      <c r="ML17" s="280"/>
      <c r="MM17" s="280"/>
      <c r="MN17" s="280"/>
      <c r="MO17" s="280"/>
      <c r="MP17" s="280"/>
      <c r="MQ17" s="280"/>
      <c r="MR17" s="280"/>
      <c r="MS17" s="280"/>
      <c r="MT17" s="280"/>
      <c r="MU17" s="280"/>
      <c r="MV17" s="280"/>
      <c r="MW17" s="280"/>
      <c r="MX17" s="280"/>
      <c r="MY17" s="280"/>
      <c r="MZ17" s="280"/>
      <c r="NA17" s="280"/>
      <c r="NB17" s="280"/>
      <c r="NC17" s="280"/>
      <c r="ND17" s="280"/>
      <c r="NE17" s="280"/>
      <c r="NF17" s="280"/>
      <c r="NG17" s="280"/>
      <c r="NH17" s="280"/>
      <c r="NI17" s="280"/>
      <c r="NJ17" s="280"/>
      <c r="NK17" s="280"/>
      <c r="NL17" s="280"/>
      <c r="NM17" s="280"/>
      <c r="NN17" s="280"/>
      <c r="NO17" s="280"/>
      <c r="NP17" s="280"/>
      <c r="NQ17" s="280"/>
      <c r="NR17" s="280"/>
      <c r="NS17" s="280"/>
      <c r="NT17" s="280"/>
      <c r="NU17" s="280"/>
      <c r="NV17" s="280"/>
      <c r="NW17" s="280"/>
      <c r="NX17" s="280"/>
      <c r="NY17" s="280"/>
      <c r="NZ17" s="280"/>
      <c r="OA17" s="280"/>
      <c r="OB17" s="280"/>
      <c r="OC17" s="280"/>
      <c r="OD17" s="280"/>
      <c r="OE17" s="280"/>
      <c r="OF17" s="280"/>
      <c r="OG17" s="280"/>
      <c r="OH17" s="280"/>
      <c r="OI17" s="280"/>
      <c r="OJ17" s="280"/>
      <c r="OK17" s="280"/>
      <c r="OL17" s="280"/>
      <c r="OM17" s="280"/>
      <c r="ON17" s="280"/>
      <c r="OO17" s="280"/>
      <c r="OP17" s="280"/>
      <c r="OQ17" s="280"/>
      <c r="OR17" s="280"/>
      <c r="OS17" s="280"/>
      <c r="OT17" s="280"/>
      <c r="OU17" s="280"/>
      <c r="OV17" s="280"/>
      <c r="OW17" s="280"/>
      <c r="OX17" s="280"/>
      <c r="OY17" s="280"/>
      <c r="OZ17" s="280"/>
      <c r="PA17" s="280"/>
      <c r="PB17" s="280"/>
      <c r="PC17" s="280"/>
      <c r="PD17" s="280"/>
      <c r="PE17" s="280"/>
      <c r="PF17" s="280"/>
      <c r="PG17" s="280"/>
      <c r="PH17" s="280"/>
      <c r="PI17" s="280"/>
      <c r="PJ17" s="280"/>
      <c r="PK17" s="280"/>
      <c r="PL17" s="280"/>
      <c r="PM17" s="280"/>
      <c r="PN17" s="280"/>
      <c r="PO17" s="280"/>
      <c r="PP17" s="280"/>
      <c r="PQ17" s="280"/>
      <c r="PR17" s="280"/>
      <c r="PS17" s="280"/>
      <c r="PT17" s="280"/>
      <c r="PU17" s="280"/>
      <c r="PV17" s="280"/>
      <c r="PW17" s="280"/>
      <c r="PX17" s="280"/>
      <c r="PY17" s="280"/>
      <c r="PZ17" s="280"/>
      <c r="QA17" s="280"/>
      <c r="QB17" s="280"/>
      <c r="QC17" s="280"/>
      <c r="QD17" s="280"/>
      <c r="QE17" s="280"/>
      <c r="QF17" s="280"/>
      <c r="QG17" s="280"/>
      <c r="QH17" s="280"/>
      <c r="QI17" s="280"/>
      <c r="QJ17" s="280"/>
      <c r="QK17" s="280"/>
      <c r="QL17" s="280"/>
      <c r="QM17" s="280"/>
      <c r="QN17" s="280"/>
    </row>
    <row r="18" spans="1:456" s="6" customFormat="1" ht="15.5" x14ac:dyDescent="0.35">
      <c r="A18" s="272" t="s">
        <v>127</v>
      </c>
      <c r="B18" s="277">
        <v>235308</v>
      </c>
      <c r="C18" s="277">
        <v>407137.21654601878</v>
      </c>
      <c r="D18" s="278">
        <v>925315</v>
      </c>
      <c r="E18" s="278">
        <v>1538837.0148125971</v>
      </c>
      <c r="F18" s="277">
        <v>4560.333333333333</v>
      </c>
      <c r="G18" s="277">
        <v>77150.310132748928</v>
      </c>
      <c r="H18" s="278">
        <v>0</v>
      </c>
      <c r="I18" s="278">
        <v>0</v>
      </c>
      <c r="J18" s="277">
        <v>36081.923333333332</v>
      </c>
      <c r="K18" s="277">
        <v>17928.022744537891</v>
      </c>
      <c r="L18" s="278">
        <v>1201265.2566666666</v>
      </c>
      <c r="M18" s="278">
        <v>2041052.5642359026</v>
      </c>
      <c r="N18" s="277">
        <v>1672569.4079989786</v>
      </c>
      <c r="O18" s="279"/>
      <c r="P18" s="280"/>
      <c r="Q18" s="280"/>
      <c r="R18" s="280"/>
      <c r="S18" s="280"/>
      <c r="T18" s="280"/>
      <c r="U18" s="280"/>
      <c r="V18" s="280"/>
      <c r="W18" s="280"/>
      <c r="X18" s="280"/>
      <c r="Y18" s="280"/>
      <c r="Z18" s="280"/>
      <c r="AA18" s="280"/>
      <c r="AB18" s="280"/>
      <c r="AC18" s="280"/>
      <c r="AD18" s="280"/>
      <c r="AE18" s="280"/>
      <c r="AF18" s="280"/>
      <c r="AG18" s="280"/>
      <c r="AH18" s="280"/>
      <c r="AI18" s="280"/>
      <c r="AJ18" s="280"/>
      <c r="AK18" s="280"/>
      <c r="AL18" s="280"/>
      <c r="AM18" s="280"/>
      <c r="AN18" s="280"/>
      <c r="AO18" s="280"/>
      <c r="AP18" s="280"/>
      <c r="AQ18" s="280"/>
      <c r="AR18" s="280"/>
      <c r="AS18" s="280"/>
      <c r="AT18" s="280"/>
      <c r="AU18" s="280"/>
      <c r="AV18" s="280"/>
      <c r="AW18" s="280"/>
      <c r="AX18" s="280"/>
      <c r="AY18" s="280"/>
      <c r="AZ18" s="280"/>
      <c r="BA18" s="280"/>
      <c r="BB18" s="280"/>
      <c r="BC18" s="280"/>
      <c r="BD18" s="280"/>
      <c r="BE18" s="280"/>
      <c r="BF18" s="280"/>
      <c r="BG18" s="280"/>
      <c r="BH18" s="280"/>
      <c r="BI18" s="280"/>
      <c r="BJ18" s="280"/>
      <c r="BK18" s="280"/>
      <c r="BL18" s="280"/>
      <c r="BM18" s="280"/>
      <c r="BN18" s="280"/>
      <c r="BO18" s="280"/>
      <c r="BP18" s="280"/>
      <c r="BQ18" s="280"/>
      <c r="BR18" s="280"/>
      <c r="BS18" s="280"/>
      <c r="BT18" s="280"/>
      <c r="BU18" s="280"/>
      <c r="BV18" s="280"/>
      <c r="BW18" s="280"/>
      <c r="BX18" s="280"/>
      <c r="BY18" s="280"/>
      <c r="BZ18" s="280"/>
      <c r="CA18" s="280"/>
      <c r="CB18" s="280"/>
      <c r="CC18" s="280"/>
      <c r="CD18" s="280"/>
      <c r="CE18" s="280"/>
      <c r="CF18" s="280"/>
      <c r="CG18" s="280"/>
      <c r="CH18" s="280"/>
      <c r="CI18" s="280"/>
      <c r="CJ18" s="280"/>
      <c r="CK18" s="280"/>
      <c r="CL18" s="280"/>
      <c r="CM18" s="280"/>
      <c r="CN18" s="280"/>
      <c r="CO18" s="280"/>
      <c r="CP18" s="280"/>
      <c r="CQ18" s="280"/>
      <c r="CR18" s="280"/>
      <c r="CS18" s="280"/>
      <c r="CT18" s="280"/>
      <c r="CU18" s="280"/>
      <c r="CV18" s="280"/>
      <c r="CW18" s="280"/>
      <c r="CX18" s="280"/>
      <c r="CY18" s="280"/>
      <c r="CZ18" s="280"/>
      <c r="DA18" s="280"/>
      <c r="DB18" s="280"/>
      <c r="DC18" s="280"/>
      <c r="DD18" s="280"/>
      <c r="DE18" s="280"/>
      <c r="DF18" s="280"/>
      <c r="DG18" s="280"/>
      <c r="DH18" s="280"/>
      <c r="DI18" s="280"/>
      <c r="DJ18" s="280"/>
      <c r="DK18" s="280"/>
      <c r="DL18" s="280"/>
      <c r="DM18" s="280"/>
      <c r="DN18" s="280"/>
      <c r="DO18" s="280"/>
      <c r="DP18" s="280"/>
      <c r="DQ18" s="280"/>
      <c r="DR18" s="280"/>
      <c r="DS18" s="280"/>
      <c r="DT18" s="280"/>
      <c r="DU18" s="280"/>
      <c r="DV18" s="280"/>
      <c r="DW18" s="280"/>
      <c r="DX18" s="280"/>
      <c r="DY18" s="280"/>
      <c r="DZ18" s="280"/>
      <c r="EA18" s="280"/>
      <c r="EB18" s="280"/>
      <c r="EC18" s="280"/>
      <c r="ED18" s="280"/>
      <c r="EE18" s="280"/>
      <c r="EF18" s="280"/>
      <c r="EG18" s="280"/>
      <c r="EH18" s="280"/>
      <c r="EI18" s="280"/>
      <c r="EJ18" s="280"/>
      <c r="EK18" s="280"/>
      <c r="EL18" s="280"/>
      <c r="EM18" s="280"/>
      <c r="EN18" s="280"/>
      <c r="EO18" s="280"/>
      <c r="EP18" s="280"/>
      <c r="EQ18" s="280"/>
      <c r="ER18" s="280"/>
      <c r="ES18" s="280"/>
      <c r="ET18" s="280"/>
      <c r="EU18" s="280"/>
      <c r="EV18" s="280"/>
      <c r="EW18" s="280"/>
      <c r="EX18" s="280"/>
      <c r="EY18" s="280"/>
      <c r="EZ18" s="280"/>
      <c r="FA18" s="280"/>
      <c r="FB18" s="280"/>
      <c r="FC18" s="280"/>
      <c r="FD18" s="280"/>
      <c r="FE18" s="280"/>
      <c r="FF18" s="280"/>
      <c r="FG18" s="280"/>
      <c r="FH18" s="280"/>
      <c r="FI18" s="280"/>
      <c r="FJ18" s="280"/>
      <c r="FK18" s="280"/>
      <c r="FL18" s="280"/>
      <c r="FM18" s="280"/>
      <c r="FN18" s="280"/>
      <c r="FO18" s="280"/>
      <c r="FP18" s="280"/>
      <c r="FQ18" s="280"/>
      <c r="FR18" s="280"/>
      <c r="FS18" s="280"/>
      <c r="FT18" s="280"/>
      <c r="FU18" s="280"/>
      <c r="FV18" s="280"/>
      <c r="FW18" s="280"/>
      <c r="FX18" s="280"/>
      <c r="FY18" s="280"/>
      <c r="FZ18" s="280"/>
      <c r="GA18" s="280"/>
      <c r="GB18" s="280"/>
      <c r="GC18" s="280"/>
      <c r="GD18" s="280"/>
      <c r="GE18" s="280"/>
      <c r="GF18" s="280"/>
      <c r="GG18" s="280"/>
      <c r="GH18" s="280"/>
      <c r="GI18" s="280"/>
      <c r="GJ18" s="280"/>
      <c r="GK18" s="280"/>
      <c r="GL18" s="280"/>
      <c r="GM18" s="280"/>
      <c r="GN18" s="280"/>
      <c r="GO18" s="280"/>
      <c r="GP18" s="280"/>
      <c r="GQ18" s="280"/>
      <c r="GR18" s="280"/>
      <c r="GS18" s="280"/>
      <c r="GT18" s="280"/>
      <c r="GU18" s="280"/>
      <c r="GV18" s="280"/>
      <c r="GW18" s="280"/>
      <c r="GX18" s="280"/>
      <c r="GY18" s="280"/>
      <c r="GZ18" s="280"/>
      <c r="HA18" s="280"/>
      <c r="HB18" s="280"/>
      <c r="HC18" s="280"/>
      <c r="HD18" s="280"/>
      <c r="HE18" s="280"/>
      <c r="HF18" s="280"/>
      <c r="HG18" s="280"/>
      <c r="HH18" s="280"/>
      <c r="HI18" s="280"/>
      <c r="HJ18" s="280"/>
      <c r="HK18" s="280"/>
      <c r="HL18" s="280"/>
      <c r="HM18" s="280"/>
      <c r="HN18" s="280"/>
      <c r="HO18" s="280"/>
      <c r="HP18" s="280"/>
      <c r="HQ18" s="280"/>
      <c r="HR18" s="280"/>
      <c r="HS18" s="280"/>
      <c r="HT18" s="280"/>
      <c r="HU18" s="280"/>
      <c r="HV18" s="280"/>
      <c r="HW18" s="280"/>
      <c r="HX18" s="280"/>
      <c r="HY18" s="280"/>
      <c r="HZ18" s="280"/>
      <c r="IA18" s="280"/>
      <c r="IB18" s="280"/>
      <c r="IC18" s="280"/>
      <c r="ID18" s="280"/>
      <c r="IE18" s="280"/>
      <c r="IF18" s="280"/>
      <c r="IG18" s="280"/>
      <c r="IH18" s="280"/>
      <c r="II18" s="280"/>
      <c r="IJ18" s="280"/>
      <c r="IK18" s="280"/>
      <c r="IL18" s="280"/>
      <c r="IM18" s="280"/>
      <c r="IN18" s="280"/>
      <c r="IO18" s="280"/>
      <c r="IP18" s="280"/>
      <c r="IQ18" s="280"/>
      <c r="IR18" s="280"/>
      <c r="IS18" s="280"/>
      <c r="IT18" s="280"/>
      <c r="IU18" s="280"/>
      <c r="IV18" s="280"/>
      <c r="IW18" s="280"/>
      <c r="IX18" s="280"/>
      <c r="IY18" s="280"/>
      <c r="IZ18" s="280"/>
      <c r="JA18" s="280"/>
      <c r="JB18" s="280"/>
      <c r="JC18" s="280"/>
      <c r="JD18" s="280"/>
      <c r="JE18" s="280"/>
      <c r="JF18" s="280"/>
      <c r="JG18" s="280"/>
      <c r="JH18" s="280"/>
      <c r="JI18" s="280"/>
      <c r="JJ18" s="280"/>
      <c r="JK18" s="280"/>
      <c r="JL18" s="280"/>
      <c r="JM18" s="280"/>
      <c r="JN18" s="280"/>
      <c r="JO18" s="280"/>
      <c r="JP18" s="280"/>
      <c r="JQ18" s="280"/>
      <c r="JR18" s="280"/>
      <c r="JS18" s="280"/>
      <c r="JT18" s="280"/>
      <c r="JU18" s="280"/>
      <c r="JV18" s="280"/>
      <c r="JW18" s="280"/>
      <c r="JX18" s="280"/>
      <c r="JY18" s="280"/>
      <c r="JZ18" s="280"/>
      <c r="KA18" s="280"/>
      <c r="KB18" s="280"/>
      <c r="KC18" s="280"/>
      <c r="KD18" s="280"/>
      <c r="KE18" s="280"/>
      <c r="KF18" s="280"/>
      <c r="KG18" s="280"/>
      <c r="KH18" s="280"/>
      <c r="KI18" s="280"/>
      <c r="KJ18" s="280"/>
      <c r="KK18" s="280"/>
      <c r="KL18" s="280"/>
      <c r="KM18" s="280"/>
      <c r="KN18" s="280"/>
      <c r="KO18" s="280"/>
      <c r="KP18" s="280"/>
      <c r="KQ18" s="280"/>
      <c r="KR18" s="280"/>
      <c r="KS18" s="280"/>
      <c r="KT18" s="280"/>
      <c r="KU18" s="280"/>
      <c r="KV18" s="280"/>
      <c r="KW18" s="280"/>
      <c r="KX18" s="280"/>
      <c r="KY18" s="280"/>
      <c r="KZ18" s="280"/>
      <c r="LA18" s="280"/>
      <c r="LB18" s="280"/>
      <c r="LC18" s="280"/>
      <c r="LD18" s="280"/>
      <c r="LE18" s="280"/>
      <c r="LF18" s="280"/>
      <c r="LG18" s="280"/>
      <c r="LH18" s="280"/>
      <c r="LI18" s="280"/>
      <c r="LJ18" s="280"/>
      <c r="LK18" s="280"/>
      <c r="LL18" s="280"/>
      <c r="LM18" s="280"/>
      <c r="LN18" s="280"/>
      <c r="LO18" s="280"/>
      <c r="LP18" s="280"/>
      <c r="LQ18" s="280"/>
      <c r="LR18" s="280"/>
      <c r="LS18" s="280"/>
      <c r="LT18" s="280"/>
      <c r="LU18" s="280"/>
      <c r="LV18" s="280"/>
      <c r="LW18" s="280"/>
      <c r="LX18" s="280"/>
      <c r="LY18" s="280"/>
      <c r="LZ18" s="280"/>
      <c r="MA18" s="280"/>
      <c r="MB18" s="280"/>
      <c r="MC18" s="280"/>
      <c r="MD18" s="280"/>
      <c r="ME18" s="280"/>
      <c r="MF18" s="280"/>
      <c r="MG18" s="280"/>
      <c r="MH18" s="280"/>
      <c r="MI18" s="280"/>
      <c r="MJ18" s="280"/>
      <c r="MK18" s="280"/>
      <c r="ML18" s="280"/>
      <c r="MM18" s="280"/>
      <c r="MN18" s="280"/>
      <c r="MO18" s="280"/>
      <c r="MP18" s="280"/>
      <c r="MQ18" s="280"/>
      <c r="MR18" s="280"/>
      <c r="MS18" s="280"/>
      <c r="MT18" s="280"/>
      <c r="MU18" s="280"/>
      <c r="MV18" s="280"/>
      <c r="MW18" s="280"/>
      <c r="MX18" s="280"/>
      <c r="MY18" s="280"/>
      <c r="MZ18" s="280"/>
      <c r="NA18" s="280"/>
      <c r="NB18" s="280"/>
      <c r="NC18" s="280"/>
      <c r="ND18" s="280"/>
      <c r="NE18" s="280"/>
      <c r="NF18" s="280"/>
      <c r="NG18" s="280"/>
      <c r="NH18" s="280"/>
      <c r="NI18" s="280"/>
      <c r="NJ18" s="280"/>
      <c r="NK18" s="280"/>
      <c r="NL18" s="280"/>
      <c r="NM18" s="280"/>
      <c r="NN18" s="280"/>
      <c r="NO18" s="280"/>
      <c r="NP18" s="280"/>
      <c r="NQ18" s="280"/>
      <c r="NR18" s="280"/>
      <c r="NS18" s="280"/>
      <c r="NT18" s="280"/>
      <c r="NU18" s="280"/>
      <c r="NV18" s="280"/>
      <c r="NW18" s="280"/>
      <c r="NX18" s="280"/>
      <c r="NY18" s="280"/>
      <c r="NZ18" s="280"/>
      <c r="OA18" s="280"/>
      <c r="OB18" s="280"/>
      <c r="OC18" s="280"/>
      <c r="OD18" s="280"/>
      <c r="OE18" s="280"/>
      <c r="OF18" s="280"/>
      <c r="OG18" s="280"/>
      <c r="OH18" s="280"/>
      <c r="OI18" s="280"/>
      <c r="OJ18" s="280"/>
      <c r="OK18" s="280"/>
      <c r="OL18" s="280"/>
      <c r="OM18" s="280"/>
      <c r="ON18" s="280"/>
      <c r="OO18" s="280"/>
      <c r="OP18" s="280"/>
      <c r="OQ18" s="280"/>
      <c r="OR18" s="280"/>
      <c r="OS18" s="280"/>
      <c r="OT18" s="280"/>
      <c r="OU18" s="280"/>
      <c r="OV18" s="280"/>
      <c r="OW18" s="280"/>
      <c r="OX18" s="280"/>
      <c r="OY18" s="280"/>
      <c r="OZ18" s="280"/>
      <c r="PA18" s="280"/>
      <c r="PB18" s="280"/>
      <c r="PC18" s="280"/>
      <c r="PD18" s="280"/>
      <c r="PE18" s="280"/>
      <c r="PF18" s="280"/>
      <c r="PG18" s="280"/>
      <c r="PH18" s="280"/>
      <c r="PI18" s="280"/>
      <c r="PJ18" s="280"/>
      <c r="PK18" s="280"/>
      <c r="PL18" s="280"/>
      <c r="PM18" s="280"/>
      <c r="PN18" s="280"/>
      <c r="PO18" s="280"/>
      <c r="PP18" s="280"/>
      <c r="PQ18" s="280"/>
      <c r="PR18" s="280"/>
      <c r="PS18" s="280"/>
      <c r="PT18" s="280"/>
      <c r="PU18" s="280"/>
      <c r="PV18" s="280"/>
      <c r="PW18" s="280"/>
      <c r="PX18" s="280"/>
      <c r="PY18" s="280"/>
      <c r="PZ18" s="280"/>
      <c r="QA18" s="280"/>
      <c r="QB18" s="280"/>
      <c r="QC18" s="280"/>
      <c r="QD18" s="280"/>
      <c r="QE18" s="280"/>
      <c r="QF18" s="280"/>
      <c r="QG18" s="280"/>
      <c r="QH18" s="280"/>
      <c r="QI18" s="280"/>
      <c r="QJ18" s="280"/>
      <c r="QK18" s="280"/>
      <c r="QL18" s="280"/>
      <c r="QM18" s="280"/>
      <c r="QN18" s="280"/>
    </row>
    <row r="19" spans="1:456" s="6" customFormat="1" ht="15.5" x14ac:dyDescent="0.35">
      <c r="A19" s="272" t="s">
        <v>128</v>
      </c>
      <c r="B19" s="277">
        <v>41235450.333333336</v>
      </c>
      <c r="C19" s="277">
        <v>31806361.404787868</v>
      </c>
      <c r="D19" s="278">
        <v>0</v>
      </c>
      <c r="E19" s="278">
        <v>0</v>
      </c>
      <c r="F19" s="277">
        <v>0</v>
      </c>
      <c r="G19" s="277">
        <v>3103.2050963885031</v>
      </c>
      <c r="H19" s="278">
        <v>0</v>
      </c>
      <c r="I19" s="278">
        <v>0</v>
      </c>
      <c r="J19" s="277">
        <v>322179.46666666667</v>
      </c>
      <c r="K19" s="277">
        <v>597623.67668465339</v>
      </c>
      <c r="L19" s="278">
        <v>41557629.800000004</v>
      </c>
      <c r="M19" s="278">
        <v>32407088.28656891</v>
      </c>
      <c r="N19" s="277">
        <v>26556447.109792545</v>
      </c>
      <c r="O19" s="279"/>
      <c r="P19" s="280"/>
      <c r="Q19" s="280"/>
      <c r="R19" s="280"/>
      <c r="S19" s="280"/>
      <c r="T19" s="280"/>
      <c r="U19" s="280"/>
      <c r="V19" s="280"/>
      <c r="W19" s="280"/>
      <c r="X19" s="280"/>
      <c r="Y19" s="280"/>
      <c r="Z19" s="280"/>
      <c r="AA19" s="280"/>
      <c r="AB19" s="280"/>
      <c r="AC19" s="280"/>
      <c r="AD19" s="280"/>
      <c r="AE19" s="280"/>
      <c r="AF19" s="280"/>
      <c r="AG19" s="280"/>
      <c r="AH19" s="280"/>
      <c r="AI19" s="280"/>
      <c r="AJ19" s="280"/>
      <c r="AK19" s="280"/>
      <c r="AL19" s="280"/>
      <c r="AM19" s="280"/>
      <c r="AN19" s="280"/>
      <c r="AO19" s="280"/>
      <c r="AP19" s="280"/>
      <c r="AQ19" s="280"/>
      <c r="AR19" s="280"/>
      <c r="AS19" s="280"/>
      <c r="AT19" s="280"/>
      <c r="AU19" s="280"/>
      <c r="AV19" s="280"/>
      <c r="AW19" s="280"/>
      <c r="AX19" s="280"/>
      <c r="AY19" s="280"/>
      <c r="AZ19" s="280"/>
      <c r="BA19" s="280"/>
      <c r="BB19" s="280"/>
      <c r="BC19" s="280"/>
      <c r="BD19" s="280"/>
      <c r="BE19" s="280"/>
      <c r="BF19" s="280"/>
      <c r="BG19" s="280"/>
      <c r="BH19" s="280"/>
      <c r="BI19" s="280"/>
      <c r="BJ19" s="280"/>
      <c r="BK19" s="280"/>
      <c r="BL19" s="280"/>
      <c r="BM19" s="280"/>
      <c r="BN19" s="280"/>
      <c r="BO19" s="280"/>
      <c r="BP19" s="280"/>
      <c r="BQ19" s="280"/>
      <c r="BR19" s="280"/>
      <c r="BS19" s="280"/>
      <c r="BT19" s="280"/>
      <c r="BU19" s="280"/>
      <c r="BV19" s="280"/>
      <c r="BW19" s="280"/>
      <c r="BX19" s="280"/>
      <c r="BY19" s="280"/>
      <c r="BZ19" s="280"/>
      <c r="CA19" s="280"/>
      <c r="CB19" s="280"/>
      <c r="CC19" s="280"/>
      <c r="CD19" s="280"/>
      <c r="CE19" s="280"/>
      <c r="CF19" s="280"/>
      <c r="CG19" s="280"/>
      <c r="CH19" s="280"/>
      <c r="CI19" s="280"/>
      <c r="CJ19" s="280"/>
      <c r="CK19" s="280"/>
      <c r="CL19" s="280"/>
      <c r="CM19" s="280"/>
      <c r="CN19" s="280"/>
      <c r="CO19" s="280"/>
      <c r="CP19" s="280"/>
      <c r="CQ19" s="280"/>
      <c r="CR19" s="280"/>
      <c r="CS19" s="280"/>
      <c r="CT19" s="280"/>
      <c r="CU19" s="280"/>
      <c r="CV19" s="280"/>
      <c r="CW19" s="280"/>
      <c r="CX19" s="280"/>
      <c r="CY19" s="280"/>
      <c r="CZ19" s="280"/>
      <c r="DA19" s="280"/>
      <c r="DB19" s="280"/>
      <c r="DC19" s="280"/>
      <c r="DD19" s="280"/>
      <c r="DE19" s="280"/>
      <c r="DF19" s="280"/>
      <c r="DG19" s="280"/>
      <c r="DH19" s="280"/>
      <c r="DI19" s="280"/>
      <c r="DJ19" s="280"/>
      <c r="DK19" s="280"/>
      <c r="DL19" s="280"/>
      <c r="DM19" s="280"/>
      <c r="DN19" s="280"/>
      <c r="DO19" s="280"/>
      <c r="DP19" s="280"/>
      <c r="DQ19" s="280"/>
      <c r="DR19" s="280"/>
      <c r="DS19" s="280"/>
      <c r="DT19" s="280"/>
      <c r="DU19" s="280"/>
      <c r="DV19" s="280"/>
      <c r="DW19" s="280"/>
      <c r="DX19" s="280"/>
      <c r="DY19" s="280"/>
      <c r="DZ19" s="280"/>
      <c r="EA19" s="280"/>
      <c r="EB19" s="280"/>
      <c r="EC19" s="280"/>
      <c r="ED19" s="280"/>
      <c r="EE19" s="280"/>
      <c r="EF19" s="280"/>
      <c r="EG19" s="280"/>
      <c r="EH19" s="280"/>
      <c r="EI19" s="280"/>
      <c r="EJ19" s="280"/>
      <c r="EK19" s="280"/>
      <c r="EL19" s="280"/>
      <c r="EM19" s="280"/>
      <c r="EN19" s="280"/>
      <c r="EO19" s="280"/>
      <c r="EP19" s="280"/>
      <c r="EQ19" s="280"/>
      <c r="ER19" s="280"/>
      <c r="ES19" s="280"/>
      <c r="ET19" s="280"/>
      <c r="EU19" s="280"/>
      <c r="EV19" s="280"/>
      <c r="EW19" s="280"/>
      <c r="EX19" s="280"/>
      <c r="EY19" s="280"/>
      <c r="EZ19" s="280"/>
      <c r="FA19" s="280"/>
      <c r="FB19" s="280"/>
      <c r="FC19" s="280"/>
      <c r="FD19" s="280"/>
      <c r="FE19" s="280"/>
      <c r="FF19" s="280"/>
      <c r="FG19" s="280"/>
      <c r="FH19" s="280"/>
      <c r="FI19" s="280"/>
      <c r="FJ19" s="280"/>
      <c r="FK19" s="280"/>
      <c r="FL19" s="280"/>
      <c r="FM19" s="280"/>
      <c r="FN19" s="280"/>
      <c r="FO19" s="280"/>
      <c r="FP19" s="280"/>
      <c r="FQ19" s="280"/>
      <c r="FR19" s="280"/>
      <c r="FS19" s="280"/>
      <c r="FT19" s="280"/>
      <c r="FU19" s="280"/>
      <c r="FV19" s="280"/>
      <c r="FW19" s="280"/>
      <c r="FX19" s="280"/>
      <c r="FY19" s="280"/>
      <c r="FZ19" s="280"/>
      <c r="GA19" s="280"/>
      <c r="GB19" s="280"/>
      <c r="GC19" s="280"/>
      <c r="GD19" s="280"/>
      <c r="GE19" s="280"/>
      <c r="GF19" s="280"/>
      <c r="GG19" s="280"/>
      <c r="GH19" s="280"/>
      <c r="GI19" s="280"/>
      <c r="GJ19" s="280"/>
      <c r="GK19" s="280"/>
      <c r="GL19" s="280"/>
      <c r="GM19" s="280"/>
      <c r="GN19" s="280"/>
      <c r="GO19" s="280"/>
      <c r="GP19" s="280"/>
      <c r="GQ19" s="280"/>
      <c r="GR19" s="280"/>
      <c r="GS19" s="280"/>
      <c r="GT19" s="280"/>
      <c r="GU19" s="280"/>
      <c r="GV19" s="280"/>
      <c r="GW19" s="280"/>
      <c r="GX19" s="280"/>
      <c r="GY19" s="280"/>
      <c r="GZ19" s="280"/>
      <c r="HA19" s="280"/>
      <c r="HB19" s="280"/>
      <c r="HC19" s="280"/>
      <c r="HD19" s="280"/>
      <c r="HE19" s="280"/>
      <c r="HF19" s="280"/>
      <c r="HG19" s="280"/>
      <c r="HH19" s="280"/>
      <c r="HI19" s="280"/>
      <c r="HJ19" s="280"/>
      <c r="HK19" s="280"/>
      <c r="HL19" s="280"/>
      <c r="HM19" s="280"/>
      <c r="HN19" s="280"/>
      <c r="HO19" s="280"/>
      <c r="HP19" s="280"/>
      <c r="HQ19" s="280"/>
      <c r="HR19" s="280"/>
      <c r="HS19" s="280"/>
      <c r="HT19" s="280"/>
      <c r="HU19" s="280"/>
      <c r="HV19" s="280"/>
      <c r="HW19" s="280"/>
      <c r="HX19" s="280"/>
      <c r="HY19" s="280"/>
      <c r="HZ19" s="280"/>
      <c r="IA19" s="280"/>
      <c r="IB19" s="280"/>
      <c r="IC19" s="280"/>
      <c r="ID19" s="280"/>
      <c r="IE19" s="280"/>
      <c r="IF19" s="280"/>
      <c r="IG19" s="280"/>
      <c r="IH19" s="280"/>
      <c r="II19" s="280"/>
      <c r="IJ19" s="280"/>
      <c r="IK19" s="280"/>
      <c r="IL19" s="280"/>
      <c r="IM19" s="280"/>
      <c r="IN19" s="280"/>
      <c r="IO19" s="280"/>
      <c r="IP19" s="280"/>
      <c r="IQ19" s="280"/>
      <c r="IR19" s="280"/>
      <c r="IS19" s="280"/>
      <c r="IT19" s="280"/>
      <c r="IU19" s="280"/>
      <c r="IV19" s="280"/>
      <c r="IW19" s="280"/>
      <c r="IX19" s="280"/>
      <c r="IY19" s="280"/>
      <c r="IZ19" s="280"/>
      <c r="JA19" s="280"/>
      <c r="JB19" s="280"/>
      <c r="JC19" s="280"/>
      <c r="JD19" s="280"/>
      <c r="JE19" s="280"/>
      <c r="JF19" s="280"/>
      <c r="JG19" s="280"/>
      <c r="JH19" s="280"/>
      <c r="JI19" s="280"/>
      <c r="JJ19" s="280"/>
      <c r="JK19" s="280"/>
      <c r="JL19" s="280"/>
      <c r="JM19" s="280"/>
      <c r="JN19" s="280"/>
      <c r="JO19" s="280"/>
      <c r="JP19" s="280"/>
      <c r="JQ19" s="280"/>
      <c r="JR19" s="280"/>
      <c r="JS19" s="280"/>
      <c r="JT19" s="280"/>
      <c r="JU19" s="280"/>
      <c r="JV19" s="280"/>
      <c r="JW19" s="280"/>
      <c r="JX19" s="280"/>
      <c r="JY19" s="280"/>
      <c r="JZ19" s="280"/>
      <c r="KA19" s="280"/>
      <c r="KB19" s="280"/>
      <c r="KC19" s="280"/>
      <c r="KD19" s="280"/>
      <c r="KE19" s="280"/>
      <c r="KF19" s="280"/>
      <c r="KG19" s="280"/>
      <c r="KH19" s="280"/>
      <c r="KI19" s="280"/>
      <c r="KJ19" s="280"/>
      <c r="KK19" s="280"/>
      <c r="KL19" s="280"/>
      <c r="KM19" s="280"/>
      <c r="KN19" s="280"/>
      <c r="KO19" s="280"/>
      <c r="KP19" s="280"/>
      <c r="KQ19" s="280"/>
      <c r="KR19" s="280"/>
      <c r="KS19" s="280"/>
      <c r="KT19" s="280"/>
      <c r="KU19" s="280"/>
      <c r="KV19" s="280"/>
      <c r="KW19" s="280"/>
      <c r="KX19" s="280"/>
      <c r="KY19" s="280"/>
      <c r="KZ19" s="280"/>
      <c r="LA19" s="280"/>
      <c r="LB19" s="280"/>
      <c r="LC19" s="280"/>
      <c r="LD19" s="280"/>
      <c r="LE19" s="280"/>
      <c r="LF19" s="280"/>
      <c r="LG19" s="280"/>
      <c r="LH19" s="280"/>
      <c r="LI19" s="280"/>
      <c r="LJ19" s="280"/>
      <c r="LK19" s="280"/>
      <c r="LL19" s="280"/>
      <c r="LM19" s="280"/>
      <c r="LN19" s="280"/>
      <c r="LO19" s="280"/>
      <c r="LP19" s="280"/>
      <c r="LQ19" s="280"/>
      <c r="LR19" s="280"/>
      <c r="LS19" s="280"/>
      <c r="LT19" s="280"/>
      <c r="LU19" s="280"/>
      <c r="LV19" s="280"/>
      <c r="LW19" s="280"/>
      <c r="LX19" s="280"/>
      <c r="LY19" s="280"/>
      <c r="LZ19" s="280"/>
      <c r="MA19" s="280"/>
      <c r="MB19" s="280"/>
      <c r="MC19" s="280"/>
      <c r="MD19" s="280"/>
      <c r="ME19" s="280"/>
      <c r="MF19" s="280"/>
      <c r="MG19" s="280"/>
      <c r="MH19" s="280"/>
      <c r="MI19" s="280"/>
      <c r="MJ19" s="280"/>
      <c r="MK19" s="280"/>
      <c r="ML19" s="280"/>
      <c r="MM19" s="280"/>
      <c r="MN19" s="280"/>
      <c r="MO19" s="280"/>
      <c r="MP19" s="280"/>
      <c r="MQ19" s="280"/>
      <c r="MR19" s="280"/>
      <c r="MS19" s="280"/>
      <c r="MT19" s="280"/>
      <c r="MU19" s="280"/>
      <c r="MV19" s="280"/>
      <c r="MW19" s="280"/>
      <c r="MX19" s="280"/>
      <c r="MY19" s="280"/>
      <c r="MZ19" s="280"/>
      <c r="NA19" s="280"/>
      <c r="NB19" s="280"/>
      <c r="NC19" s="280"/>
      <c r="ND19" s="280"/>
      <c r="NE19" s="280"/>
      <c r="NF19" s="280"/>
      <c r="NG19" s="280"/>
      <c r="NH19" s="280"/>
      <c r="NI19" s="280"/>
      <c r="NJ19" s="280"/>
      <c r="NK19" s="280"/>
      <c r="NL19" s="280"/>
      <c r="NM19" s="280"/>
      <c r="NN19" s="280"/>
      <c r="NO19" s="280"/>
      <c r="NP19" s="280"/>
      <c r="NQ19" s="280"/>
      <c r="NR19" s="280"/>
      <c r="NS19" s="280"/>
      <c r="NT19" s="280"/>
      <c r="NU19" s="280"/>
      <c r="NV19" s="280"/>
      <c r="NW19" s="280"/>
      <c r="NX19" s="280"/>
      <c r="NY19" s="280"/>
      <c r="NZ19" s="280"/>
      <c r="OA19" s="280"/>
      <c r="OB19" s="280"/>
      <c r="OC19" s="280"/>
      <c r="OD19" s="280"/>
      <c r="OE19" s="280"/>
      <c r="OF19" s="280"/>
      <c r="OG19" s="280"/>
      <c r="OH19" s="280"/>
      <c r="OI19" s="280"/>
      <c r="OJ19" s="280"/>
      <c r="OK19" s="280"/>
      <c r="OL19" s="280"/>
      <c r="OM19" s="280"/>
      <c r="ON19" s="280"/>
      <c r="OO19" s="280"/>
      <c r="OP19" s="280"/>
      <c r="OQ19" s="280"/>
      <c r="OR19" s="280"/>
      <c r="OS19" s="280"/>
      <c r="OT19" s="280"/>
      <c r="OU19" s="280"/>
      <c r="OV19" s="280"/>
      <c r="OW19" s="280"/>
      <c r="OX19" s="280"/>
      <c r="OY19" s="280"/>
      <c r="OZ19" s="280"/>
      <c r="PA19" s="280"/>
      <c r="PB19" s="280"/>
      <c r="PC19" s="280"/>
      <c r="PD19" s="280"/>
      <c r="PE19" s="280"/>
      <c r="PF19" s="280"/>
      <c r="PG19" s="280"/>
      <c r="PH19" s="280"/>
      <c r="PI19" s="280"/>
      <c r="PJ19" s="280"/>
      <c r="PK19" s="280"/>
      <c r="PL19" s="280"/>
      <c r="PM19" s="280"/>
      <c r="PN19" s="280"/>
      <c r="PO19" s="280"/>
      <c r="PP19" s="280"/>
      <c r="PQ19" s="280"/>
      <c r="PR19" s="280"/>
      <c r="PS19" s="280"/>
      <c r="PT19" s="280"/>
      <c r="PU19" s="280"/>
      <c r="PV19" s="280"/>
      <c r="PW19" s="280"/>
      <c r="PX19" s="280"/>
      <c r="PY19" s="280"/>
      <c r="PZ19" s="280"/>
      <c r="QA19" s="280"/>
      <c r="QB19" s="280"/>
      <c r="QC19" s="280"/>
      <c r="QD19" s="280"/>
      <c r="QE19" s="280"/>
      <c r="QF19" s="280"/>
      <c r="QG19" s="280"/>
      <c r="QH19" s="280"/>
      <c r="QI19" s="280"/>
      <c r="QJ19" s="280"/>
      <c r="QK19" s="280"/>
      <c r="QL19" s="280"/>
      <c r="QM19" s="280"/>
      <c r="QN19" s="280"/>
    </row>
    <row r="20" spans="1:456" s="6" customFormat="1" ht="15.5" x14ac:dyDescent="0.35">
      <c r="A20" s="272" t="s">
        <v>129</v>
      </c>
      <c r="B20" s="277">
        <v>46134372</v>
      </c>
      <c r="C20" s="277">
        <v>39319645.967332527</v>
      </c>
      <c r="D20" s="278">
        <v>8114616.333333333</v>
      </c>
      <c r="E20" s="278">
        <v>7837097.9857389396</v>
      </c>
      <c r="F20" s="277">
        <v>0</v>
      </c>
      <c r="G20" s="277">
        <v>290596.1217311346</v>
      </c>
      <c r="H20" s="278">
        <v>0</v>
      </c>
      <c r="I20" s="278">
        <v>0</v>
      </c>
      <c r="J20" s="277">
        <v>568344.3833333333</v>
      </c>
      <c r="K20" s="277">
        <v>755778.74597755179</v>
      </c>
      <c r="L20" s="278">
        <v>54817332.716666669</v>
      </c>
      <c r="M20" s="278">
        <v>48203118.820780151</v>
      </c>
      <c r="N20" s="277">
        <v>39500727.87074893</v>
      </c>
      <c r="O20" s="279"/>
      <c r="P20" s="280"/>
      <c r="Q20" s="280"/>
      <c r="R20" s="280"/>
      <c r="S20" s="280"/>
      <c r="T20" s="280"/>
      <c r="U20" s="280"/>
      <c r="V20" s="280"/>
      <c r="W20" s="280"/>
      <c r="X20" s="280"/>
      <c r="Y20" s="280"/>
      <c r="Z20" s="280"/>
      <c r="AA20" s="280"/>
      <c r="AB20" s="280"/>
      <c r="AC20" s="280"/>
      <c r="AD20" s="280"/>
      <c r="AE20" s="280"/>
      <c r="AF20" s="280"/>
      <c r="AG20" s="280"/>
      <c r="AH20" s="280"/>
      <c r="AI20" s="280"/>
      <c r="AJ20" s="280"/>
      <c r="AK20" s="280"/>
      <c r="AL20" s="280"/>
      <c r="AM20" s="280"/>
      <c r="AN20" s="280"/>
      <c r="AO20" s="280"/>
      <c r="AP20" s="280"/>
      <c r="AQ20" s="280"/>
      <c r="AR20" s="280"/>
      <c r="AS20" s="280"/>
      <c r="AT20" s="280"/>
      <c r="AU20" s="280"/>
      <c r="AV20" s="280"/>
      <c r="AW20" s="280"/>
      <c r="AX20" s="280"/>
      <c r="AY20" s="280"/>
      <c r="AZ20" s="280"/>
      <c r="BA20" s="280"/>
      <c r="BB20" s="280"/>
      <c r="BC20" s="280"/>
      <c r="BD20" s="280"/>
      <c r="BE20" s="280"/>
      <c r="BF20" s="280"/>
      <c r="BG20" s="280"/>
      <c r="BH20" s="280"/>
      <c r="BI20" s="280"/>
      <c r="BJ20" s="280"/>
      <c r="BK20" s="280"/>
      <c r="BL20" s="280"/>
      <c r="BM20" s="280"/>
      <c r="BN20" s="280"/>
      <c r="BO20" s="280"/>
      <c r="BP20" s="280"/>
      <c r="BQ20" s="280"/>
      <c r="BR20" s="280"/>
      <c r="BS20" s="280"/>
      <c r="BT20" s="280"/>
      <c r="BU20" s="280"/>
      <c r="BV20" s="280"/>
      <c r="BW20" s="280"/>
      <c r="BX20" s="280"/>
      <c r="BY20" s="280"/>
      <c r="BZ20" s="280"/>
      <c r="CA20" s="280"/>
      <c r="CB20" s="280"/>
      <c r="CC20" s="280"/>
      <c r="CD20" s="280"/>
      <c r="CE20" s="280"/>
      <c r="CF20" s="280"/>
      <c r="CG20" s="280"/>
      <c r="CH20" s="280"/>
      <c r="CI20" s="280"/>
      <c r="CJ20" s="280"/>
      <c r="CK20" s="280"/>
      <c r="CL20" s="280"/>
      <c r="CM20" s="280"/>
      <c r="CN20" s="280"/>
      <c r="CO20" s="280"/>
      <c r="CP20" s="280"/>
      <c r="CQ20" s="280"/>
      <c r="CR20" s="280"/>
      <c r="CS20" s="280"/>
      <c r="CT20" s="280"/>
      <c r="CU20" s="280"/>
      <c r="CV20" s="280"/>
      <c r="CW20" s="280"/>
      <c r="CX20" s="280"/>
      <c r="CY20" s="280"/>
      <c r="CZ20" s="280"/>
      <c r="DA20" s="280"/>
      <c r="DB20" s="280"/>
      <c r="DC20" s="280"/>
      <c r="DD20" s="280"/>
      <c r="DE20" s="280"/>
      <c r="DF20" s="280"/>
      <c r="DG20" s="280"/>
      <c r="DH20" s="280"/>
      <c r="DI20" s="280"/>
      <c r="DJ20" s="280"/>
      <c r="DK20" s="280"/>
      <c r="DL20" s="280"/>
      <c r="DM20" s="280"/>
      <c r="DN20" s="280"/>
      <c r="DO20" s="280"/>
      <c r="DP20" s="280"/>
      <c r="DQ20" s="280"/>
      <c r="DR20" s="280"/>
      <c r="DS20" s="280"/>
      <c r="DT20" s="280"/>
      <c r="DU20" s="280"/>
      <c r="DV20" s="280"/>
      <c r="DW20" s="280"/>
      <c r="DX20" s="280"/>
      <c r="DY20" s="280"/>
      <c r="DZ20" s="280"/>
      <c r="EA20" s="280"/>
      <c r="EB20" s="280"/>
      <c r="EC20" s="280"/>
      <c r="ED20" s="280"/>
      <c r="EE20" s="280"/>
      <c r="EF20" s="280"/>
      <c r="EG20" s="280"/>
      <c r="EH20" s="280"/>
      <c r="EI20" s="280"/>
      <c r="EJ20" s="280"/>
      <c r="EK20" s="280"/>
      <c r="EL20" s="280"/>
      <c r="EM20" s="280"/>
      <c r="EN20" s="280"/>
      <c r="EO20" s="280"/>
      <c r="EP20" s="280"/>
      <c r="EQ20" s="280"/>
      <c r="ER20" s="280"/>
      <c r="ES20" s="280"/>
      <c r="ET20" s="280"/>
      <c r="EU20" s="280"/>
      <c r="EV20" s="280"/>
      <c r="EW20" s="280"/>
      <c r="EX20" s="280"/>
      <c r="EY20" s="280"/>
      <c r="EZ20" s="280"/>
      <c r="FA20" s="280"/>
      <c r="FB20" s="280"/>
      <c r="FC20" s="280"/>
      <c r="FD20" s="280"/>
      <c r="FE20" s="280"/>
      <c r="FF20" s="280"/>
      <c r="FG20" s="280"/>
      <c r="FH20" s="280"/>
      <c r="FI20" s="280"/>
      <c r="FJ20" s="280"/>
      <c r="FK20" s="280"/>
      <c r="FL20" s="280"/>
      <c r="FM20" s="280"/>
      <c r="FN20" s="280"/>
      <c r="FO20" s="280"/>
      <c r="FP20" s="280"/>
      <c r="FQ20" s="280"/>
      <c r="FR20" s="280"/>
      <c r="FS20" s="280"/>
      <c r="FT20" s="280"/>
      <c r="FU20" s="280"/>
      <c r="FV20" s="280"/>
      <c r="FW20" s="280"/>
      <c r="FX20" s="280"/>
      <c r="FY20" s="280"/>
      <c r="FZ20" s="280"/>
      <c r="GA20" s="280"/>
      <c r="GB20" s="280"/>
      <c r="GC20" s="280"/>
      <c r="GD20" s="280"/>
      <c r="GE20" s="280"/>
      <c r="GF20" s="280"/>
      <c r="GG20" s="280"/>
      <c r="GH20" s="280"/>
      <c r="GI20" s="280"/>
      <c r="GJ20" s="280"/>
      <c r="GK20" s="280"/>
      <c r="GL20" s="280"/>
      <c r="GM20" s="280"/>
      <c r="GN20" s="280"/>
      <c r="GO20" s="280"/>
      <c r="GP20" s="280"/>
      <c r="GQ20" s="280"/>
      <c r="GR20" s="280"/>
      <c r="GS20" s="280"/>
      <c r="GT20" s="280"/>
      <c r="GU20" s="280"/>
      <c r="GV20" s="280"/>
      <c r="GW20" s="280"/>
      <c r="GX20" s="280"/>
      <c r="GY20" s="280"/>
      <c r="GZ20" s="280"/>
      <c r="HA20" s="280"/>
      <c r="HB20" s="280"/>
      <c r="HC20" s="280"/>
      <c r="HD20" s="280"/>
      <c r="HE20" s="280"/>
      <c r="HF20" s="280"/>
      <c r="HG20" s="280"/>
      <c r="HH20" s="280"/>
      <c r="HI20" s="280"/>
      <c r="HJ20" s="280"/>
      <c r="HK20" s="280"/>
      <c r="HL20" s="280"/>
      <c r="HM20" s="280"/>
      <c r="HN20" s="280"/>
      <c r="HO20" s="280"/>
      <c r="HP20" s="280"/>
      <c r="HQ20" s="280"/>
      <c r="HR20" s="280"/>
      <c r="HS20" s="280"/>
      <c r="HT20" s="280"/>
      <c r="HU20" s="280"/>
      <c r="HV20" s="280"/>
      <c r="HW20" s="280"/>
      <c r="HX20" s="280"/>
      <c r="HY20" s="280"/>
      <c r="HZ20" s="280"/>
      <c r="IA20" s="280"/>
      <c r="IB20" s="280"/>
      <c r="IC20" s="280"/>
      <c r="ID20" s="280"/>
      <c r="IE20" s="280"/>
      <c r="IF20" s="280"/>
      <c r="IG20" s="280"/>
      <c r="IH20" s="280"/>
      <c r="II20" s="280"/>
      <c r="IJ20" s="280"/>
      <c r="IK20" s="280"/>
      <c r="IL20" s="280"/>
      <c r="IM20" s="280"/>
      <c r="IN20" s="280"/>
      <c r="IO20" s="280"/>
      <c r="IP20" s="280"/>
      <c r="IQ20" s="280"/>
      <c r="IR20" s="280"/>
      <c r="IS20" s="280"/>
      <c r="IT20" s="280"/>
      <c r="IU20" s="280"/>
      <c r="IV20" s="280"/>
      <c r="IW20" s="280"/>
      <c r="IX20" s="280"/>
      <c r="IY20" s="280"/>
      <c r="IZ20" s="280"/>
      <c r="JA20" s="280"/>
      <c r="JB20" s="280"/>
      <c r="JC20" s="280"/>
      <c r="JD20" s="280"/>
      <c r="JE20" s="280"/>
      <c r="JF20" s="280"/>
      <c r="JG20" s="280"/>
      <c r="JH20" s="280"/>
      <c r="JI20" s="280"/>
      <c r="JJ20" s="280"/>
      <c r="JK20" s="280"/>
      <c r="JL20" s="280"/>
      <c r="JM20" s="280"/>
      <c r="JN20" s="280"/>
      <c r="JO20" s="280"/>
      <c r="JP20" s="280"/>
      <c r="JQ20" s="280"/>
      <c r="JR20" s="280"/>
      <c r="JS20" s="280"/>
      <c r="JT20" s="280"/>
      <c r="JU20" s="280"/>
      <c r="JV20" s="280"/>
      <c r="JW20" s="280"/>
      <c r="JX20" s="280"/>
      <c r="JY20" s="280"/>
      <c r="JZ20" s="280"/>
      <c r="KA20" s="280"/>
      <c r="KB20" s="280"/>
      <c r="KC20" s="280"/>
      <c r="KD20" s="280"/>
      <c r="KE20" s="280"/>
      <c r="KF20" s="280"/>
      <c r="KG20" s="280"/>
      <c r="KH20" s="280"/>
      <c r="KI20" s="280"/>
      <c r="KJ20" s="280"/>
      <c r="KK20" s="280"/>
      <c r="KL20" s="280"/>
      <c r="KM20" s="280"/>
      <c r="KN20" s="280"/>
      <c r="KO20" s="280"/>
      <c r="KP20" s="280"/>
      <c r="KQ20" s="280"/>
      <c r="KR20" s="280"/>
      <c r="KS20" s="280"/>
      <c r="KT20" s="280"/>
      <c r="KU20" s="280"/>
      <c r="KV20" s="280"/>
      <c r="KW20" s="280"/>
      <c r="KX20" s="280"/>
      <c r="KY20" s="280"/>
      <c r="KZ20" s="280"/>
      <c r="LA20" s="280"/>
      <c r="LB20" s="280"/>
      <c r="LC20" s="280"/>
      <c r="LD20" s="280"/>
      <c r="LE20" s="280"/>
      <c r="LF20" s="280"/>
      <c r="LG20" s="280"/>
      <c r="LH20" s="280"/>
      <c r="LI20" s="280"/>
      <c r="LJ20" s="280"/>
      <c r="LK20" s="280"/>
      <c r="LL20" s="280"/>
      <c r="LM20" s="280"/>
      <c r="LN20" s="280"/>
      <c r="LO20" s="280"/>
      <c r="LP20" s="280"/>
      <c r="LQ20" s="280"/>
      <c r="LR20" s="280"/>
      <c r="LS20" s="280"/>
      <c r="LT20" s="280"/>
      <c r="LU20" s="280"/>
      <c r="LV20" s="280"/>
      <c r="LW20" s="280"/>
      <c r="LX20" s="280"/>
      <c r="LY20" s="280"/>
      <c r="LZ20" s="280"/>
      <c r="MA20" s="280"/>
      <c r="MB20" s="280"/>
      <c r="MC20" s="280"/>
      <c r="MD20" s="280"/>
      <c r="ME20" s="280"/>
      <c r="MF20" s="280"/>
      <c r="MG20" s="280"/>
      <c r="MH20" s="280"/>
      <c r="MI20" s="280"/>
      <c r="MJ20" s="280"/>
      <c r="MK20" s="280"/>
      <c r="ML20" s="280"/>
      <c r="MM20" s="280"/>
      <c r="MN20" s="280"/>
      <c r="MO20" s="280"/>
      <c r="MP20" s="280"/>
      <c r="MQ20" s="280"/>
      <c r="MR20" s="280"/>
      <c r="MS20" s="280"/>
      <c r="MT20" s="280"/>
      <c r="MU20" s="280"/>
      <c r="MV20" s="280"/>
      <c r="MW20" s="280"/>
      <c r="MX20" s="280"/>
      <c r="MY20" s="280"/>
      <c r="MZ20" s="280"/>
      <c r="NA20" s="280"/>
      <c r="NB20" s="280"/>
      <c r="NC20" s="280"/>
      <c r="ND20" s="280"/>
      <c r="NE20" s="280"/>
      <c r="NF20" s="280"/>
      <c r="NG20" s="280"/>
      <c r="NH20" s="280"/>
      <c r="NI20" s="280"/>
      <c r="NJ20" s="280"/>
      <c r="NK20" s="280"/>
      <c r="NL20" s="280"/>
      <c r="NM20" s="280"/>
      <c r="NN20" s="280"/>
      <c r="NO20" s="280"/>
      <c r="NP20" s="280"/>
      <c r="NQ20" s="280"/>
      <c r="NR20" s="280"/>
      <c r="NS20" s="280"/>
      <c r="NT20" s="280"/>
      <c r="NU20" s="280"/>
      <c r="NV20" s="280"/>
      <c r="NW20" s="280"/>
      <c r="NX20" s="280"/>
      <c r="NY20" s="280"/>
      <c r="NZ20" s="280"/>
      <c r="OA20" s="280"/>
      <c r="OB20" s="280"/>
      <c r="OC20" s="280"/>
      <c r="OD20" s="280"/>
      <c r="OE20" s="280"/>
      <c r="OF20" s="280"/>
      <c r="OG20" s="280"/>
      <c r="OH20" s="280"/>
      <c r="OI20" s="280"/>
      <c r="OJ20" s="280"/>
      <c r="OK20" s="280"/>
      <c r="OL20" s="280"/>
      <c r="OM20" s="280"/>
      <c r="ON20" s="280"/>
      <c r="OO20" s="280"/>
      <c r="OP20" s="280"/>
      <c r="OQ20" s="280"/>
      <c r="OR20" s="280"/>
      <c r="OS20" s="280"/>
      <c r="OT20" s="280"/>
      <c r="OU20" s="280"/>
      <c r="OV20" s="280"/>
      <c r="OW20" s="280"/>
      <c r="OX20" s="280"/>
      <c r="OY20" s="280"/>
      <c r="OZ20" s="280"/>
      <c r="PA20" s="280"/>
      <c r="PB20" s="280"/>
      <c r="PC20" s="280"/>
      <c r="PD20" s="280"/>
      <c r="PE20" s="280"/>
      <c r="PF20" s="280"/>
      <c r="PG20" s="280"/>
      <c r="PH20" s="280"/>
      <c r="PI20" s="280"/>
      <c r="PJ20" s="280"/>
      <c r="PK20" s="280"/>
      <c r="PL20" s="280"/>
      <c r="PM20" s="280"/>
      <c r="PN20" s="280"/>
      <c r="PO20" s="280"/>
      <c r="PP20" s="280"/>
      <c r="PQ20" s="280"/>
      <c r="PR20" s="280"/>
      <c r="PS20" s="280"/>
      <c r="PT20" s="280"/>
      <c r="PU20" s="280"/>
      <c r="PV20" s="280"/>
      <c r="PW20" s="280"/>
      <c r="PX20" s="280"/>
      <c r="PY20" s="280"/>
      <c r="PZ20" s="280"/>
      <c r="QA20" s="280"/>
      <c r="QB20" s="280"/>
      <c r="QC20" s="280"/>
      <c r="QD20" s="280"/>
      <c r="QE20" s="280"/>
      <c r="QF20" s="280"/>
      <c r="QG20" s="280"/>
      <c r="QH20" s="280"/>
      <c r="QI20" s="280"/>
      <c r="QJ20" s="280"/>
      <c r="QK20" s="280"/>
      <c r="QL20" s="280"/>
      <c r="QM20" s="280"/>
      <c r="QN20" s="280"/>
    </row>
    <row r="21" spans="1:456" s="6" customFormat="1" ht="15.5" x14ac:dyDescent="0.35">
      <c r="A21" s="272" t="s">
        <v>130</v>
      </c>
      <c r="B21" s="277">
        <v>26035640.666666668</v>
      </c>
      <c r="C21" s="277">
        <v>28851271.522828531</v>
      </c>
      <c r="D21" s="278">
        <v>87451</v>
      </c>
      <c r="E21" s="278">
        <v>0</v>
      </c>
      <c r="F21" s="277">
        <v>0</v>
      </c>
      <c r="G21" s="277">
        <v>0</v>
      </c>
      <c r="H21" s="278">
        <v>0</v>
      </c>
      <c r="I21" s="278">
        <v>0</v>
      </c>
      <c r="J21" s="277">
        <v>953539.22666666668</v>
      </c>
      <c r="K21" s="277">
        <v>535142.02502943261</v>
      </c>
      <c r="L21" s="278">
        <v>27076630.893333334</v>
      </c>
      <c r="M21" s="278">
        <v>29386413.547857963</v>
      </c>
      <c r="N21" s="277">
        <v>24081112.447662156</v>
      </c>
      <c r="O21" s="279"/>
      <c r="P21" s="280"/>
      <c r="Q21" s="280"/>
      <c r="R21" s="280"/>
      <c r="S21" s="280"/>
      <c r="T21" s="280"/>
      <c r="U21" s="280"/>
      <c r="V21" s="280"/>
      <c r="W21" s="280"/>
      <c r="X21" s="280"/>
      <c r="Y21" s="280"/>
      <c r="Z21" s="280"/>
      <c r="AA21" s="280"/>
      <c r="AB21" s="280"/>
      <c r="AC21" s="280"/>
      <c r="AD21" s="280"/>
      <c r="AE21" s="280"/>
      <c r="AF21" s="280"/>
      <c r="AG21" s="280"/>
      <c r="AH21" s="280"/>
      <c r="AI21" s="280"/>
      <c r="AJ21" s="280"/>
      <c r="AK21" s="280"/>
      <c r="AL21" s="280"/>
      <c r="AM21" s="280"/>
      <c r="AN21" s="280"/>
      <c r="AO21" s="280"/>
      <c r="AP21" s="280"/>
      <c r="AQ21" s="280"/>
      <c r="AR21" s="280"/>
      <c r="AS21" s="280"/>
      <c r="AT21" s="280"/>
      <c r="AU21" s="280"/>
      <c r="AV21" s="280"/>
      <c r="AW21" s="280"/>
      <c r="AX21" s="280"/>
      <c r="AY21" s="280"/>
      <c r="AZ21" s="280"/>
      <c r="BA21" s="280"/>
      <c r="BB21" s="280"/>
      <c r="BC21" s="280"/>
      <c r="BD21" s="280"/>
      <c r="BE21" s="280"/>
      <c r="BF21" s="280"/>
      <c r="BG21" s="280"/>
      <c r="BH21" s="280"/>
      <c r="BI21" s="280"/>
      <c r="BJ21" s="280"/>
      <c r="BK21" s="280"/>
      <c r="BL21" s="280"/>
      <c r="BM21" s="280"/>
      <c r="BN21" s="280"/>
      <c r="BO21" s="280"/>
      <c r="BP21" s="280"/>
      <c r="BQ21" s="280"/>
      <c r="BR21" s="280"/>
      <c r="BS21" s="280"/>
      <c r="BT21" s="280"/>
      <c r="BU21" s="280"/>
      <c r="BV21" s="280"/>
      <c r="BW21" s="280"/>
      <c r="BX21" s="280"/>
      <c r="BY21" s="280"/>
      <c r="BZ21" s="280"/>
      <c r="CA21" s="280"/>
      <c r="CB21" s="280"/>
      <c r="CC21" s="280"/>
      <c r="CD21" s="280"/>
      <c r="CE21" s="280"/>
      <c r="CF21" s="280"/>
      <c r="CG21" s="280"/>
      <c r="CH21" s="280"/>
      <c r="CI21" s="280"/>
      <c r="CJ21" s="280"/>
      <c r="CK21" s="280"/>
      <c r="CL21" s="280"/>
      <c r="CM21" s="280"/>
      <c r="CN21" s="280"/>
      <c r="CO21" s="280"/>
      <c r="CP21" s="280"/>
      <c r="CQ21" s="280"/>
      <c r="CR21" s="280"/>
      <c r="CS21" s="280"/>
      <c r="CT21" s="280"/>
      <c r="CU21" s="280"/>
      <c r="CV21" s="280"/>
      <c r="CW21" s="280"/>
      <c r="CX21" s="280"/>
      <c r="CY21" s="280"/>
      <c r="CZ21" s="280"/>
      <c r="DA21" s="280"/>
      <c r="DB21" s="280"/>
      <c r="DC21" s="280"/>
      <c r="DD21" s="280"/>
      <c r="DE21" s="280"/>
      <c r="DF21" s="280"/>
      <c r="DG21" s="280"/>
      <c r="DH21" s="280"/>
      <c r="DI21" s="280"/>
      <c r="DJ21" s="280"/>
      <c r="DK21" s="280"/>
      <c r="DL21" s="280"/>
      <c r="DM21" s="280"/>
      <c r="DN21" s="280"/>
      <c r="DO21" s="280"/>
      <c r="DP21" s="280"/>
      <c r="DQ21" s="280"/>
      <c r="DR21" s="280"/>
      <c r="DS21" s="280"/>
      <c r="DT21" s="280"/>
      <c r="DU21" s="280"/>
      <c r="DV21" s="280"/>
      <c r="DW21" s="280"/>
      <c r="DX21" s="280"/>
      <c r="DY21" s="280"/>
      <c r="DZ21" s="280"/>
      <c r="EA21" s="280"/>
      <c r="EB21" s="280"/>
      <c r="EC21" s="280"/>
      <c r="ED21" s="280"/>
      <c r="EE21" s="280"/>
      <c r="EF21" s="280"/>
      <c r="EG21" s="280"/>
      <c r="EH21" s="280"/>
      <c r="EI21" s="280"/>
      <c r="EJ21" s="280"/>
      <c r="EK21" s="280"/>
      <c r="EL21" s="280"/>
      <c r="EM21" s="280"/>
      <c r="EN21" s="280"/>
      <c r="EO21" s="280"/>
      <c r="EP21" s="280"/>
      <c r="EQ21" s="280"/>
      <c r="ER21" s="280"/>
      <c r="ES21" s="280"/>
      <c r="ET21" s="280"/>
      <c r="EU21" s="280"/>
      <c r="EV21" s="280"/>
      <c r="EW21" s="280"/>
      <c r="EX21" s="280"/>
      <c r="EY21" s="280"/>
      <c r="EZ21" s="280"/>
      <c r="FA21" s="280"/>
      <c r="FB21" s="280"/>
      <c r="FC21" s="280"/>
      <c r="FD21" s="280"/>
      <c r="FE21" s="280"/>
      <c r="FF21" s="280"/>
      <c r="FG21" s="280"/>
      <c r="FH21" s="280"/>
      <c r="FI21" s="280"/>
      <c r="FJ21" s="280"/>
      <c r="FK21" s="280"/>
      <c r="FL21" s="280"/>
      <c r="FM21" s="280"/>
      <c r="FN21" s="280"/>
      <c r="FO21" s="280"/>
      <c r="FP21" s="280"/>
      <c r="FQ21" s="280"/>
      <c r="FR21" s="280"/>
      <c r="FS21" s="280"/>
      <c r="FT21" s="280"/>
      <c r="FU21" s="280"/>
      <c r="FV21" s="280"/>
      <c r="FW21" s="280"/>
      <c r="FX21" s="280"/>
      <c r="FY21" s="280"/>
      <c r="FZ21" s="280"/>
      <c r="GA21" s="280"/>
      <c r="GB21" s="280"/>
      <c r="GC21" s="280"/>
      <c r="GD21" s="280"/>
      <c r="GE21" s="280"/>
      <c r="GF21" s="280"/>
      <c r="GG21" s="280"/>
      <c r="GH21" s="280"/>
      <c r="GI21" s="280"/>
      <c r="GJ21" s="280"/>
      <c r="GK21" s="280"/>
      <c r="GL21" s="280"/>
      <c r="GM21" s="280"/>
      <c r="GN21" s="280"/>
      <c r="GO21" s="280"/>
      <c r="GP21" s="280"/>
      <c r="GQ21" s="280"/>
      <c r="GR21" s="280"/>
      <c r="GS21" s="280"/>
      <c r="GT21" s="280"/>
      <c r="GU21" s="280"/>
      <c r="GV21" s="280"/>
      <c r="GW21" s="280"/>
      <c r="GX21" s="280"/>
      <c r="GY21" s="280"/>
      <c r="GZ21" s="280"/>
      <c r="HA21" s="280"/>
      <c r="HB21" s="280"/>
      <c r="HC21" s="280"/>
      <c r="HD21" s="280"/>
      <c r="HE21" s="280"/>
      <c r="HF21" s="280"/>
      <c r="HG21" s="280"/>
      <c r="HH21" s="280"/>
      <c r="HI21" s="280"/>
      <c r="HJ21" s="280"/>
      <c r="HK21" s="280"/>
      <c r="HL21" s="280"/>
      <c r="HM21" s="280"/>
      <c r="HN21" s="280"/>
      <c r="HO21" s="280"/>
      <c r="HP21" s="280"/>
      <c r="HQ21" s="280"/>
      <c r="HR21" s="280"/>
      <c r="HS21" s="280"/>
      <c r="HT21" s="280"/>
      <c r="HU21" s="280"/>
      <c r="HV21" s="280"/>
      <c r="HW21" s="280"/>
      <c r="HX21" s="280"/>
      <c r="HY21" s="280"/>
      <c r="HZ21" s="280"/>
      <c r="IA21" s="280"/>
      <c r="IB21" s="280"/>
      <c r="IC21" s="280"/>
      <c r="ID21" s="280"/>
      <c r="IE21" s="280"/>
      <c r="IF21" s="280"/>
      <c r="IG21" s="280"/>
      <c r="IH21" s="280"/>
      <c r="II21" s="280"/>
      <c r="IJ21" s="280"/>
      <c r="IK21" s="280"/>
      <c r="IL21" s="280"/>
      <c r="IM21" s="280"/>
      <c r="IN21" s="280"/>
      <c r="IO21" s="280"/>
      <c r="IP21" s="280"/>
      <c r="IQ21" s="280"/>
      <c r="IR21" s="280"/>
      <c r="IS21" s="280"/>
      <c r="IT21" s="280"/>
      <c r="IU21" s="280"/>
      <c r="IV21" s="280"/>
      <c r="IW21" s="280"/>
      <c r="IX21" s="280"/>
      <c r="IY21" s="280"/>
      <c r="IZ21" s="280"/>
      <c r="JA21" s="280"/>
      <c r="JB21" s="280"/>
      <c r="JC21" s="280"/>
      <c r="JD21" s="280"/>
      <c r="JE21" s="280"/>
      <c r="JF21" s="280"/>
      <c r="JG21" s="280"/>
      <c r="JH21" s="280"/>
      <c r="JI21" s="280"/>
      <c r="JJ21" s="280"/>
      <c r="JK21" s="280"/>
      <c r="JL21" s="280"/>
      <c r="JM21" s="280"/>
      <c r="JN21" s="280"/>
      <c r="JO21" s="280"/>
      <c r="JP21" s="280"/>
      <c r="JQ21" s="280"/>
      <c r="JR21" s="280"/>
      <c r="JS21" s="280"/>
      <c r="JT21" s="280"/>
      <c r="JU21" s="280"/>
      <c r="JV21" s="280"/>
      <c r="JW21" s="280"/>
      <c r="JX21" s="280"/>
      <c r="JY21" s="280"/>
      <c r="JZ21" s="280"/>
      <c r="KA21" s="280"/>
      <c r="KB21" s="280"/>
      <c r="KC21" s="280"/>
      <c r="KD21" s="280"/>
      <c r="KE21" s="280"/>
      <c r="KF21" s="280"/>
      <c r="KG21" s="280"/>
      <c r="KH21" s="280"/>
      <c r="KI21" s="280"/>
      <c r="KJ21" s="280"/>
      <c r="KK21" s="280"/>
      <c r="KL21" s="280"/>
      <c r="KM21" s="280"/>
      <c r="KN21" s="280"/>
      <c r="KO21" s="280"/>
      <c r="KP21" s="280"/>
      <c r="KQ21" s="280"/>
      <c r="KR21" s="280"/>
      <c r="KS21" s="280"/>
      <c r="KT21" s="280"/>
      <c r="KU21" s="280"/>
      <c r="KV21" s="280"/>
      <c r="KW21" s="280"/>
      <c r="KX21" s="280"/>
      <c r="KY21" s="280"/>
      <c r="KZ21" s="280"/>
      <c r="LA21" s="280"/>
      <c r="LB21" s="280"/>
      <c r="LC21" s="280"/>
      <c r="LD21" s="280"/>
      <c r="LE21" s="280"/>
      <c r="LF21" s="280"/>
      <c r="LG21" s="280"/>
      <c r="LH21" s="280"/>
      <c r="LI21" s="280"/>
      <c r="LJ21" s="280"/>
      <c r="LK21" s="280"/>
      <c r="LL21" s="280"/>
      <c r="LM21" s="280"/>
      <c r="LN21" s="280"/>
      <c r="LO21" s="280"/>
      <c r="LP21" s="280"/>
      <c r="LQ21" s="280"/>
      <c r="LR21" s="280"/>
      <c r="LS21" s="280"/>
      <c r="LT21" s="280"/>
      <c r="LU21" s="280"/>
      <c r="LV21" s="280"/>
      <c r="LW21" s="280"/>
      <c r="LX21" s="280"/>
      <c r="LY21" s="280"/>
      <c r="LZ21" s="280"/>
      <c r="MA21" s="280"/>
      <c r="MB21" s="280"/>
      <c r="MC21" s="280"/>
      <c r="MD21" s="280"/>
      <c r="ME21" s="280"/>
      <c r="MF21" s="280"/>
      <c r="MG21" s="280"/>
      <c r="MH21" s="280"/>
      <c r="MI21" s="280"/>
      <c r="MJ21" s="280"/>
      <c r="MK21" s="280"/>
      <c r="ML21" s="280"/>
      <c r="MM21" s="280"/>
      <c r="MN21" s="280"/>
      <c r="MO21" s="280"/>
      <c r="MP21" s="280"/>
      <c r="MQ21" s="280"/>
      <c r="MR21" s="280"/>
      <c r="MS21" s="280"/>
      <c r="MT21" s="280"/>
      <c r="MU21" s="280"/>
      <c r="MV21" s="280"/>
      <c r="MW21" s="280"/>
      <c r="MX21" s="280"/>
      <c r="MY21" s="280"/>
      <c r="MZ21" s="280"/>
      <c r="NA21" s="280"/>
      <c r="NB21" s="280"/>
      <c r="NC21" s="280"/>
      <c r="ND21" s="280"/>
      <c r="NE21" s="280"/>
      <c r="NF21" s="280"/>
      <c r="NG21" s="280"/>
      <c r="NH21" s="280"/>
      <c r="NI21" s="280"/>
      <c r="NJ21" s="280"/>
      <c r="NK21" s="280"/>
      <c r="NL21" s="280"/>
      <c r="NM21" s="280"/>
      <c r="NN21" s="280"/>
      <c r="NO21" s="280"/>
      <c r="NP21" s="280"/>
      <c r="NQ21" s="280"/>
      <c r="NR21" s="280"/>
      <c r="NS21" s="280"/>
      <c r="NT21" s="280"/>
      <c r="NU21" s="280"/>
      <c r="NV21" s="280"/>
      <c r="NW21" s="280"/>
      <c r="NX21" s="280"/>
      <c r="NY21" s="280"/>
      <c r="NZ21" s="280"/>
      <c r="OA21" s="280"/>
      <c r="OB21" s="280"/>
      <c r="OC21" s="280"/>
      <c r="OD21" s="280"/>
      <c r="OE21" s="280"/>
      <c r="OF21" s="280"/>
      <c r="OG21" s="280"/>
      <c r="OH21" s="280"/>
      <c r="OI21" s="280"/>
      <c r="OJ21" s="280"/>
      <c r="OK21" s="280"/>
      <c r="OL21" s="280"/>
      <c r="OM21" s="280"/>
      <c r="ON21" s="280"/>
      <c r="OO21" s="280"/>
      <c r="OP21" s="280"/>
      <c r="OQ21" s="280"/>
      <c r="OR21" s="280"/>
      <c r="OS21" s="280"/>
      <c r="OT21" s="280"/>
      <c r="OU21" s="280"/>
      <c r="OV21" s="280"/>
      <c r="OW21" s="280"/>
      <c r="OX21" s="280"/>
      <c r="OY21" s="280"/>
      <c r="OZ21" s="280"/>
      <c r="PA21" s="280"/>
      <c r="PB21" s="280"/>
      <c r="PC21" s="280"/>
      <c r="PD21" s="280"/>
      <c r="PE21" s="280"/>
      <c r="PF21" s="280"/>
      <c r="PG21" s="280"/>
      <c r="PH21" s="280"/>
      <c r="PI21" s="280"/>
      <c r="PJ21" s="280"/>
      <c r="PK21" s="280"/>
      <c r="PL21" s="280"/>
      <c r="PM21" s="280"/>
      <c r="PN21" s="280"/>
      <c r="PO21" s="280"/>
      <c r="PP21" s="280"/>
      <c r="PQ21" s="280"/>
      <c r="PR21" s="280"/>
      <c r="PS21" s="280"/>
      <c r="PT21" s="280"/>
      <c r="PU21" s="280"/>
      <c r="PV21" s="280"/>
      <c r="PW21" s="280"/>
      <c r="PX21" s="280"/>
      <c r="PY21" s="280"/>
      <c r="PZ21" s="280"/>
      <c r="QA21" s="280"/>
      <c r="QB21" s="280"/>
      <c r="QC21" s="280"/>
      <c r="QD21" s="280"/>
      <c r="QE21" s="280"/>
      <c r="QF21" s="280"/>
      <c r="QG21" s="280"/>
      <c r="QH21" s="280"/>
      <c r="QI21" s="280"/>
      <c r="QJ21" s="280"/>
      <c r="QK21" s="280"/>
      <c r="QL21" s="280"/>
      <c r="QM21" s="280"/>
      <c r="QN21" s="280"/>
    </row>
    <row r="22" spans="1:456" s="6" customFormat="1" ht="15.5" x14ac:dyDescent="0.35">
      <c r="A22" s="272" t="s">
        <v>131</v>
      </c>
      <c r="B22" s="277">
        <v>74057343.523333326</v>
      </c>
      <c r="C22" s="277">
        <v>90737377.921264619</v>
      </c>
      <c r="D22" s="278">
        <v>0</v>
      </c>
      <c r="E22" s="278">
        <v>0</v>
      </c>
      <c r="F22" s="277">
        <v>0</v>
      </c>
      <c r="G22" s="277">
        <v>0</v>
      </c>
      <c r="H22" s="278">
        <v>0</v>
      </c>
      <c r="I22" s="278">
        <v>0</v>
      </c>
      <c r="J22" s="277">
        <v>1136839.0833333333</v>
      </c>
      <c r="K22" s="277">
        <v>1782334.2343277838</v>
      </c>
      <c r="L22" s="278">
        <v>75194182.606666654</v>
      </c>
      <c r="M22" s="278">
        <v>92519712.155592397</v>
      </c>
      <c r="N22" s="277">
        <v>75816587.431321904</v>
      </c>
      <c r="O22" s="279"/>
      <c r="P22" s="280"/>
      <c r="Q22" s="280"/>
      <c r="R22" s="280"/>
      <c r="S22" s="280"/>
      <c r="T22" s="280"/>
      <c r="U22" s="280"/>
      <c r="V22" s="280"/>
      <c r="W22" s="280"/>
      <c r="X22" s="280"/>
      <c r="Y22" s="280"/>
      <c r="Z22" s="280"/>
      <c r="AA22" s="280"/>
      <c r="AB22" s="280"/>
      <c r="AC22" s="280"/>
      <c r="AD22" s="280"/>
      <c r="AE22" s="280"/>
      <c r="AF22" s="280"/>
      <c r="AG22" s="280"/>
      <c r="AH22" s="280"/>
      <c r="AI22" s="280"/>
      <c r="AJ22" s="280"/>
      <c r="AK22" s="280"/>
      <c r="AL22" s="280"/>
      <c r="AM22" s="280"/>
      <c r="AN22" s="280"/>
      <c r="AO22" s="280"/>
      <c r="AP22" s="280"/>
      <c r="AQ22" s="280"/>
      <c r="AR22" s="280"/>
      <c r="AS22" s="280"/>
      <c r="AT22" s="280"/>
      <c r="AU22" s="280"/>
      <c r="AV22" s="280"/>
      <c r="AW22" s="280"/>
      <c r="AX22" s="280"/>
      <c r="AY22" s="280"/>
      <c r="AZ22" s="280"/>
      <c r="BA22" s="280"/>
      <c r="BB22" s="280"/>
      <c r="BC22" s="280"/>
      <c r="BD22" s="280"/>
      <c r="BE22" s="280"/>
      <c r="BF22" s="280"/>
      <c r="BG22" s="280"/>
      <c r="BH22" s="280"/>
      <c r="BI22" s="280"/>
      <c r="BJ22" s="280"/>
      <c r="BK22" s="280"/>
      <c r="BL22" s="280"/>
      <c r="BM22" s="280"/>
      <c r="BN22" s="280"/>
      <c r="BO22" s="280"/>
      <c r="BP22" s="280"/>
      <c r="BQ22" s="280"/>
      <c r="BR22" s="280"/>
      <c r="BS22" s="280"/>
      <c r="BT22" s="280"/>
      <c r="BU22" s="280"/>
      <c r="BV22" s="280"/>
      <c r="BW22" s="280"/>
      <c r="BX22" s="280"/>
      <c r="BY22" s="280"/>
      <c r="BZ22" s="280"/>
      <c r="CA22" s="280"/>
      <c r="CB22" s="280"/>
      <c r="CC22" s="280"/>
      <c r="CD22" s="280"/>
      <c r="CE22" s="280"/>
      <c r="CF22" s="280"/>
      <c r="CG22" s="280"/>
      <c r="CH22" s="280"/>
      <c r="CI22" s="280"/>
      <c r="CJ22" s="280"/>
      <c r="CK22" s="280"/>
      <c r="CL22" s="280"/>
      <c r="CM22" s="280"/>
      <c r="CN22" s="280"/>
      <c r="CO22" s="280"/>
      <c r="CP22" s="280"/>
      <c r="CQ22" s="280"/>
      <c r="CR22" s="280"/>
      <c r="CS22" s="280"/>
      <c r="CT22" s="280"/>
      <c r="CU22" s="280"/>
      <c r="CV22" s="280"/>
      <c r="CW22" s="280"/>
      <c r="CX22" s="280"/>
      <c r="CY22" s="280"/>
      <c r="CZ22" s="280"/>
      <c r="DA22" s="280"/>
      <c r="DB22" s="280"/>
      <c r="DC22" s="280"/>
      <c r="DD22" s="280"/>
      <c r="DE22" s="280"/>
      <c r="DF22" s="280"/>
      <c r="DG22" s="280"/>
      <c r="DH22" s="280"/>
      <c r="DI22" s="280"/>
      <c r="DJ22" s="280"/>
      <c r="DK22" s="280"/>
      <c r="DL22" s="280"/>
      <c r="DM22" s="280"/>
      <c r="DN22" s="280"/>
      <c r="DO22" s="280"/>
      <c r="DP22" s="280"/>
      <c r="DQ22" s="280"/>
      <c r="DR22" s="280"/>
      <c r="DS22" s="280"/>
      <c r="DT22" s="280"/>
      <c r="DU22" s="280"/>
      <c r="DV22" s="280"/>
      <c r="DW22" s="280"/>
      <c r="DX22" s="280"/>
      <c r="DY22" s="280"/>
      <c r="DZ22" s="280"/>
      <c r="EA22" s="280"/>
      <c r="EB22" s="280"/>
      <c r="EC22" s="280"/>
      <c r="ED22" s="280"/>
      <c r="EE22" s="280"/>
      <c r="EF22" s="280"/>
      <c r="EG22" s="280"/>
      <c r="EH22" s="280"/>
      <c r="EI22" s="280"/>
      <c r="EJ22" s="280"/>
      <c r="EK22" s="280"/>
      <c r="EL22" s="280"/>
      <c r="EM22" s="280"/>
      <c r="EN22" s="280"/>
      <c r="EO22" s="280"/>
      <c r="EP22" s="280"/>
      <c r="EQ22" s="280"/>
      <c r="ER22" s="280"/>
      <c r="ES22" s="280"/>
      <c r="ET22" s="280"/>
      <c r="EU22" s="280"/>
      <c r="EV22" s="280"/>
      <c r="EW22" s="280"/>
      <c r="EX22" s="280"/>
      <c r="EY22" s="280"/>
      <c r="EZ22" s="280"/>
      <c r="FA22" s="280"/>
      <c r="FB22" s="280"/>
      <c r="FC22" s="280"/>
      <c r="FD22" s="280"/>
      <c r="FE22" s="280"/>
      <c r="FF22" s="280"/>
      <c r="FG22" s="280"/>
      <c r="FH22" s="280"/>
      <c r="FI22" s="280"/>
      <c r="FJ22" s="280"/>
      <c r="FK22" s="280"/>
      <c r="FL22" s="280"/>
      <c r="FM22" s="280"/>
      <c r="FN22" s="280"/>
      <c r="FO22" s="280"/>
      <c r="FP22" s="280"/>
      <c r="FQ22" s="280"/>
      <c r="FR22" s="280"/>
      <c r="FS22" s="280"/>
      <c r="FT22" s="280"/>
      <c r="FU22" s="280"/>
      <c r="FV22" s="280"/>
      <c r="FW22" s="280"/>
      <c r="FX22" s="280"/>
      <c r="FY22" s="280"/>
      <c r="FZ22" s="280"/>
      <c r="GA22" s="280"/>
      <c r="GB22" s="280"/>
      <c r="GC22" s="280"/>
      <c r="GD22" s="280"/>
      <c r="GE22" s="280"/>
      <c r="GF22" s="280"/>
      <c r="GG22" s="280"/>
      <c r="GH22" s="280"/>
      <c r="GI22" s="280"/>
      <c r="GJ22" s="280"/>
      <c r="GK22" s="280"/>
      <c r="GL22" s="280"/>
      <c r="GM22" s="280"/>
      <c r="GN22" s="280"/>
      <c r="GO22" s="280"/>
      <c r="GP22" s="280"/>
      <c r="GQ22" s="280"/>
      <c r="GR22" s="280"/>
      <c r="GS22" s="280"/>
      <c r="GT22" s="280"/>
      <c r="GU22" s="280"/>
      <c r="GV22" s="280"/>
      <c r="GW22" s="280"/>
      <c r="GX22" s="280"/>
      <c r="GY22" s="280"/>
      <c r="GZ22" s="280"/>
      <c r="HA22" s="280"/>
      <c r="HB22" s="280"/>
      <c r="HC22" s="280"/>
      <c r="HD22" s="280"/>
      <c r="HE22" s="280"/>
      <c r="HF22" s="280"/>
      <c r="HG22" s="280"/>
      <c r="HH22" s="280"/>
      <c r="HI22" s="280"/>
      <c r="HJ22" s="280"/>
      <c r="HK22" s="280"/>
      <c r="HL22" s="280"/>
      <c r="HM22" s="280"/>
      <c r="HN22" s="280"/>
      <c r="HO22" s="280"/>
      <c r="HP22" s="280"/>
      <c r="HQ22" s="280"/>
      <c r="HR22" s="280"/>
      <c r="HS22" s="280"/>
      <c r="HT22" s="280"/>
      <c r="HU22" s="280"/>
      <c r="HV22" s="280"/>
      <c r="HW22" s="280"/>
      <c r="HX22" s="280"/>
      <c r="HY22" s="280"/>
      <c r="HZ22" s="280"/>
      <c r="IA22" s="280"/>
      <c r="IB22" s="280"/>
      <c r="IC22" s="280"/>
      <c r="ID22" s="280"/>
      <c r="IE22" s="280"/>
      <c r="IF22" s="280"/>
      <c r="IG22" s="280"/>
      <c r="IH22" s="280"/>
      <c r="II22" s="280"/>
      <c r="IJ22" s="280"/>
      <c r="IK22" s="280"/>
      <c r="IL22" s="280"/>
      <c r="IM22" s="280"/>
      <c r="IN22" s="280"/>
      <c r="IO22" s="280"/>
      <c r="IP22" s="280"/>
      <c r="IQ22" s="280"/>
      <c r="IR22" s="280"/>
      <c r="IS22" s="280"/>
      <c r="IT22" s="280"/>
      <c r="IU22" s="280"/>
      <c r="IV22" s="280"/>
      <c r="IW22" s="280"/>
      <c r="IX22" s="280"/>
      <c r="IY22" s="280"/>
      <c r="IZ22" s="280"/>
      <c r="JA22" s="280"/>
      <c r="JB22" s="280"/>
      <c r="JC22" s="280"/>
      <c r="JD22" s="280"/>
      <c r="JE22" s="280"/>
      <c r="JF22" s="280"/>
      <c r="JG22" s="280"/>
      <c r="JH22" s="280"/>
      <c r="JI22" s="280"/>
      <c r="JJ22" s="280"/>
      <c r="JK22" s="280"/>
      <c r="JL22" s="280"/>
      <c r="JM22" s="280"/>
      <c r="JN22" s="280"/>
      <c r="JO22" s="280"/>
      <c r="JP22" s="280"/>
      <c r="JQ22" s="280"/>
      <c r="JR22" s="280"/>
      <c r="JS22" s="280"/>
      <c r="JT22" s="280"/>
      <c r="JU22" s="280"/>
      <c r="JV22" s="280"/>
      <c r="JW22" s="280"/>
      <c r="JX22" s="280"/>
      <c r="JY22" s="280"/>
      <c r="JZ22" s="280"/>
      <c r="KA22" s="280"/>
      <c r="KB22" s="280"/>
      <c r="KC22" s="280"/>
      <c r="KD22" s="280"/>
      <c r="KE22" s="280"/>
      <c r="KF22" s="280"/>
      <c r="KG22" s="280"/>
      <c r="KH22" s="280"/>
      <c r="KI22" s="280"/>
      <c r="KJ22" s="280"/>
      <c r="KK22" s="280"/>
      <c r="KL22" s="280"/>
      <c r="KM22" s="280"/>
      <c r="KN22" s="280"/>
      <c r="KO22" s="280"/>
      <c r="KP22" s="280"/>
      <c r="KQ22" s="280"/>
      <c r="KR22" s="280"/>
      <c r="KS22" s="280"/>
      <c r="KT22" s="280"/>
      <c r="KU22" s="280"/>
      <c r="KV22" s="280"/>
      <c r="KW22" s="280"/>
      <c r="KX22" s="280"/>
      <c r="KY22" s="280"/>
      <c r="KZ22" s="280"/>
      <c r="LA22" s="280"/>
      <c r="LB22" s="280"/>
      <c r="LC22" s="280"/>
      <c r="LD22" s="280"/>
      <c r="LE22" s="280"/>
      <c r="LF22" s="280"/>
      <c r="LG22" s="280"/>
      <c r="LH22" s="280"/>
      <c r="LI22" s="280"/>
      <c r="LJ22" s="280"/>
      <c r="LK22" s="280"/>
      <c r="LL22" s="280"/>
      <c r="LM22" s="280"/>
      <c r="LN22" s="280"/>
      <c r="LO22" s="280"/>
      <c r="LP22" s="280"/>
      <c r="LQ22" s="280"/>
      <c r="LR22" s="280"/>
      <c r="LS22" s="280"/>
      <c r="LT22" s="280"/>
      <c r="LU22" s="280"/>
      <c r="LV22" s="280"/>
      <c r="LW22" s="280"/>
      <c r="LX22" s="280"/>
      <c r="LY22" s="280"/>
      <c r="LZ22" s="280"/>
      <c r="MA22" s="280"/>
      <c r="MB22" s="280"/>
      <c r="MC22" s="280"/>
      <c r="MD22" s="280"/>
      <c r="ME22" s="280"/>
      <c r="MF22" s="280"/>
      <c r="MG22" s="280"/>
      <c r="MH22" s="280"/>
      <c r="MI22" s="280"/>
      <c r="MJ22" s="280"/>
      <c r="MK22" s="280"/>
      <c r="ML22" s="280"/>
      <c r="MM22" s="280"/>
      <c r="MN22" s="280"/>
      <c r="MO22" s="280"/>
      <c r="MP22" s="280"/>
      <c r="MQ22" s="280"/>
      <c r="MR22" s="280"/>
      <c r="MS22" s="280"/>
      <c r="MT22" s="280"/>
      <c r="MU22" s="280"/>
      <c r="MV22" s="280"/>
      <c r="MW22" s="280"/>
      <c r="MX22" s="280"/>
      <c r="MY22" s="280"/>
      <c r="MZ22" s="280"/>
      <c r="NA22" s="280"/>
      <c r="NB22" s="280"/>
      <c r="NC22" s="280"/>
      <c r="ND22" s="280"/>
      <c r="NE22" s="280"/>
      <c r="NF22" s="280"/>
      <c r="NG22" s="280"/>
      <c r="NH22" s="280"/>
      <c r="NI22" s="280"/>
      <c r="NJ22" s="280"/>
      <c r="NK22" s="280"/>
      <c r="NL22" s="280"/>
      <c r="NM22" s="280"/>
      <c r="NN22" s="280"/>
      <c r="NO22" s="280"/>
      <c r="NP22" s="280"/>
      <c r="NQ22" s="280"/>
      <c r="NR22" s="280"/>
      <c r="NS22" s="280"/>
      <c r="NT22" s="280"/>
      <c r="NU22" s="280"/>
      <c r="NV22" s="280"/>
      <c r="NW22" s="280"/>
      <c r="NX22" s="280"/>
      <c r="NY22" s="280"/>
      <c r="NZ22" s="280"/>
      <c r="OA22" s="280"/>
      <c r="OB22" s="280"/>
      <c r="OC22" s="280"/>
      <c r="OD22" s="280"/>
      <c r="OE22" s="280"/>
      <c r="OF22" s="280"/>
      <c r="OG22" s="280"/>
      <c r="OH22" s="280"/>
      <c r="OI22" s="280"/>
      <c r="OJ22" s="280"/>
      <c r="OK22" s="280"/>
      <c r="OL22" s="280"/>
      <c r="OM22" s="280"/>
      <c r="ON22" s="280"/>
      <c r="OO22" s="280"/>
      <c r="OP22" s="280"/>
      <c r="OQ22" s="280"/>
      <c r="OR22" s="280"/>
      <c r="OS22" s="280"/>
      <c r="OT22" s="280"/>
      <c r="OU22" s="280"/>
      <c r="OV22" s="280"/>
      <c r="OW22" s="280"/>
      <c r="OX22" s="280"/>
      <c r="OY22" s="280"/>
      <c r="OZ22" s="280"/>
      <c r="PA22" s="280"/>
      <c r="PB22" s="280"/>
      <c r="PC22" s="280"/>
      <c r="PD22" s="280"/>
      <c r="PE22" s="280"/>
      <c r="PF22" s="280"/>
      <c r="PG22" s="280"/>
      <c r="PH22" s="280"/>
      <c r="PI22" s="280"/>
      <c r="PJ22" s="280"/>
      <c r="PK22" s="280"/>
      <c r="PL22" s="280"/>
      <c r="PM22" s="280"/>
      <c r="PN22" s="280"/>
      <c r="PO22" s="280"/>
      <c r="PP22" s="280"/>
      <c r="PQ22" s="280"/>
      <c r="PR22" s="280"/>
      <c r="PS22" s="280"/>
      <c r="PT22" s="280"/>
      <c r="PU22" s="280"/>
      <c r="PV22" s="280"/>
      <c r="PW22" s="280"/>
      <c r="PX22" s="280"/>
      <c r="PY22" s="280"/>
      <c r="PZ22" s="280"/>
      <c r="QA22" s="280"/>
      <c r="QB22" s="280"/>
      <c r="QC22" s="280"/>
      <c r="QD22" s="280"/>
      <c r="QE22" s="280"/>
      <c r="QF22" s="280"/>
      <c r="QG22" s="280"/>
      <c r="QH22" s="280"/>
      <c r="QI22" s="280"/>
      <c r="QJ22" s="280"/>
      <c r="QK22" s="280"/>
      <c r="QL22" s="280"/>
      <c r="QM22" s="280"/>
      <c r="QN22" s="280"/>
    </row>
    <row r="23" spans="1:456" s="6" customFormat="1" ht="15.5" x14ac:dyDescent="0.35">
      <c r="A23" s="272" t="s">
        <v>132</v>
      </c>
      <c r="B23" s="277">
        <v>11597359.666666666</v>
      </c>
      <c r="C23" s="277">
        <v>10732248.032965034</v>
      </c>
      <c r="D23" s="278">
        <v>1928845.3333333333</v>
      </c>
      <c r="E23" s="278">
        <v>1527414.1077974194</v>
      </c>
      <c r="F23" s="277">
        <v>0</v>
      </c>
      <c r="G23" s="277">
        <v>349818.60616053687</v>
      </c>
      <c r="H23" s="278">
        <v>0</v>
      </c>
      <c r="I23" s="278">
        <v>0</v>
      </c>
      <c r="J23" s="277">
        <v>92448.656666666677</v>
      </c>
      <c r="K23" s="277">
        <v>332347.38232563774</v>
      </c>
      <c r="L23" s="278">
        <v>13618653.656666666</v>
      </c>
      <c r="M23" s="278">
        <v>12941828.129248628</v>
      </c>
      <c r="N23" s="277">
        <v>10605364.208572179</v>
      </c>
      <c r="O23" s="279"/>
      <c r="P23" s="280"/>
      <c r="Q23" s="280"/>
      <c r="R23" s="280"/>
      <c r="S23" s="280"/>
      <c r="T23" s="280"/>
      <c r="U23" s="280"/>
      <c r="V23" s="280"/>
      <c r="W23" s="280"/>
      <c r="X23" s="280"/>
      <c r="Y23" s="280"/>
      <c r="Z23" s="280"/>
      <c r="AA23" s="280"/>
      <c r="AB23" s="280"/>
      <c r="AC23" s="280"/>
      <c r="AD23" s="280"/>
      <c r="AE23" s="280"/>
      <c r="AF23" s="280"/>
      <c r="AG23" s="280"/>
      <c r="AH23" s="280"/>
      <c r="AI23" s="280"/>
      <c r="AJ23" s="280"/>
      <c r="AK23" s="280"/>
      <c r="AL23" s="280"/>
      <c r="AM23" s="280"/>
      <c r="AN23" s="280"/>
      <c r="AO23" s="280"/>
      <c r="AP23" s="280"/>
      <c r="AQ23" s="280"/>
      <c r="AR23" s="280"/>
      <c r="AS23" s="280"/>
      <c r="AT23" s="280"/>
      <c r="AU23" s="280"/>
      <c r="AV23" s="280"/>
      <c r="AW23" s="280"/>
      <c r="AX23" s="280"/>
      <c r="AY23" s="280"/>
      <c r="AZ23" s="280"/>
      <c r="BA23" s="280"/>
      <c r="BB23" s="280"/>
      <c r="BC23" s="280"/>
      <c r="BD23" s="280"/>
      <c r="BE23" s="280"/>
      <c r="BF23" s="280"/>
      <c r="BG23" s="280"/>
      <c r="BH23" s="280"/>
      <c r="BI23" s="280"/>
      <c r="BJ23" s="280"/>
      <c r="BK23" s="280"/>
      <c r="BL23" s="280"/>
      <c r="BM23" s="280"/>
      <c r="BN23" s="280"/>
      <c r="BO23" s="280"/>
      <c r="BP23" s="280"/>
      <c r="BQ23" s="280"/>
      <c r="BR23" s="280"/>
      <c r="BS23" s="280"/>
      <c r="BT23" s="280"/>
      <c r="BU23" s="280"/>
      <c r="BV23" s="280"/>
      <c r="BW23" s="280"/>
      <c r="BX23" s="280"/>
      <c r="BY23" s="280"/>
      <c r="BZ23" s="280"/>
      <c r="CA23" s="280"/>
      <c r="CB23" s="280"/>
      <c r="CC23" s="280"/>
      <c r="CD23" s="280"/>
      <c r="CE23" s="280"/>
      <c r="CF23" s="280"/>
      <c r="CG23" s="280"/>
      <c r="CH23" s="280"/>
      <c r="CI23" s="280"/>
      <c r="CJ23" s="280"/>
      <c r="CK23" s="280"/>
      <c r="CL23" s="280"/>
      <c r="CM23" s="280"/>
      <c r="CN23" s="280"/>
      <c r="CO23" s="280"/>
      <c r="CP23" s="280"/>
      <c r="CQ23" s="280"/>
      <c r="CR23" s="280"/>
      <c r="CS23" s="280"/>
      <c r="CT23" s="280"/>
      <c r="CU23" s="280"/>
      <c r="CV23" s="280"/>
      <c r="CW23" s="280"/>
      <c r="CX23" s="280"/>
      <c r="CY23" s="280"/>
      <c r="CZ23" s="280"/>
      <c r="DA23" s="280"/>
      <c r="DB23" s="280"/>
      <c r="DC23" s="280"/>
      <c r="DD23" s="280"/>
      <c r="DE23" s="280"/>
      <c r="DF23" s="280"/>
      <c r="DG23" s="280"/>
      <c r="DH23" s="280"/>
      <c r="DI23" s="280"/>
      <c r="DJ23" s="280"/>
      <c r="DK23" s="280"/>
      <c r="DL23" s="280"/>
      <c r="DM23" s="280"/>
      <c r="DN23" s="280"/>
      <c r="DO23" s="280"/>
      <c r="DP23" s="280"/>
      <c r="DQ23" s="280"/>
      <c r="DR23" s="280"/>
      <c r="DS23" s="280"/>
      <c r="DT23" s="280"/>
      <c r="DU23" s="280"/>
      <c r="DV23" s="280"/>
      <c r="DW23" s="280"/>
      <c r="DX23" s="280"/>
      <c r="DY23" s="280"/>
      <c r="DZ23" s="280"/>
      <c r="EA23" s="280"/>
      <c r="EB23" s="280"/>
      <c r="EC23" s="280"/>
      <c r="ED23" s="280"/>
      <c r="EE23" s="280"/>
      <c r="EF23" s="280"/>
      <c r="EG23" s="280"/>
      <c r="EH23" s="280"/>
      <c r="EI23" s="280"/>
      <c r="EJ23" s="280"/>
      <c r="EK23" s="280"/>
      <c r="EL23" s="280"/>
      <c r="EM23" s="280"/>
      <c r="EN23" s="280"/>
      <c r="EO23" s="280"/>
      <c r="EP23" s="280"/>
      <c r="EQ23" s="280"/>
      <c r="ER23" s="280"/>
      <c r="ES23" s="280"/>
      <c r="ET23" s="280"/>
      <c r="EU23" s="280"/>
      <c r="EV23" s="280"/>
      <c r="EW23" s="280"/>
      <c r="EX23" s="280"/>
      <c r="EY23" s="280"/>
      <c r="EZ23" s="280"/>
      <c r="FA23" s="280"/>
      <c r="FB23" s="280"/>
      <c r="FC23" s="280"/>
      <c r="FD23" s="280"/>
      <c r="FE23" s="280"/>
      <c r="FF23" s="280"/>
      <c r="FG23" s="280"/>
      <c r="FH23" s="280"/>
      <c r="FI23" s="280"/>
      <c r="FJ23" s="280"/>
      <c r="FK23" s="280"/>
      <c r="FL23" s="280"/>
      <c r="FM23" s="280"/>
      <c r="FN23" s="280"/>
      <c r="FO23" s="280"/>
      <c r="FP23" s="280"/>
      <c r="FQ23" s="280"/>
      <c r="FR23" s="280"/>
      <c r="FS23" s="280"/>
      <c r="FT23" s="280"/>
      <c r="FU23" s="280"/>
      <c r="FV23" s="280"/>
      <c r="FW23" s="280"/>
      <c r="FX23" s="280"/>
      <c r="FY23" s="280"/>
      <c r="FZ23" s="280"/>
      <c r="GA23" s="280"/>
      <c r="GB23" s="280"/>
      <c r="GC23" s="280"/>
      <c r="GD23" s="280"/>
      <c r="GE23" s="280"/>
      <c r="GF23" s="280"/>
      <c r="GG23" s="280"/>
      <c r="GH23" s="280"/>
      <c r="GI23" s="280"/>
      <c r="GJ23" s="280"/>
      <c r="GK23" s="280"/>
      <c r="GL23" s="280"/>
      <c r="GM23" s="280"/>
      <c r="GN23" s="280"/>
      <c r="GO23" s="280"/>
      <c r="GP23" s="280"/>
      <c r="GQ23" s="280"/>
      <c r="GR23" s="280"/>
      <c r="GS23" s="280"/>
      <c r="GT23" s="280"/>
      <c r="GU23" s="280"/>
      <c r="GV23" s="280"/>
      <c r="GW23" s="280"/>
      <c r="GX23" s="280"/>
      <c r="GY23" s="280"/>
      <c r="GZ23" s="280"/>
      <c r="HA23" s="280"/>
      <c r="HB23" s="280"/>
      <c r="HC23" s="280"/>
      <c r="HD23" s="280"/>
      <c r="HE23" s="280"/>
      <c r="HF23" s="280"/>
      <c r="HG23" s="280"/>
      <c r="HH23" s="280"/>
      <c r="HI23" s="280"/>
      <c r="HJ23" s="280"/>
      <c r="HK23" s="280"/>
      <c r="HL23" s="280"/>
      <c r="HM23" s="280"/>
      <c r="HN23" s="280"/>
      <c r="HO23" s="280"/>
      <c r="HP23" s="280"/>
      <c r="HQ23" s="280"/>
      <c r="HR23" s="280"/>
      <c r="HS23" s="280"/>
      <c r="HT23" s="280"/>
      <c r="HU23" s="280"/>
      <c r="HV23" s="280"/>
      <c r="HW23" s="280"/>
      <c r="HX23" s="280"/>
      <c r="HY23" s="280"/>
      <c r="HZ23" s="280"/>
      <c r="IA23" s="280"/>
      <c r="IB23" s="280"/>
      <c r="IC23" s="280"/>
      <c r="ID23" s="280"/>
      <c r="IE23" s="280"/>
      <c r="IF23" s="280"/>
      <c r="IG23" s="280"/>
      <c r="IH23" s="280"/>
      <c r="II23" s="280"/>
      <c r="IJ23" s="280"/>
      <c r="IK23" s="280"/>
      <c r="IL23" s="280"/>
      <c r="IM23" s="280"/>
      <c r="IN23" s="280"/>
      <c r="IO23" s="280"/>
      <c r="IP23" s="280"/>
      <c r="IQ23" s="280"/>
      <c r="IR23" s="280"/>
      <c r="IS23" s="280"/>
      <c r="IT23" s="280"/>
      <c r="IU23" s="280"/>
      <c r="IV23" s="280"/>
      <c r="IW23" s="280"/>
      <c r="IX23" s="280"/>
      <c r="IY23" s="280"/>
      <c r="IZ23" s="280"/>
      <c r="JA23" s="280"/>
      <c r="JB23" s="280"/>
      <c r="JC23" s="280"/>
      <c r="JD23" s="280"/>
      <c r="JE23" s="280"/>
      <c r="JF23" s="280"/>
      <c r="JG23" s="280"/>
      <c r="JH23" s="280"/>
      <c r="JI23" s="280"/>
      <c r="JJ23" s="280"/>
      <c r="JK23" s="280"/>
      <c r="JL23" s="280"/>
      <c r="JM23" s="280"/>
      <c r="JN23" s="280"/>
      <c r="JO23" s="280"/>
      <c r="JP23" s="280"/>
      <c r="JQ23" s="280"/>
      <c r="JR23" s="280"/>
      <c r="JS23" s="280"/>
      <c r="JT23" s="280"/>
      <c r="JU23" s="280"/>
      <c r="JV23" s="280"/>
      <c r="JW23" s="280"/>
      <c r="JX23" s="280"/>
      <c r="JY23" s="280"/>
      <c r="JZ23" s="280"/>
      <c r="KA23" s="280"/>
      <c r="KB23" s="280"/>
      <c r="KC23" s="280"/>
      <c r="KD23" s="280"/>
      <c r="KE23" s="280"/>
      <c r="KF23" s="280"/>
      <c r="KG23" s="280"/>
      <c r="KH23" s="280"/>
      <c r="KI23" s="280"/>
      <c r="KJ23" s="280"/>
      <c r="KK23" s="280"/>
      <c r="KL23" s="280"/>
      <c r="KM23" s="280"/>
      <c r="KN23" s="280"/>
      <c r="KO23" s="280"/>
      <c r="KP23" s="280"/>
      <c r="KQ23" s="280"/>
      <c r="KR23" s="280"/>
      <c r="KS23" s="280"/>
      <c r="KT23" s="280"/>
      <c r="KU23" s="280"/>
      <c r="KV23" s="280"/>
      <c r="KW23" s="280"/>
      <c r="KX23" s="280"/>
      <c r="KY23" s="280"/>
      <c r="KZ23" s="280"/>
      <c r="LA23" s="280"/>
      <c r="LB23" s="280"/>
      <c r="LC23" s="280"/>
      <c r="LD23" s="280"/>
      <c r="LE23" s="280"/>
      <c r="LF23" s="280"/>
      <c r="LG23" s="280"/>
      <c r="LH23" s="280"/>
      <c r="LI23" s="280"/>
      <c r="LJ23" s="280"/>
      <c r="LK23" s="280"/>
      <c r="LL23" s="280"/>
      <c r="LM23" s="280"/>
      <c r="LN23" s="280"/>
      <c r="LO23" s="280"/>
      <c r="LP23" s="280"/>
      <c r="LQ23" s="280"/>
      <c r="LR23" s="280"/>
      <c r="LS23" s="280"/>
      <c r="LT23" s="280"/>
      <c r="LU23" s="280"/>
      <c r="LV23" s="280"/>
      <c r="LW23" s="280"/>
      <c r="LX23" s="280"/>
      <c r="LY23" s="280"/>
      <c r="LZ23" s="280"/>
      <c r="MA23" s="280"/>
      <c r="MB23" s="280"/>
      <c r="MC23" s="280"/>
      <c r="MD23" s="280"/>
      <c r="ME23" s="280"/>
      <c r="MF23" s="280"/>
      <c r="MG23" s="280"/>
      <c r="MH23" s="280"/>
      <c r="MI23" s="280"/>
      <c r="MJ23" s="280"/>
      <c r="MK23" s="280"/>
      <c r="ML23" s="280"/>
      <c r="MM23" s="280"/>
      <c r="MN23" s="280"/>
      <c r="MO23" s="280"/>
      <c r="MP23" s="280"/>
      <c r="MQ23" s="280"/>
      <c r="MR23" s="280"/>
      <c r="MS23" s="280"/>
      <c r="MT23" s="280"/>
      <c r="MU23" s="280"/>
      <c r="MV23" s="280"/>
      <c r="MW23" s="280"/>
      <c r="MX23" s="280"/>
      <c r="MY23" s="280"/>
      <c r="MZ23" s="280"/>
      <c r="NA23" s="280"/>
      <c r="NB23" s="280"/>
      <c r="NC23" s="280"/>
      <c r="ND23" s="280"/>
      <c r="NE23" s="280"/>
      <c r="NF23" s="280"/>
      <c r="NG23" s="280"/>
      <c r="NH23" s="280"/>
      <c r="NI23" s="280"/>
      <c r="NJ23" s="280"/>
      <c r="NK23" s="280"/>
      <c r="NL23" s="280"/>
      <c r="NM23" s="280"/>
      <c r="NN23" s="280"/>
      <c r="NO23" s="280"/>
      <c r="NP23" s="280"/>
      <c r="NQ23" s="280"/>
      <c r="NR23" s="280"/>
      <c r="NS23" s="280"/>
      <c r="NT23" s="280"/>
      <c r="NU23" s="280"/>
      <c r="NV23" s="280"/>
      <c r="NW23" s="280"/>
      <c r="NX23" s="280"/>
      <c r="NY23" s="280"/>
      <c r="NZ23" s="280"/>
      <c r="OA23" s="280"/>
      <c r="OB23" s="280"/>
      <c r="OC23" s="280"/>
      <c r="OD23" s="280"/>
      <c r="OE23" s="280"/>
      <c r="OF23" s="280"/>
      <c r="OG23" s="280"/>
      <c r="OH23" s="280"/>
      <c r="OI23" s="280"/>
      <c r="OJ23" s="280"/>
      <c r="OK23" s="280"/>
      <c r="OL23" s="280"/>
      <c r="OM23" s="280"/>
      <c r="ON23" s="280"/>
      <c r="OO23" s="280"/>
      <c r="OP23" s="280"/>
      <c r="OQ23" s="280"/>
      <c r="OR23" s="280"/>
      <c r="OS23" s="280"/>
      <c r="OT23" s="280"/>
      <c r="OU23" s="280"/>
      <c r="OV23" s="280"/>
      <c r="OW23" s="280"/>
      <c r="OX23" s="280"/>
      <c r="OY23" s="280"/>
      <c r="OZ23" s="280"/>
      <c r="PA23" s="280"/>
      <c r="PB23" s="280"/>
      <c r="PC23" s="280"/>
      <c r="PD23" s="280"/>
      <c r="PE23" s="280"/>
      <c r="PF23" s="280"/>
      <c r="PG23" s="280"/>
      <c r="PH23" s="280"/>
      <c r="PI23" s="280"/>
      <c r="PJ23" s="280"/>
      <c r="PK23" s="280"/>
      <c r="PL23" s="280"/>
      <c r="PM23" s="280"/>
      <c r="PN23" s="280"/>
      <c r="PO23" s="280"/>
      <c r="PP23" s="280"/>
      <c r="PQ23" s="280"/>
      <c r="PR23" s="280"/>
      <c r="PS23" s="280"/>
      <c r="PT23" s="280"/>
      <c r="PU23" s="280"/>
      <c r="PV23" s="280"/>
      <c r="PW23" s="280"/>
      <c r="PX23" s="280"/>
      <c r="PY23" s="280"/>
      <c r="PZ23" s="280"/>
      <c r="QA23" s="280"/>
      <c r="QB23" s="280"/>
      <c r="QC23" s="280"/>
      <c r="QD23" s="280"/>
      <c r="QE23" s="280"/>
      <c r="QF23" s="280"/>
      <c r="QG23" s="280"/>
      <c r="QH23" s="280"/>
      <c r="QI23" s="280"/>
      <c r="QJ23" s="280"/>
      <c r="QK23" s="280"/>
      <c r="QL23" s="280"/>
      <c r="QM23" s="280"/>
      <c r="QN23" s="280"/>
    </row>
    <row r="24" spans="1:456" s="6" customFormat="1" ht="15.5" x14ac:dyDescent="0.35">
      <c r="A24" s="272" t="s">
        <v>133</v>
      </c>
      <c r="B24" s="277">
        <v>460657</v>
      </c>
      <c r="C24" s="277">
        <v>371131.9546973086</v>
      </c>
      <c r="D24" s="278">
        <v>1584006.6666666667</v>
      </c>
      <c r="E24" s="278">
        <v>1035248.2228151516</v>
      </c>
      <c r="F24" s="277">
        <v>0</v>
      </c>
      <c r="G24" s="277">
        <v>229494.59747070074</v>
      </c>
      <c r="H24" s="278">
        <v>0</v>
      </c>
      <c r="I24" s="278">
        <v>0</v>
      </c>
      <c r="J24" s="277">
        <v>39377.253333333334</v>
      </c>
      <c r="K24" s="277">
        <v>9952.373124724294</v>
      </c>
      <c r="L24" s="278">
        <v>2084040.9200000002</v>
      </c>
      <c r="M24" s="278">
        <v>1645827.1481078852</v>
      </c>
      <c r="N24" s="277">
        <v>1348696.347666082</v>
      </c>
      <c r="O24" s="279"/>
      <c r="P24" s="280"/>
      <c r="Q24" s="280"/>
      <c r="R24" s="280"/>
      <c r="S24" s="280"/>
      <c r="T24" s="280"/>
      <c r="U24" s="280"/>
      <c r="V24" s="280"/>
      <c r="W24" s="280"/>
      <c r="X24" s="280"/>
      <c r="Y24" s="280"/>
      <c r="Z24" s="280"/>
      <c r="AA24" s="280"/>
      <c r="AB24" s="280"/>
      <c r="AC24" s="280"/>
      <c r="AD24" s="280"/>
      <c r="AE24" s="280"/>
      <c r="AF24" s="280"/>
      <c r="AG24" s="280"/>
      <c r="AH24" s="280"/>
      <c r="AI24" s="280"/>
      <c r="AJ24" s="280"/>
      <c r="AK24" s="280"/>
      <c r="AL24" s="280"/>
      <c r="AM24" s="280"/>
      <c r="AN24" s="280"/>
      <c r="AO24" s="280"/>
      <c r="AP24" s="280"/>
      <c r="AQ24" s="280"/>
      <c r="AR24" s="280"/>
      <c r="AS24" s="280"/>
      <c r="AT24" s="280"/>
      <c r="AU24" s="280"/>
      <c r="AV24" s="280"/>
      <c r="AW24" s="280"/>
      <c r="AX24" s="280"/>
      <c r="AY24" s="280"/>
      <c r="AZ24" s="280"/>
      <c r="BA24" s="280"/>
      <c r="BB24" s="280"/>
      <c r="BC24" s="280"/>
      <c r="BD24" s="280"/>
      <c r="BE24" s="280"/>
      <c r="BF24" s="280"/>
      <c r="BG24" s="280"/>
      <c r="BH24" s="280"/>
      <c r="BI24" s="280"/>
      <c r="BJ24" s="280"/>
      <c r="BK24" s="280"/>
      <c r="BL24" s="280"/>
      <c r="BM24" s="280"/>
      <c r="BN24" s="280"/>
      <c r="BO24" s="280"/>
      <c r="BP24" s="280"/>
      <c r="BQ24" s="280"/>
      <c r="BR24" s="280"/>
      <c r="BS24" s="280"/>
      <c r="BT24" s="280"/>
      <c r="BU24" s="280"/>
      <c r="BV24" s="280"/>
      <c r="BW24" s="280"/>
      <c r="BX24" s="280"/>
      <c r="BY24" s="280"/>
      <c r="BZ24" s="280"/>
      <c r="CA24" s="280"/>
      <c r="CB24" s="280"/>
      <c r="CC24" s="280"/>
      <c r="CD24" s="280"/>
      <c r="CE24" s="280"/>
      <c r="CF24" s="280"/>
      <c r="CG24" s="280"/>
      <c r="CH24" s="280"/>
      <c r="CI24" s="280"/>
      <c r="CJ24" s="280"/>
      <c r="CK24" s="280"/>
      <c r="CL24" s="280"/>
      <c r="CM24" s="280"/>
      <c r="CN24" s="280"/>
      <c r="CO24" s="280"/>
      <c r="CP24" s="280"/>
      <c r="CQ24" s="280"/>
      <c r="CR24" s="280"/>
      <c r="CS24" s="280"/>
      <c r="CT24" s="280"/>
      <c r="CU24" s="280"/>
      <c r="CV24" s="280"/>
      <c r="CW24" s="280"/>
      <c r="CX24" s="280"/>
      <c r="CY24" s="280"/>
      <c r="CZ24" s="280"/>
      <c r="DA24" s="280"/>
      <c r="DB24" s="280"/>
      <c r="DC24" s="280"/>
      <c r="DD24" s="280"/>
      <c r="DE24" s="280"/>
      <c r="DF24" s="280"/>
      <c r="DG24" s="280"/>
      <c r="DH24" s="280"/>
      <c r="DI24" s="280"/>
      <c r="DJ24" s="280"/>
      <c r="DK24" s="280"/>
      <c r="DL24" s="280"/>
      <c r="DM24" s="280"/>
      <c r="DN24" s="280"/>
      <c r="DO24" s="280"/>
      <c r="DP24" s="280"/>
      <c r="DQ24" s="280"/>
      <c r="DR24" s="280"/>
      <c r="DS24" s="280"/>
      <c r="DT24" s="280"/>
      <c r="DU24" s="280"/>
      <c r="DV24" s="280"/>
      <c r="DW24" s="280"/>
      <c r="DX24" s="280"/>
      <c r="DY24" s="280"/>
      <c r="DZ24" s="280"/>
      <c r="EA24" s="280"/>
      <c r="EB24" s="280"/>
      <c r="EC24" s="280"/>
      <c r="ED24" s="280"/>
      <c r="EE24" s="280"/>
      <c r="EF24" s="280"/>
      <c r="EG24" s="280"/>
      <c r="EH24" s="280"/>
      <c r="EI24" s="280"/>
      <c r="EJ24" s="280"/>
      <c r="EK24" s="280"/>
      <c r="EL24" s="280"/>
      <c r="EM24" s="280"/>
      <c r="EN24" s="280"/>
      <c r="EO24" s="280"/>
      <c r="EP24" s="280"/>
      <c r="EQ24" s="280"/>
      <c r="ER24" s="280"/>
      <c r="ES24" s="280"/>
      <c r="ET24" s="280"/>
      <c r="EU24" s="280"/>
      <c r="EV24" s="280"/>
      <c r="EW24" s="280"/>
      <c r="EX24" s="280"/>
      <c r="EY24" s="280"/>
      <c r="EZ24" s="280"/>
      <c r="FA24" s="280"/>
      <c r="FB24" s="280"/>
      <c r="FC24" s="280"/>
      <c r="FD24" s="280"/>
      <c r="FE24" s="280"/>
      <c r="FF24" s="280"/>
      <c r="FG24" s="280"/>
      <c r="FH24" s="280"/>
      <c r="FI24" s="280"/>
      <c r="FJ24" s="280"/>
      <c r="FK24" s="280"/>
      <c r="FL24" s="280"/>
      <c r="FM24" s="280"/>
      <c r="FN24" s="280"/>
      <c r="FO24" s="280"/>
      <c r="FP24" s="280"/>
      <c r="FQ24" s="280"/>
      <c r="FR24" s="280"/>
      <c r="FS24" s="280"/>
      <c r="FT24" s="280"/>
      <c r="FU24" s="280"/>
      <c r="FV24" s="280"/>
      <c r="FW24" s="280"/>
      <c r="FX24" s="280"/>
      <c r="FY24" s="280"/>
      <c r="FZ24" s="280"/>
      <c r="GA24" s="280"/>
      <c r="GB24" s="280"/>
      <c r="GC24" s="280"/>
      <c r="GD24" s="280"/>
      <c r="GE24" s="280"/>
      <c r="GF24" s="280"/>
      <c r="GG24" s="280"/>
      <c r="GH24" s="280"/>
      <c r="GI24" s="280"/>
      <c r="GJ24" s="280"/>
      <c r="GK24" s="280"/>
      <c r="GL24" s="280"/>
      <c r="GM24" s="280"/>
      <c r="GN24" s="280"/>
      <c r="GO24" s="280"/>
      <c r="GP24" s="280"/>
      <c r="GQ24" s="280"/>
      <c r="GR24" s="280"/>
      <c r="GS24" s="280"/>
      <c r="GT24" s="280"/>
      <c r="GU24" s="280"/>
      <c r="GV24" s="280"/>
      <c r="GW24" s="280"/>
      <c r="GX24" s="280"/>
      <c r="GY24" s="280"/>
      <c r="GZ24" s="280"/>
      <c r="HA24" s="280"/>
      <c r="HB24" s="280"/>
      <c r="HC24" s="280"/>
      <c r="HD24" s="280"/>
      <c r="HE24" s="280"/>
      <c r="HF24" s="280"/>
      <c r="HG24" s="280"/>
      <c r="HH24" s="280"/>
      <c r="HI24" s="280"/>
      <c r="HJ24" s="280"/>
      <c r="HK24" s="280"/>
      <c r="HL24" s="280"/>
      <c r="HM24" s="280"/>
      <c r="HN24" s="280"/>
      <c r="HO24" s="280"/>
      <c r="HP24" s="280"/>
      <c r="HQ24" s="280"/>
      <c r="HR24" s="280"/>
      <c r="HS24" s="280"/>
      <c r="HT24" s="280"/>
      <c r="HU24" s="280"/>
      <c r="HV24" s="280"/>
      <c r="HW24" s="280"/>
      <c r="HX24" s="280"/>
      <c r="HY24" s="280"/>
      <c r="HZ24" s="280"/>
      <c r="IA24" s="280"/>
      <c r="IB24" s="280"/>
      <c r="IC24" s="280"/>
      <c r="ID24" s="280"/>
      <c r="IE24" s="280"/>
      <c r="IF24" s="280"/>
      <c r="IG24" s="280"/>
      <c r="IH24" s="280"/>
      <c r="II24" s="280"/>
      <c r="IJ24" s="280"/>
      <c r="IK24" s="280"/>
      <c r="IL24" s="280"/>
      <c r="IM24" s="280"/>
      <c r="IN24" s="280"/>
      <c r="IO24" s="280"/>
      <c r="IP24" s="280"/>
      <c r="IQ24" s="280"/>
      <c r="IR24" s="280"/>
      <c r="IS24" s="280"/>
      <c r="IT24" s="280"/>
      <c r="IU24" s="280"/>
      <c r="IV24" s="280"/>
      <c r="IW24" s="280"/>
      <c r="IX24" s="280"/>
      <c r="IY24" s="280"/>
      <c r="IZ24" s="280"/>
      <c r="JA24" s="280"/>
      <c r="JB24" s="280"/>
      <c r="JC24" s="280"/>
      <c r="JD24" s="280"/>
      <c r="JE24" s="280"/>
      <c r="JF24" s="280"/>
      <c r="JG24" s="280"/>
      <c r="JH24" s="280"/>
      <c r="JI24" s="280"/>
      <c r="JJ24" s="280"/>
      <c r="JK24" s="280"/>
      <c r="JL24" s="280"/>
      <c r="JM24" s="280"/>
      <c r="JN24" s="280"/>
      <c r="JO24" s="280"/>
      <c r="JP24" s="280"/>
      <c r="JQ24" s="280"/>
      <c r="JR24" s="280"/>
      <c r="JS24" s="280"/>
      <c r="JT24" s="280"/>
      <c r="JU24" s="280"/>
      <c r="JV24" s="280"/>
      <c r="JW24" s="280"/>
      <c r="JX24" s="280"/>
      <c r="JY24" s="280"/>
      <c r="JZ24" s="280"/>
      <c r="KA24" s="280"/>
      <c r="KB24" s="280"/>
      <c r="KC24" s="280"/>
      <c r="KD24" s="280"/>
      <c r="KE24" s="280"/>
      <c r="KF24" s="280"/>
      <c r="KG24" s="280"/>
      <c r="KH24" s="280"/>
      <c r="KI24" s="280"/>
      <c r="KJ24" s="280"/>
      <c r="KK24" s="280"/>
      <c r="KL24" s="280"/>
      <c r="KM24" s="280"/>
      <c r="KN24" s="280"/>
      <c r="KO24" s="280"/>
      <c r="KP24" s="280"/>
      <c r="KQ24" s="280"/>
      <c r="KR24" s="280"/>
      <c r="KS24" s="280"/>
      <c r="KT24" s="280"/>
      <c r="KU24" s="280"/>
      <c r="KV24" s="280"/>
      <c r="KW24" s="280"/>
      <c r="KX24" s="280"/>
      <c r="KY24" s="280"/>
      <c r="KZ24" s="280"/>
      <c r="LA24" s="280"/>
      <c r="LB24" s="280"/>
      <c r="LC24" s="280"/>
      <c r="LD24" s="280"/>
      <c r="LE24" s="280"/>
      <c r="LF24" s="280"/>
      <c r="LG24" s="280"/>
      <c r="LH24" s="280"/>
      <c r="LI24" s="280"/>
      <c r="LJ24" s="280"/>
      <c r="LK24" s="280"/>
      <c r="LL24" s="280"/>
      <c r="LM24" s="280"/>
      <c r="LN24" s="280"/>
      <c r="LO24" s="280"/>
      <c r="LP24" s="280"/>
      <c r="LQ24" s="280"/>
      <c r="LR24" s="280"/>
      <c r="LS24" s="280"/>
      <c r="LT24" s="280"/>
      <c r="LU24" s="280"/>
      <c r="LV24" s="280"/>
      <c r="LW24" s="280"/>
      <c r="LX24" s="280"/>
      <c r="LY24" s="280"/>
      <c r="LZ24" s="280"/>
      <c r="MA24" s="280"/>
      <c r="MB24" s="280"/>
      <c r="MC24" s="280"/>
      <c r="MD24" s="280"/>
      <c r="ME24" s="280"/>
      <c r="MF24" s="280"/>
      <c r="MG24" s="280"/>
      <c r="MH24" s="280"/>
      <c r="MI24" s="280"/>
      <c r="MJ24" s="280"/>
      <c r="MK24" s="280"/>
      <c r="ML24" s="280"/>
      <c r="MM24" s="280"/>
      <c r="MN24" s="280"/>
      <c r="MO24" s="280"/>
      <c r="MP24" s="280"/>
      <c r="MQ24" s="280"/>
      <c r="MR24" s="280"/>
      <c r="MS24" s="280"/>
      <c r="MT24" s="280"/>
      <c r="MU24" s="280"/>
      <c r="MV24" s="280"/>
      <c r="MW24" s="280"/>
      <c r="MX24" s="280"/>
      <c r="MY24" s="280"/>
      <c r="MZ24" s="280"/>
      <c r="NA24" s="280"/>
      <c r="NB24" s="280"/>
      <c r="NC24" s="280"/>
      <c r="ND24" s="280"/>
      <c r="NE24" s="280"/>
      <c r="NF24" s="280"/>
      <c r="NG24" s="280"/>
      <c r="NH24" s="280"/>
      <c r="NI24" s="280"/>
      <c r="NJ24" s="280"/>
      <c r="NK24" s="280"/>
      <c r="NL24" s="280"/>
      <c r="NM24" s="280"/>
      <c r="NN24" s="280"/>
      <c r="NO24" s="280"/>
      <c r="NP24" s="280"/>
      <c r="NQ24" s="280"/>
      <c r="NR24" s="280"/>
      <c r="NS24" s="280"/>
      <c r="NT24" s="280"/>
      <c r="NU24" s="280"/>
      <c r="NV24" s="280"/>
      <c r="NW24" s="280"/>
      <c r="NX24" s="280"/>
      <c r="NY24" s="280"/>
      <c r="NZ24" s="280"/>
      <c r="OA24" s="280"/>
      <c r="OB24" s="280"/>
      <c r="OC24" s="280"/>
      <c r="OD24" s="280"/>
      <c r="OE24" s="280"/>
      <c r="OF24" s="280"/>
      <c r="OG24" s="280"/>
      <c r="OH24" s="280"/>
      <c r="OI24" s="280"/>
      <c r="OJ24" s="280"/>
      <c r="OK24" s="280"/>
      <c r="OL24" s="280"/>
      <c r="OM24" s="280"/>
      <c r="ON24" s="280"/>
      <c r="OO24" s="280"/>
      <c r="OP24" s="280"/>
      <c r="OQ24" s="280"/>
      <c r="OR24" s="280"/>
      <c r="OS24" s="280"/>
      <c r="OT24" s="280"/>
      <c r="OU24" s="280"/>
      <c r="OV24" s="280"/>
      <c r="OW24" s="280"/>
      <c r="OX24" s="280"/>
      <c r="OY24" s="280"/>
      <c r="OZ24" s="280"/>
      <c r="PA24" s="280"/>
      <c r="PB24" s="280"/>
      <c r="PC24" s="280"/>
      <c r="PD24" s="280"/>
      <c r="PE24" s="280"/>
      <c r="PF24" s="280"/>
      <c r="PG24" s="280"/>
      <c r="PH24" s="280"/>
      <c r="PI24" s="280"/>
      <c r="PJ24" s="280"/>
      <c r="PK24" s="280"/>
      <c r="PL24" s="280"/>
      <c r="PM24" s="280"/>
      <c r="PN24" s="280"/>
      <c r="PO24" s="280"/>
      <c r="PP24" s="280"/>
      <c r="PQ24" s="280"/>
      <c r="PR24" s="280"/>
      <c r="PS24" s="280"/>
      <c r="PT24" s="280"/>
      <c r="PU24" s="280"/>
      <c r="PV24" s="280"/>
      <c r="PW24" s="280"/>
      <c r="PX24" s="280"/>
      <c r="PY24" s="280"/>
      <c r="PZ24" s="280"/>
      <c r="QA24" s="280"/>
      <c r="QB24" s="280"/>
      <c r="QC24" s="280"/>
      <c r="QD24" s="280"/>
      <c r="QE24" s="280"/>
      <c r="QF24" s="280"/>
      <c r="QG24" s="280"/>
      <c r="QH24" s="280"/>
      <c r="QI24" s="280"/>
      <c r="QJ24" s="280"/>
      <c r="QK24" s="280"/>
      <c r="QL24" s="280"/>
      <c r="QM24" s="280"/>
      <c r="QN24" s="280"/>
    </row>
    <row r="25" spans="1:456" s="6" customFormat="1" ht="15.5" x14ac:dyDescent="0.35">
      <c r="A25" s="272" t="s">
        <v>134</v>
      </c>
      <c r="B25" s="277">
        <v>4849919.4633333329</v>
      </c>
      <c r="C25" s="277">
        <v>3651408.9660053952</v>
      </c>
      <c r="D25" s="278">
        <v>535541.82666666666</v>
      </c>
      <c r="E25" s="278">
        <v>231287.13735126599</v>
      </c>
      <c r="F25" s="277">
        <v>165185.94666666666</v>
      </c>
      <c r="G25" s="277">
        <v>262772.29027570994</v>
      </c>
      <c r="H25" s="278">
        <v>288597.0733333333</v>
      </c>
      <c r="I25" s="278">
        <v>229630.62519947661</v>
      </c>
      <c r="J25" s="277">
        <v>60608.94999999999</v>
      </c>
      <c r="K25" s="277">
        <v>95020.239436055097</v>
      </c>
      <c r="L25" s="278">
        <v>5899853.2599999988</v>
      </c>
      <c r="M25" s="278">
        <v>4470119.2582679028</v>
      </c>
      <c r="N25" s="277">
        <v>3663102.4856946529</v>
      </c>
      <c r="O25" s="279"/>
      <c r="P25" s="280"/>
      <c r="Q25" s="280"/>
      <c r="R25" s="280"/>
      <c r="S25" s="280"/>
      <c r="T25" s="280"/>
      <c r="U25" s="280"/>
      <c r="V25" s="280"/>
      <c r="W25" s="280"/>
      <c r="X25" s="280"/>
      <c r="Y25" s="280"/>
      <c r="Z25" s="280"/>
      <c r="AA25" s="280"/>
      <c r="AB25" s="280"/>
      <c r="AC25" s="280"/>
      <c r="AD25" s="280"/>
      <c r="AE25" s="280"/>
      <c r="AF25" s="280"/>
      <c r="AG25" s="280"/>
      <c r="AH25" s="280"/>
      <c r="AI25" s="280"/>
      <c r="AJ25" s="280"/>
      <c r="AK25" s="280"/>
      <c r="AL25" s="280"/>
      <c r="AM25" s="280"/>
      <c r="AN25" s="280"/>
      <c r="AO25" s="280"/>
      <c r="AP25" s="280"/>
      <c r="AQ25" s="280"/>
      <c r="AR25" s="280"/>
      <c r="AS25" s="280"/>
      <c r="AT25" s="280"/>
      <c r="AU25" s="280"/>
      <c r="AV25" s="280"/>
      <c r="AW25" s="280"/>
      <c r="AX25" s="280"/>
      <c r="AY25" s="280"/>
      <c r="AZ25" s="280"/>
      <c r="BA25" s="280"/>
      <c r="BB25" s="280"/>
      <c r="BC25" s="280"/>
      <c r="BD25" s="280"/>
      <c r="BE25" s="280"/>
      <c r="BF25" s="280"/>
      <c r="BG25" s="280"/>
      <c r="BH25" s="280"/>
      <c r="BI25" s="280"/>
      <c r="BJ25" s="280"/>
      <c r="BK25" s="280"/>
      <c r="BL25" s="280"/>
      <c r="BM25" s="280"/>
      <c r="BN25" s="280"/>
      <c r="BO25" s="280"/>
      <c r="BP25" s="280"/>
      <c r="BQ25" s="280"/>
      <c r="BR25" s="280"/>
      <c r="BS25" s="280"/>
      <c r="BT25" s="280"/>
      <c r="BU25" s="280"/>
      <c r="BV25" s="280"/>
      <c r="BW25" s="280"/>
      <c r="BX25" s="280"/>
      <c r="BY25" s="280"/>
      <c r="BZ25" s="280"/>
      <c r="CA25" s="280"/>
      <c r="CB25" s="280"/>
      <c r="CC25" s="280"/>
      <c r="CD25" s="280"/>
      <c r="CE25" s="280"/>
      <c r="CF25" s="280"/>
      <c r="CG25" s="280"/>
      <c r="CH25" s="280"/>
      <c r="CI25" s="280"/>
      <c r="CJ25" s="280"/>
      <c r="CK25" s="280"/>
      <c r="CL25" s="280"/>
      <c r="CM25" s="280"/>
      <c r="CN25" s="280"/>
      <c r="CO25" s="280"/>
      <c r="CP25" s="280"/>
      <c r="CQ25" s="280"/>
      <c r="CR25" s="280"/>
      <c r="CS25" s="280"/>
      <c r="CT25" s="280"/>
      <c r="CU25" s="280"/>
      <c r="CV25" s="280"/>
      <c r="CW25" s="280"/>
      <c r="CX25" s="280"/>
      <c r="CY25" s="280"/>
      <c r="CZ25" s="280"/>
      <c r="DA25" s="280"/>
      <c r="DB25" s="280"/>
      <c r="DC25" s="280"/>
      <c r="DD25" s="280"/>
      <c r="DE25" s="280"/>
      <c r="DF25" s="280"/>
      <c r="DG25" s="280"/>
      <c r="DH25" s="280"/>
      <c r="DI25" s="280"/>
      <c r="DJ25" s="280"/>
      <c r="DK25" s="280"/>
      <c r="DL25" s="280"/>
      <c r="DM25" s="280"/>
      <c r="DN25" s="280"/>
      <c r="DO25" s="280"/>
      <c r="DP25" s="280"/>
      <c r="DQ25" s="280"/>
      <c r="DR25" s="280"/>
      <c r="DS25" s="280"/>
      <c r="DT25" s="280"/>
      <c r="DU25" s="280"/>
      <c r="DV25" s="280"/>
      <c r="DW25" s="280"/>
      <c r="DX25" s="280"/>
      <c r="DY25" s="280"/>
      <c r="DZ25" s="280"/>
      <c r="EA25" s="280"/>
      <c r="EB25" s="280"/>
      <c r="EC25" s="280"/>
      <c r="ED25" s="280"/>
      <c r="EE25" s="280"/>
      <c r="EF25" s="280"/>
      <c r="EG25" s="280"/>
      <c r="EH25" s="280"/>
      <c r="EI25" s="280"/>
      <c r="EJ25" s="280"/>
      <c r="EK25" s="280"/>
      <c r="EL25" s="280"/>
      <c r="EM25" s="280"/>
      <c r="EN25" s="280"/>
      <c r="EO25" s="280"/>
      <c r="EP25" s="280"/>
      <c r="EQ25" s="280"/>
      <c r="ER25" s="280"/>
      <c r="ES25" s="280"/>
      <c r="ET25" s="280"/>
      <c r="EU25" s="280"/>
      <c r="EV25" s="280"/>
      <c r="EW25" s="280"/>
      <c r="EX25" s="280"/>
      <c r="EY25" s="280"/>
      <c r="EZ25" s="280"/>
      <c r="FA25" s="280"/>
      <c r="FB25" s="280"/>
      <c r="FC25" s="280"/>
      <c r="FD25" s="280"/>
      <c r="FE25" s="280"/>
      <c r="FF25" s="280"/>
      <c r="FG25" s="280"/>
      <c r="FH25" s="280"/>
      <c r="FI25" s="280"/>
      <c r="FJ25" s="280"/>
      <c r="FK25" s="280"/>
      <c r="FL25" s="280"/>
      <c r="FM25" s="280"/>
      <c r="FN25" s="280"/>
      <c r="FO25" s="280"/>
      <c r="FP25" s="280"/>
      <c r="FQ25" s="280"/>
      <c r="FR25" s="280"/>
      <c r="FS25" s="280"/>
      <c r="FT25" s="280"/>
      <c r="FU25" s="280"/>
      <c r="FV25" s="280"/>
      <c r="FW25" s="280"/>
      <c r="FX25" s="280"/>
      <c r="FY25" s="280"/>
      <c r="FZ25" s="280"/>
      <c r="GA25" s="280"/>
      <c r="GB25" s="280"/>
      <c r="GC25" s="280"/>
      <c r="GD25" s="280"/>
      <c r="GE25" s="280"/>
      <c r="GF25" s="280"/>
      <c r="GG25" s="280"/>
      <c r="GH25" s="280"/>
      <c r="GI25" s="280"/>
      <c r="GJ25" s="280"/>
      <c r="GK25" s="280"/>
      <c r="GL25" s="280"/>
      <c r="GM25" s="280"/>
      <c r="GN25" s="280"/>
      <c r="GO25" s="280"/>
      <c r="GP25" s="280"/>
      <c r="GQ25" s="280"/>
      <c r="GR25" s="280"/>
      <c r="GS25" s="280"/>
      <c r="GT25" s="280"/>
      <c r="GU25" s="280"/>
      <c r="GV25" s="280"/>
      <c r="GW25" s="280"/>
      <c r="GX25" s="280"/>
      <c r="GY25" s="280"/>
      <c r="GZ25" s="280"/>
      <c r="HA25" s="280"/>
      <c r="HB25" s="280"/>
      <c r="HC25" s="280"/>
      <c r="HD25" s="280"/>
      <c r="HE25" s="280"/>
      <c r="HF25" s="280"/>
      <c r="HG25" s="280"/>
      <c r="HH25" s="280"/>
      <c r="HI25" s="280"/>
      <c r="HJ25" s="280"/>
      <c r="HK25" s="280"/>
      <c r="HL25" s="280"/>
      <c r="HM25" s="280"/>
      <c r="HN25" s="280"/>
      <c r="HO25" s="280"/>
      <c r="HP25" s="280"/>
      <c r="HQ25" s="280"/>
      <c r="HR25" s="280"/>
      <c r="HS25" s="280"/>
      <c r="HT25" s="280"/>
      <c r="HU25" s="280"/>
      <c r="HV25" s="280"/>
      <c r="HW25" s="280"/>
      <c r="HX25" s="280"/>
      <c r="HY25" s="280"/>
      <c r="HZ25" s="280"/>
      <c r="IA25" s="280"/>
      <c r="IB25" s="280"/>
      <c r="IC25" s="280"/>
      <c r="ID25" s="280"/>
      <c r="IE25" s="280"/>
      <c r="IF25" s="280"/>
      <c r="IG25" s="280"/>
      <c r="IH25" s="280"/>
      <c r="II25" s="280"/>
      <c r="IJ25" s="280"/>
      <c r="IK25" s="280"/>
      <c r="IL25" s="280"/>
      <c r="IM25" s="280"/>
      <c r="IN25" s="280"/>
      <c r="IO25" s="280"/>
      <c r="IP25" s="280"/>
      <c r="IQ25" s="280"/>
      <c r="IR25" s="280"/>
      <c r="IS25" s="280"/>
      <c r="IT25" s="280"/>
      <c r="IU25" s="280"/>
      <c r="IV25" s="280"/>
      <c r="IW25" s="280"/>
      <c r="IX25" s="280"/>
      <c r="IY25" s="280"/>
      <c r="IZ25" s="280"/>
      <c r="JA25" s="280"/>
      <c r="JB25" s="280"/>
      <c r="JC25" s="280"/>
      <c r="JD25" s="280"/>
      <c r="JE25" s="280"/>
      <c r="JF25" s="280"/>
      <c r="JG25" s="280"/>
      <c r="JH25" s="280"/>
      <c r="JI25" s="280"/>
      <c r="JJ25" s="280"/>
      <c r="JK25" s="280"/>
      <c r="JL25" s="280"/>
      <c r="JM25" s="280"/>
      <c r="JN25" s="280"/>
      <c r="JO25" s="280"/>
      <c r="JP25" s="280"/>
      <c r="JQ25" s="280"/>
      <c r="JR25" s="280"/>
      <c r="JS25" s="280"/>
      <c r="JT25" s="280"/>
      <c r="JU25" s="280"/>
      <c r="JV25" s="280"/>
      <c r="JW25" s="280"/>
      <c r="JX25" s="280"/>
      <c r="JY25" s="280"/>
      <c r="JZ25" s="280"/>
      <c r="KA25" s="280"/>
      <c r="KB25" s="280"/>
      <c r="KC25" s="280"/>
      <c r="KD25" s="280"/>
      <c r="KE25" s="280"/>
      <c r="KF25" s="280"/>
      <c r="KG25" s="280"/>
      <c r="KH25" s="280"/>
      <c r="KI25" s="280"/>
      <c r="KJ25" s="280"/>
      <c r="KK25" s="280"/>
      <c r="KL25" s="280"/>
      <c r="KM25" s="280"/>
      <c r="KN25" s="280"/>
      <c r="KO25" s="280"/>
      <c r="KP25" s="280"/>
      <c r="KQ25" s="280"/>
      <c r="KR25" s="280"/>
      <c r="KS25" s="280"/>
      <c r="KT25" s="280"/>
      <c r="KU25" s="280"/>
      <c r="KV25" s="280"/>
      <c r="KW25" s="280"/>
      <c r="KX25" s="280"/>
      <c r="KY25" s="280"/>
      <c r="KZ25" s="280"/>
      <c r="LA25" s="280"/>
      <c r="LB25" s="280"/>
      <c r="LC25" s="280"/>
      <c r="LD25" s="280"/>
      <c r="LE25" s="280"/>
      <c r="LF25" s="280"/>
      <c r="LG25" s="280"/>
      <c r="LH25" s="280"/>
      <c r="LI25" s="280"/>
      <c r="LJ25" s="280"/>
      <c r="LK25" s="280"/>
      <c r="LL25" s="280"/>
      <c r="LM25" s="280"/>
      <c r="LN25" s="280"/>
      <c r="LO25" s="280"/>
      <c r="LP25" s="280"/>
      <c r="LQ25" s="280"/>
      <c r="LR25" s="280"/>
      <c r="LS25" s="280"/>
      <c r="LT25" s="280"/>
      <c r="LU25" s="280"/>
      <c r="LV25" s="280"/>
      <c r="LW25" s="280"/>
      <c r="LX25" s="280"/>
      <c r="LY25" s="280"/>
      <c r="LZ25" s="280"/>
      <c r="MA25" s="280"/>
      <c r="MB25" s="280"/>
      <c r="MC25" s="280"/>
      <c r="MD25" s="280"/>
      <c r="ME25" s="280"/>
      <c r="MF25" s="280"/>
      <c r="MG25" s="280"/>
      <c r="MH25" s="280"/>
      <c r="MI25" s="280"/>
      <c r="MJ25" s="280"/>
      <c r="MK25" s="280"/>
      <c r="ML25" s="280"/>
      <c r="MM25" s="280"/>
      <c r="MN25" s="280"/>
      <c r="MO25" s="280"/>
      <c r="MP25" s="280"/>
      <c r="MQ25" s="280"/>
      <c r="MR25" s="280"/>
      <c r="MS25" s="280"/>
      <c r="MT25" s="280"/>
      <c r="MU25" s="280"/>
      <c r="MV25" s="280"/>
      <c r="MW25" s="280"/>
      <c r="MX25" s="280"/>
      <c r="MY25" s="280"/>
      <c r="MZ25" s="280"/>
      <c r="NA25" s="280"/>
      <c r="NB25" s="280"/>
      <c r="NC25" s="280"/>
      <c r="ND25" s="280"/>
      <c r="NE25" s="280"/>
      <c r="NF25" s="280"/>
      <c r="NG25" s="280"/>
      <c r="NH25" s="280"/>
      <c r="NI25" s="280"/>
      <c r="NJ25" s="280"/>
      <c r="NK25" s="280"/>
      <c r="NL25" s="280"/>
      <c r="NM25" s="280"/>
      <c r="NN25" s="280"/>
      <c r="NO25" s="280"/>
      <c r="NP25" s="280"/>
      <c r="NQ25" s="280"/>
      <c r="NR25" s="280"/>
      <c r="NS25" s="280"/>
      <c r="NT25" s="280"/>
      <c r="NU25" s="280"/>
      <c r="NV25" s="280"/>
      <c r="NW25" s="280"/>
      <c r="NX25" s="280"/>
      <c r="NY25" s="280"/>
      <c r="NZ25" s="280"/>
      <c r="OA25" s="280"/>
      <c r="OB25" s="280"/>
      <c r="OC25" s="280"/>
      <c r="OD25" s="280"/>
      <c r="OE25" s="280"/>
      <c r="OF25" s="280"/>
      <c r="OG25" s="280"/>
      <c r="OH25" s="280"/>
      <c r="OI25" s="280"/>
      <c r="OJ25" s="280"/>
      <c r="OK25" s="280"/>
      <c r="OL25" s="280"/>
      <c r="OM25" s="280"/>
      <c r="ON25" s="280"/>
      <c r="OO25" s="280"/>
      <c r="OP25" s="280"/>
      <c r="OQ25" s="280"/>
      <c r="OR25" s="280"/>
      <c r="OS25" s="280"/>
      <c r="OT25" s="280"/>
      <c r="OU25" s="280"/>
      <c r="OV25" s="280"/>
      <c r="OW25" s="280"/>
      <c r="OX25" s="280"/>
      <c r="OY25" s="280"/>
      <c r="OZ25" s="280"/>
      <c r="PA25" s="280"/>
      <c r="PB25" s="280"/>
      <c r="PC25" s="280"/>
      <c r="PD25" s="280"/>
      <c r="PE25" s="280"/>
      <c r="PF25" s="280"/>
      <c r="PG25" s="280"/>
      <c r="PH25" s="280"/>
      <c r="PI25" s="280"/>
      <c r="PJ25" s="280"/>
      <c r="PK25" s="280"/>
      <c r="PL25" s="280"/>
      <c r="PM25" s="280"/>
      <c r="PN25" s="280"/>
      <c r="PO25" s="280"/>
      <c r="PP25" s="280"/>
      <c r="PQ25" s="280"/>
      <c r="PR25" s="280"/>
      <c r="PS25" s="280"/>
      <c r="PT25" s="280"/>
      <c r="PU25" s="280"/>
      <c r="PV25" s="280"/>
      <c r="PW25" s="280"/>
      <c r="PX25" s="280"/>
      <c r="PY25" s="280"/>
      <c r="PZ25" s="280"/>
      <c r="QA25" s="280"/>
      <c r="QB25" s="280"/>
      <c r="QC25" s="280"/>
      <c r="QD25" s="280"/>
      <c r="QE25" s="280"/>
      <c r="QF25" s="280"/>
      <c r="QG25" s="280"/>
      <c r="QH25" s="280"/>
      <c r="QI25" s="280"/>
      <c r="QJ25" s="280"/>
      <c r="QK25" s="280"/>
      <c r="QL25" s="280"/>
      <c r="QM25" s="280"/>
      <c r="QN25" s="280"/>
    </row>
    <row r="26" spans="1:456" s="6" customFormat="1" ht="15.5" x14ac:dyDescent="0.35">
      <c r="A26" s="272" t="s">
        <v>135</v>
      </c>
      <c r="B26" s="277">
        <v>776185.66666666663</v>
      </c>
      <c r="C26" s="277">
        <v>616394.83024295722</v>
      </c>
      <c r="D26" s="278">
        <v>2174875</v>
      </c>
      <c r="E26" s="278">
        <v>1944157.1151087144</v>
      </c>
      <c r="F26" s="277">
        <v>0</v>
      </c>
      <c r="G26" s="277">
        <v>18993.605074572861</v>
      </c>
      <c r="H26" s="278">
        <v>0</v>
      </c>
      <c r="I26" s="278">
        <v>0</v>
      </c>
      <c r="J26" s="277">
        <v>23844.666666666668</v>
      </c>
      <c r="K26" s="277">
        <v>28585.140771012957</v>
      </c>
      <c r="L26" s="278">
        <v>2974905.333333333</v>
      </c>
      <c r="M26" s="278">
        <v>2608130.691197257</v>
      </c>
      <c r="N26" s="277">
        <v>2137269.6042215088</v>
      </c>
      <c r="O26" s="279"/>
      <c r="P26" s="280"/>
      <c r="Q26" s="280"/>
      <c r="R26" s="280"/>
      <c r="S26" s="280"/>
      <c r="T26" s="280"/>
      <c r="U26" s="280"/>
      <c r="V26" s="280"/>
      <c r="W26" s="280"/>
      <c r="X26" s="280"/>
      <c r="Y26" s="280"/>
      <c r="Z26" s="280"/>
      <c r="AA26" s="280"/>
      <c r="AB26" s="280"/>
      <c r="AC26" s="280"/>
      <c r="AD26" s="280"/>
      <c r="AE26" s="280"/>
      <c r="AF26" s="280"/>
      <c r="AG26" s="280"/>
      <c r="AH26" s="280"/>
      <c r="AI26" s="280"/>
      <c r="AJ26" s="280"/>
      <c r="AK26" s="280"/>
      <c r="AL26" s="280"/>
      <c r="AM26" s="280"/>
      <c r="AN26" s="280"/>
      <c r="AO26" s="280"/>
      <c r="AP26" s="280"/>
      <c r="AQ26" s="280"/>
      <c r="AR26" s="280"/>
      <c r="AS26" s="280"/>
      <c r="AT26" s="280"/>
      <c r="AU26" s="280"/>
      <c r="AV26" s="280"/>
      <c r="AW26" s="280"/>
      <c r="AX26" s="280"/>
      <c r="AY26" s="280"/>
      <c r="AZ26" s="280"/>
      <c r="BA26" s="280"/>
      <c r="BB26" s="280"/>
      <c r="BC26" s="280"/>
      <c r="BD26" s="280"/>
      <c r="BE26" s="280"/>
      <c r="BF26" s="280"/>
      <c r="BG26" s="280"/>
      <c r="BH26" s="280"/>
      <c r="BI26" s="280"/>
      <c r="BJ26" s="280"/>
      <c r="BK26" s="280"/>
      <c r="BL26" s="280"/>
      <c r="BM26" s="280"/>
      <c r="BN26" s="280"/>
      <c r="BO26" s="280"/>
      <c r="BP26" s="280"/>
      <c r="BQ26" s="280"/>
      <c r="BR26" s="280"/>
      <c r="BS26" s="280"/>
      <c r="BT26" s="280"/>
      <c r="BU26" s="280"/>
      <c r="BV26" s="280"/>
      <c r="BW26" s="280"/>
      <c r="BX26" s="280"/>
      <c r="BY26" s="280"/>
      <c r="BZ26" s="280"/>
      <c r="CA26" s="280"/>
      <c r="CB26" s="280"/>
      <c r="CC26" s="280"/>
      <c r="CD26" s="280"/>
      <c r="CE26" s="280"/>
      <c r="CF26" s="280"/>
      <c r="CG26" s="280"/>
      <c r="CH26" s="280"/>
      <c r="CI26" s="280"/>
      <c r="CJ26" s="280"/>
      <c r="CK26" s="280"/>
      <c r="CL26" s="280"/>
      <c r="CM26" s="280"/>
      <c r="CN26" s="280"/>
      <c r="CO26" s="280"/>
      <c r="CP26" s="280"/>
      <c r="CQ26" s="280"/>
      <c r="CR26" s="280"/>
      <c r="CS26" s="280"/>
      <c r="CT26" s="280"/>
      <c r="CU26" s="280"/>
      <c r="CV26" s="280"/>
      <c r="CW26" s="280"/>
      <c r="CX26" s="280"/>
      <c r="CY26" s="280"/>
      <c r="CZ26" s="280"/>
      <c r="DA26" s="280"/>
      <c r="DB26" s="280"/>
      <c r="DC26" s="280"/>
      <c r="DD26" s="280"/>
      <c r="DE26" s="280"/>
      <c r="DF26" s="280"/>
      <c r="DG26" s="280"/>
      <c r="DH26" s="280"/>
      <c r="DI26" s="280"/>
      <c r="DJ26" s="280"/>
      <c r="DK26" s="280"/>
      <c r="DL26" s="280"/>
      <c r="DM26" s="280"/>
      <c r="DN26" s="280"/>
      <c r="DO26" s="280"/>
      <c r="DP26" s="280"/>
      <c r="DQ26" s="280"/>
      <c r="DR26" s="280"/>
      <c r="DS26" s="280"/>
      <c r="DT26" s="280"/>
      <c r="DU26" s="280"/>
      <c r="DV26" s="280"/>
      <c r="DW26" s="280"/>
      <c r="DX26" s="280"/>
      <c r="DY26" s="280"/>
      <c r="DZ26" s="280"/>
      <c r="EA26" s="280"/>
      <c r="EB26" s="280"/>
      <c r="EC26" s="280"/>
      <c r="ED26" s="280"/>
      <c r="EE26" s="280"/>
      <c r="EF26" s="280"/>
      <c r="EG26" s="280"/>
      <c r="EH26" s="280"/>
      <c r="EI26" s="280"/>
      <c r="EJ26" s="280"/>
      <c r="EK26" s="280"/>
      <c r="EL26" s="280"/>
      <c r="EM26" s="280"/>
      <c r="EN26" s="280"/>
      <c r="EO26" s="280"/>
      <c r="EP26" s="280"/>
      <c r="EQ26" s="280"/>
      <c r="ER26" s="280"/>
      <c r="ES26" s="280"/>
      <c r="ET26" s="280"/>
      <c r="EU26" s="280"/>
      <c r="EV26" s="280"/>
      <c r="EW26" s="280"/>
      <c r="EX26" s="280"/>
      <c r="EY26" s="280"/>
      <c r="EZ26" s="280"/>
      <c r="FA26" s="280"/>
      <c r="FB26" s="280"/>
      <c r="FC26" s="280"/>
      <c r="FD26" s="280"/>
      <c r="FE26" s="280"/>
      <c r="FF26" s="280"/>
      <c r="FG26" s="280"/>
      <c r="FH26" s="280"/>
      <c r="FI26" s="280"/>
      <c r="FJ26" s="280"/>
      <c r="FK26" s="280"/>
      <c r="FL26" s="280"/>
      <c r="FM26" s="280"/>
      <c r="FN26" s="280"/>
      <c r="FO26" s="280"/>
      <c r="FP26" s="280"/>
      <c r="FQ26" s="280"/>
      <c r="FR26" s="280"/>
      <c r="FS26" s="280"/>
      <c r="FT26" s="280"/>
      <c r="FU26" s="280"/>
      <c r="FV26" s="280"/>
      <c r="FW26" s="280"/>
      <c r="FX26" s="280"/>
      <c r="FY26" s="280"/>
      <c r="FZ26" s="280"/>
      <c r="GA26" s="280"/>
      <c r="GB26" s="280"/>
      <c r="GC26" s="280"/>
      <c r="GD26" s="280"/>
      <c r="GE26" s="280"/>
      <c r="GF26" s="280"/>
      <c r="GG26" s="280"/>
      <c r="GH26" s="280"/>
      <c r="GI26" s="280"/>
      <c r="GJ26" s="280"/>
      <c r="GK26" s="280"/>
      <c r="GL26" s="280"/>
      <c r="GM26" s="280"/>
      <c r="GN26" s="280"/>
      <c r="GO26" s="280"/>
      <c r="GP26" s="280"/>
      <c r="GQ26" s="280"/>
      <c r="GR26" s="280"/>
      <c r="GS26" s="280"/>
      <c r="GT26" s="280"/>
      <c r="GU26" s="280"/>
      <c r="GV26" s="280"/>
      <c r="GW26" s="280"/>
      <c r="GX26" s="280"/>
      <c r="GY26" s="280"/>
      <c r="GZ26" s="280"/>
      <c r="HA26" s="280"/>
      <c r="HB26" s="280"/>
      <c r="HC26" s="280"/>
      <c r="HD26" s="280"/>
      <c r="HE26" s="280"/>
      <c r="HF26" s="280"/>
      <c r="HG26" s="280"/>
      <c r="HH26" s="280"/>
      <c r="HI26" s="280"/>
      <c r="HJ26" s="280"/>
      <c r="HK26" s="280"/>
      <c r="HL26" s="280"/>
      <c r="HM26" s="280"/>
      <c r="HN26" s="280"/>
      <c r="HO26" s="280"/>
      <c r="HP26" s="280"/>
      <c r="HQ26" s="280"/>
      <c r="HR26" s="280"/>
      <c r="HS26" s="280"/>
      <c r="HT26" s="280"/>
      <c r="HU26" s="280"/>
      <c r="HV26" s="280"/>
      <c r="HW26" s="280"/>
      <c r="HX26" s="280"/>
      <c r="HY26" s="280"/>
      <c r="HZ26" s="280"/>
      <c r="IA26" s="280"/>
      <c r="IB26" s="280"/>
      <c r="IC26" s="280"/>
      <c r="ID26" s="280"/>
      <c r="IE26" s="280"/>
      <c r="IF26" s="280"/>
      <c r="IG26" s="280"/>
      <c r="IH26" s="280"/>
      <c r="II26" s="280"/>
      <c r="IJ26" s="280"/>
      <c r="IK26" s="280"/>
      <c r="IL26" s="280"/>
      <c r="IM26" s="280"/>
      <c r="IN26" s="280"/>
      <c r="IO26" s="280"/>
      <c r="IP26" s="280"/>
      <c r="IQ26" s="280"/>
      <c r="IR26" s="280"/>
      <c r="IS26" s="280"/>
      <c r="IT26" s="280"/>
      <c r="IU26" s="280"/>
      <c r="IV26" s="280"/>
      <c r="IW26" s="280"/>
      <c r="IX26" s="280"/>
      <c r="IY26" s="280"/>
      <c r="IZ26" s="280"/>
      <c r="JA26" s="280"/>
      <c r="JB26" s="280"/>
      <c r="JC26" s="280"/>
      <c r="JD26" s="280"/>
      <c r="JE26" s="280"/>
      <c r="JF26" s="280"/>
      <c r="JG26" s="280"/>
      <c r="JH26" s="280"/>
      <c r="JI26" s="280"/>
      <c r="JJ26" s="280"/>
      <c r="JK26" s="280"/>
      <c r="JL26" s="280"/>
      <c r="JM26" s="280"/>
      <c r="JN26" s="280"/>
      <c r="JO26" s="280"/>
      <c r="JP26" s="280"/>
      <c r="JQ26" s="280"/>
      <c r="JR26" s="280"/>
      <c r="JS26" s="280"/>
      <c r="JT26" s="280"/>
      <c r="JU26" s="280"/>
      <c r="JV26" s="280"/>
      <c r="JW26" s="280"/>
      <c r="JX26" s="280"/>
      <c r="JY26" s="280"/>
      <c r="JZ26" s="280"/>
      <c r="KA26" s="280"/>
      <c r="KB26" s="280"/>
      <c r="KC26" s="280"/>
      <c r="KD26" s="280"/>
      <c r="KE26" s="280"/>
      <c r="KF26" s="280"/>
      <c r="KG26" s="280"/>
      <c r="KH26" s="280"/>
      <c r="KI26" s="280"/>
      <c r="KJ26" s="280"/>
      <c r="KK26" s="280"/>
      <c r="KL26" s="280"/>
      <c r="KM26" s="280"/>
      <c r="KN26" s="280"/>
      <c r="KO26" s="280"/>
      <c r="KP26" s="280"/>
      <c r="KQ26" s="280"/>
      <c r="KR26" s="280"/>
      <c r="KS26" s="280"/>
      <c r="KT26" s="280"/>
      <c r="KU26" s="280"/>
      <c r="KV26" s="280"/>
      <c r="KW26" s="280"/>
      <c r="KX26" s="280"/>
      <c r="KY26" s="280"/>
      <c r="KZ26" s="280"/>
      <c r="LA26" s="280"/>
      <c r="LB26" s="280"/>
      <c r="LC26" s="280"/>
      <c r="LD26" s="280"/>
      <c r="LE26" s="280"/>
      <c r="LF26" s="280"/>
      <c r="LG26" s="280"/>
      <c r="LH26" s="280"/>
      <c r="LI26" s="280"/>
      <c r="LJ26" s="280"/>
      <c r="LK26" s="280"/>
      <c r="LL26" s="280"/>
      <c r="LM26" s="280"/>
      <c r="LN26" s="280"/>
      <c r="LO26" s="280"/>
      <c r="LP26" s="280"/>
      <c r="LQ26" s="280"/>
      <c r="LR26" s="280"/>
      <c r="LS26" s="280"/>
      <c r="LT26" s="280"/>
      <c r="LU26" s="280"/>
      <c r="LV26" s="280"/>
      <c r="LW26" s="280"/>
      <c r="LX26" s="280"/>
      <c r="LY26" s="280"/>
      <c r="LZ26" s="280"/>
      <c r="MA26" s="280"/>
      <c r="MB26" s="280"/>
      <c r="MC26" s="280"/>
      <c r="MD26" s="280"/>
      <c r="ME26" s="280"/>
      <c r="MF26" s="280"/>
      <c r="MG26" s="280"/>
      <c r="MH26" s="280"/>
      <c r="MI26" s="280"/>
      <c r="MJ26" s="280"/>
      <c r="MK26" s="280"/>
      <c r="ML26" s="280"/>
      <c r="MM26" s="280"/>
      <c r="MN26" s="280"/>
      <c r="MO26" s="280"/>
      <c r="MP26" s="280"/>
      <c r="MQ26" s="280"/>
      <c r="MR26" s="280"/>
      <c r="MS26" s="280"/>
      <c r="MT26" s="280"/>
      <c r="MU26" s="280"/>
      <c r="MV26" s="280"/>
      <c r="MW26" s="280"/>
      <c r="MX26" s="280"/>
      <c r="MY26" s="280"/>
      <c r="MZ26" s="280"/>
      <c r="NA26" s="280"/>
      <c r="NB26" s="280"/>
      <c r="NC26" s="280"/>
      <c r="ND26" s="280"/>
      <c r="NE26" s="280"/>
      <c r="NF26" s="280"/>
      <c r="NG26" s="280"/>
      <c r="NH26" s="280"/>
      <c r="NI26" s="280"/>
      <c r="NJ26" s="280"/>
      <c r="NK26" s="280"/>
      <c r="NL26" s="280"/>
      <c r="NM26" s="280"/>
      <c r="NN26" s="280"/>
      <c r="NO26" s="280"/>
      <c r="NP26" s="280"/>
      <c r="NQ26" s="280"/>
      <c r="NR26" s="280"/>
      <c r="NS26" s="280"/>
      <c r="NT26" s="280"/>
      <c r="NU26" s="280"/>
      <c r="NV26" s="280"/>
      <c r="NW26" s="280"/>
      <c r="NX26" s="280"/>
      <c r="NY26" s="280"/>
      <c r="NZ26" s="280"/>
      <c r="OA26" s="280"/>
      <c r="OB26" s="280"/>
      <c r="OC26" s="280"/>
      <c r="OD26" s="280"/>
      <c r="OE26" s="280"/>
      <c r="OF26" s="280"/>
      <c r="OG26" s="280"/>
      <c r="OH26" s="280"/>
      <c r="OI26" s="280"/>
      <c r="OJ26" s="280"/>
      <c r="OK26" s="280"/>
      <c r="OL26" s="280"/>
      <c r="OM26" s="280"/>
      <c r="ON26" s="280"/>
      <c r="OO26" s="280"/>
      <c r="OP26" s="280"/>
      <c r="OQ26" s="280"/>
      <c r="OR26" s="280"/>
      <c r="OS26" s="280"/>
      <c r="OT26" s="280"/>
      <c r="OU26" s="280"/>
      <c r="OV26" s="280"/>
      <c r="OW26" s="280"/>
      <c r="OX26" s="280"/>
      <c r="OY26" s="280"/>
      <c r="OZ26" s="280"/>
      <c r="PA26" s="280"/>
      <c r="PB26" s="280"/>
      <c r="PC26" s="280"/>
      <c r="PD26" s="280"/>
      <c r="PE26" s="280"/>
      <c r="PF26" s="280"/>
      <c r="PG26" s="280"/>
      <c r="PH26" s="280"/>
      <c r="PI26" s="280"/>
      <c r="PJ26" s="280"/>
      <c r="PK26" s="280"/>
      <c r="PL26" s="280"/>
      <c r="PM26" s="280"/>
      <c r="PN26" s="280"/>
      <c r="PO26" s="280"/>
      <c r="PP26" s="280"/>
      <c r="PQ26" s="280"/>
      <c r="PR26" s="280"/>
      <c r="PS26" s="280"/>
      <c r="PT26" s="280"/>
      <c r="PU26" s="280"/>
      <c r="PV26" s="280"/>
      <c r="PW26" s="280"/>
      <c r="PX26" s="280"/>
      <c r="PY26" s="280"/>
      <c r="PZ26" s="280"/>
      <c r="QA26" s="280"/>
      <c r="QB26" s="280"/>
      <c r="QC26" s="280"/>
      <c r="QD26" s="280"/>
      <c r="QE26" s="280"/>
      <c r="QF26" s="280"/>
      <c r="QG26" s="280"/>
      <c r="QH26" s="280"/>
      <c r="QI26" s="280"/>
      <c r="QJ26" s="280"/>
      <c r="QK26" s="280"/>
      <c r="QL26" s="280"/>
      <c r="QM26" s="280"/>
      <c r="QN26" s="280"/>
    </row>
    <row r="27" spans="1:456" s="6" customFormat="1" ht="15.5" x14ac:dyDescent="0.35">
      <c r="A27" s="272" t="s">
        <v>136</v>
      </c>
      <c r="B27" s="277">
        <v>4666299.333333333</v>
      </c>
      <c r="C27" s="277">
        <v>3195070.0618692553</v>
      </c>
      <c r="D27" s="278">
        <v>1554666.6666666667</v>
      </c>
      <c r="E27" s="278">
        <v>1893134.2593071801</v>
      </c>
      <c r="F27" s="277">
        <v>0</v>
      </c>
      <c r="G27" s="277">
        <v>79541.642375270545</v>
      </c>
      <c r="H27" s="278">
        <v>0</v>
      </c>
      <c r="I27" s="278">
        <v>0</v>
      </c>
      <c r="J27" s="277">
        <v>-70949.840000000011</v>
      </c>
      <c r="K27" s="277">
        <v>112002.8726782444</v>
      </c>
      <c r="L27" s="278">
        <v>6150016.1600000001</v>
      </c>
      <c r="M27" s="278">
        <v>5279748.8362299511</v>
      </c>
      <c r="N27" s="277">
        <v>4326564.9009398948</v>
      </c>
      <c r="O27" s="279"/>
      <c r="P27" s="280"/>
      <c r="Q27" s="280"/>
      <c r="R27" s="280"/>
      <c r="S27" s="280"/>
      <c r="T27" s="280"/>
      <c r="U27" s="280"/>
      <c r="V27" s="280"/>
      <c r="W27" s="280"/>
      <c r="X27" s="280"/>
      <c r="Y27" s="280"/>
      <c r="Z27" s="280"/>
      <c r="AA27" s="280"/>
      <c r="AB27" s="280"/>
      <c r="AC27" s="280"/>
      <c r="AD27" s="280"/>
      <c r="AE27" s="280"/>
      <c r="AF27" s="280"/>
      <c r="AG27" s="280"/>
      <c r="AH27" s="280"/>
      <c r="AI27" s="280"/>
      <c r="AJ27" s="280"/>
      <c r="AK27" s="280"/>
      <c r="AL27" s="280"/>
      <c r="AM27" s="280"/>
      <c r="AN27" s="280"/>
      <c r="AO27" s="280"/>
      <c r="AP27" s="280"/>
      <c r="AQ27" s="280"/>
      <c r="AR27" s="280"/>
      <c r="AS27" s="280"/>
      <c r="AT27" s="280"/>
      <c r="AU27" s="280"/>
      <c r="AV27" s="280"/>
      <c r="AW27" s="280"/>
      <c r="AX27" s="280"/>
      <c r="AY27" s="280"/>
      <c r="AZ27" s="280"/>
      <c r="BA27" s="280"/>
      <c r="BB27" s="280"/>
      <c r="BC27" s="280"/>
      <c r="BD27" s="280"/>
      <c r="BE27" s="280"/>
      <c r="BF27" s="280"/>
      <c r="BG27" s="280"/>
      <c r="BH27" s="280"/>
      <c r="BI27" s="280"/>
      <c r="BJ27" s="280"/>
      <c r="BK27" s="280"/>
      <c r="BL27" s="280"/>
      <c r="BM27" s="280"/>
      <c r="BN27" s="280"/>
      <c r="BO27" s="280"/>
      <c r="BP27" s="280"/>
      <c r="BQ27" s="280"/>
      <c r="BR27" s="280"/>
      <c r="BS27" s="280"/>
      <c r="BT27" s="280"/>
      <c r="BU27" s="280"/>
      <c r="BV27" s="280"/>
      <c r="BW27" s="280"/>
      <c r="BX27" s="280"/>
      <c r="BY27" s="280"/>
      <c r="BZ27" s="280"/>
      <c r="CA27" s="280"/>
      <c r="CB27" s="280"/>
      <c r="CC27" s="280"/>
      <c r="CD27" s="280"/>
      <c r="CE27" s="280"/>
      <c r="CF27" s="280"/>
      <c r="CG27" s="280"/>
      <c r="CH27" s="280"/>
      <c r="CI27" s="280"/>
      <c r="CJ27" s="280"/>
      <c r="CK27" s="280"/>
      <c r="CL27" s="280"/>
      <c r="CM27" s="280"/>
      <c r="CN27" s="280"/>
      <c r="CO27" s="280"/>
      <c r="CP27" s="280"/>
      <c r="CQ27" s="280"/>
      <c r="CR27" s="280"/>
      <c r="CS27" s="280"/>
      <c r="CT27" s="280"/>
      <c r="CU27" s="280"/>
      <c r="CV27" s="280"/>
      <c r="CW27" s="280"/>
      <c r="CX27" s="280"/>
      <c r="CY27" s="280"/>
      <c r="CZ27" s="280"/>
      <c r="DA27" s="280"/>
      <c r="DB27" s="280"/>
      <c r="DC27" s="280"/>
      <c r="DD27" s="280"/>
      <c r="DE27" s="280"/>
      <c r="DF27" s="280"/>
      <c r="DG27" s="280"/>
      <c r="DH27" s="280"/>
      <c r="DI27" s="280"/>
      <c r="DJ27" s="280"/>
      <c r="DK27" s="280"/>
      <c r="DL27" s="280"/>
      <c r="DM27" s="280"/>
      <c r="DN27" s="280"/>
      <c r="DO27" s="280"/>
      <c r="DP27" s="280"/>
      <c r="DQ27" s="280"/>
      <c r="DR27" s="280"/>
      <c r="DS27" s="280"/>
      <c r="DT27" s="280"/>
      <c r="DU27" s="280"/>
      <c r="DV27" s="280"/>
      <c r="DW27" s="280"/>
      <c r="DX27" s="280"/>
      <c r="DY27" s="280"/>
      <c r="DZ27" s="280"/>
      <c r="EA27" s="280"/>
      <c r="EB27" s="280"/>
      <c r="EC27" s="280"/>
      <c r="ED27" s="280"/>
      <c r="EE27" s="280"/>
      <c r="EF27" s="280"/>
      <c r="EG27" s="280"/>
      <c r="EH27" s="280"/>
      <c r="EI27" s="280"/>
      <c r="EJ27" s="280"/>
      <c r="EK27" s="280"/>
      <c r="EL27" s="280"/>
      <c r="EM27" s="280"/>
      <c r="EN27" s="280"/>
      <c r="EO27" s="280"/>
      <c r="EP27" s="280"/>
      <c r="EQ27" s="280"/>
      <c r="ER27" s="280"/>
      <c r="ES27" s="280"/>
      <c r="ET27" s="280"/>
      <c r="EU27" s="280"/>
      <c r="EV27" s="280"/>
      <c r="EW27" s="280"/>
      <c r="EX27" s="280"/>
      <c r="EY27" s="280"/>
      <c r="EZ27" s="280"/>
      <c r="FA27" s="280"/>
      <c r="FB27" s="280"/>
      <c r="FC27" s="280"/>
      <c r="FD27" s="280"/>
      <c r="FE27" s="280"/>
      <c r="FF27" s="280"/>
      <c r="FG27" s="280"/>
      <c r="FH27" s="280"/>
      <c r="FI27" s="280"/>
      <c r="FJ27" s="280"/>
      <c r="FK27" s="280"/>
      <c r="FL27" s="280"/>
      <c r="FM27" s="280"/>
      <c r="FN27" s="280"/>
      <c r="FO27" s="280"/>
      <c r="FP27" s="280"/>
      <c r="FQ27" s="280"/>
      <c r="FR27" s="280"/>
      <c r="FS27" s="280"/>
      <c r="FT27" s="280"/>
      <c r="FU27" s="280"/>
      <c r="FV27" s="280"/>
      <c r="FW27" s="280"/>
      <c r="FX27" s="280"/>
      <c r="FY27" s="280"/>
      <c r="FZ27" s="280"/>
      <c r="GA27" s="280"/>
      <c r="GB27" s="280"/>
      <c r="GC27" s="280"/>
      <c r="GD27" s="280"/>
      <c r="GE27" s="280"/>
      <c r="GF27" s="280"/>
      <c r="GG27" s="280"/>
      <c r="GH27" s="280"/>
      <c r="GI27" s="280"/>
      <c r="GJ27" s="280"/>
      <c r="GK27" s="280"/>
      <c r="GL27" s="280"/>
      <c r="GM27" s="280"/>
      <c r="GN27" s="280"/>
      <c r="GO27" s="280"/>
      <c r="GP27" s="280"/>
      <c r="GQ27" s="280"/>
      <c r="GR27" s="280"/>
      <c r="GS27" s="280"/>
      <c r="GT27" s="280"/>
      <c r="GU27" s="280"/>
      <c r="GV27" s="280"/>
      <c r="GW27" s="280"/>
      <c r="GX27" s="280"/>
      <c r="GY27" s="280"/>
      <c r="GZ27" s="280"/>
      <c r="HA27" s="280"/>
      <c r="HB27" s="280"/>
      <c r="HC27" s="280"/>
      <c r="HD27" s="280"/>
      <c r="HE27" s="280"/>
      <c r="HF27" s="280"/>
      <c r="HG27" s="280"/>
      <c r="HH27" s="280"/>
      <c r="HI27" s="280"/>
      <c r="HJ27" s="280"/>
      <c r="HK27" s="280"/>
      <c r="HL27" s="280"/>
      <c r="HM27" s="280"/>
      <c r="HN27" s="280"/>
      <c r="HO27" s="280"/>
      <c r="HP27" s="280"/>
      <c r="HQ27" s="280"/>
      <c r="HR27" s="280"/>
      <c r="HS27" s="280"/>
      <c r="HT27" s="280"/>
      <c r="HU27" s="280"/>
      <c r="HV27" s="280"/>
      <c r="HW27" s="280"/>
      <c r="HX27" s="280"/>
      <c r="HY27" s="280"/>
      <c r="HZ27" s="280"/>
      <c r="IA27" s="280"/>
      <c r="IB27" s="280"/>
      <c r="IC27" s="280"/>
      <c r="ID27" s="280"/>
      <c r="IE27" s="280"/>
      <c r="IF27" s="280"/>
      <c r="IG27" s="280"/>
      <c r="IH27" s="280"/>
      <c r="II27" s="280"/>
      <c r="IJ27" s="280"/>
      <c r="IK27" s="280"/>
      <c r="IL27" s="280"/>
      <c r="IM27" s="280"/>
      <c r="IN27" s="280"/>
      <c r="IO27" s="280"/>
      <c r="IP27" s="280"/>
      <c r="IQ27" s="280"/>
      <c r="IR27" s="280"/>
      <c r="IS27" s="280"/>
      <c r="IT27" s="280"/>
      <c r="IU27" s="280"/>
      <c r="IV27" s="280"/>
      <c r="IW27" s="280"/>
      <c r="IX27" s="280"/>
      <c r="IY27" s="280"/>
      <c r="IZ27" s="280"/>
      <c r="JA27" s="280"/>
      <c r="JB27" s="280"/>
      <c r="JC27" s="280"/>
      <c r="JD27" s="280"/>
      <c r="JE27" s="280"/>
      <c r="JF27" s="280"/>
      <c r="JG27" s="280"/>
      <c r="JH27" s="280"/>
      <c r="JI27" s="280"/>
      <c r="JJ27" s="280"/>
      <c r="JK27" s="280"/>
      <c r="JL27" s="280"/>
      <c r="JM27" s="280"/>
      <c r="JN27" s="280"/>
      <c r="JO27" s="280"/>
      <c r="JP27" s="280"/>
      <c r="JQ27" s="280"/>
      <c r="JR27" s="280"/>
      <c r="JS27" s="280"/>
      <c r="JT27" s="280"/>
      <c r="JU27" s="280"/>
      <c r="JV27" s="280"/>
      <c r="JW27" s="280"/>
      <c r="JX27" s="280"/>
      <c r="JY27" s="280"/>
      <c r="JZ27" s="280"/>
      <c r="KA27" s="280"/>
      <c r="KB27" s="280"/>
      <c r="KC27" s="280"/>
      <c r="KD27" s="280"/>
      <c r="KE27" s="280"/>
      <c r="KF27" s="280"/>
      <c r="KG27" s="280"/>
      <c r="KH27" s="280"/>
      <c r="KI27" s="280"/>
      <c r="KJ27" s="280"/>
      <c r="KK27" s="280"/>
      <c r="KL27" s="280"/>
      <c r="KM27" s="280"/>
      <c r="KN27" s="280"/>
      <c r="KO27" s="280"/>
      <c r="KP27" s="280"/>
      <c r="KQ27" s="280"/>
      <c r="KR27" s="280"/>
      <c r="KS27" s="280"/>
      <c r="KT27" s="280"/>
      <c r="KU27" s="280"/>
      <c r="KV27" s="280"/>
      <c r="KW27" s="280"/>
      <c r="KX27" s="280"/>
      <c r="KY27" s="280"/>
      <c r="KZ27" s="280"/>
      <c r="LA27" s="280"/>
      <c r="LB27" s="280"/>
      <c r="LC27" s="280"/>
      <c r="LD27" s="280"/>
      <c r="LE27" s="280"/>
      <c r="LF27" s="280"/>
      <c r="LG27" s="280"/>
      <c r="LH27" s="280"/>
      <c r="LI27" s="280"/>
      <c r="LJ27" s="280"/>
      <c r="LK27" s="280"/>
      <c r="LL27" s="280"/>
      <c r="LM27" s="280"/>
      <c r="LN27" s="280"/>
      <c r="LO27" s="280"/>
      <c r="LP27" s="280"/>
      <c r="LQ27" s="280"/>
      <c r="LR27" s="280"/>
      <c r="LS27" s="280"/>
      <c r="LT27" s="280"/>
      <c r="LU27" s="280"/>
      <c r="LV27" s="280"/>
      <c r="LW27" s="280"/>
      <c r="LX27" s="280"/>
      <c r="LY27" s="280"/>
      <c r="LZ27" s="280"/>
      <c r="MA27" s="280"/>
      <c r="MB27" s="280"/>
      <c r="MC27" s="280"/>
      <c r="MD27" s="280"/>
      <c r="ME27" s="280"/>
      <c r="MF27" s="280"/>
      <c r="MG27" s="280"/>
      <c r="MH27" s="280"/>
      <c r="MI27" s="280"/>
      <c r="MJ27" s="280"/>
      <c r="MK27" s="280"/>
      <c r="ML27" s="280"/>
      <c r="MM27" s="280"/>
      <c r="MN27" s="280"/>
      <c r="MO27" s="280"/>
      <c r="MP27" s="280"/>
      <c r="MQ27" s="280"/>
      <c r="MR27" s="280"/>
      <c r="MS27" s="280"/>
      <c r="MT27" s="280"/>
      <c r="MU27" s="280"/>
      <c r="MV27" s="280"/>
      <c r="MW27" s="280"/>
      <c r="MX27" s="280"/>
      <c r="MY27" s="280"/>
      <c r="MZ27" s="280"/>
      <c r="NA27" s="280"/>
      <c r="NB27" s="280"/>
      <c r="NC27" s="280"/>
      <c r="ND27" s="280"/>
      <c r="NE27" s="280"/>
      <c r="NF27" s="280"/>
      <c r="NG27" s="280"/>
      <c r="NH27" s="280"/>
      <c r="NI27" s="280"/>
      <c r="NJ27" s="280"/>
      <c r="NK27" s="280"/>
      <c r="NL27" s="280"/>
      <c r="NM27" s="280"/>
      <c r="NN27" s="280"/>
      <c r="NO27" s="280"/>
      <c r="NP27" s="280"/>
      <c r="NQ27" s="280"/>
      <c r="NR27" s="280"/>
      <c r="NS27" s="280"/>
      <c r="NT27" s="280"/>
      <c r="NU27" s="280"/>
      <c r="NV27" s="280"/>
      <c r="NW27" s="280"/>
      <c r="NX27" s="280"/>
      <c r="NY27" s="280"/>
      <c r="NZ27" s="280"/>
      <c r="OA27" s="280"/>
      <c r="OB27" s="280"/>
      <c r="OC27" s="280"/>
      <c r="OD27" s="280"/>
      <c r="OE27" s="280"/>
      <c r="OF27" s="280"/>
      <c r="OG27" s="280"/>
      <c r="OH27" s="280"/>
      <c r="OI27" s="280"/>
      <c r="OJ27" s="280"/>
      <c r="OK27" s="280"/>
      <c r="OL27" s="280"/>
      <c r="OM27" s="280"/>
      <c r="ON27" s="280"/>
      <c r="OO27" s="280"/>
      <c r="OP27" s="280"/>
      <c r="OQ27" s="280"/>
      <c r="OR27" s="280"/>
      <c r="OS27" s="280"/>
      <c r="OT27" s="280"/>
      <c r="OU27" s="280"/>
      <c r="OV27" s="280"/>
      <c r="OW27" s="280"/>
      <c r="OX27" s="280"/>
      <c r="OY27" s="280"/>
      <c r="OZ27" s="280"/>
      <c r="PA27" s="280"/>
      <c r="PB27" s="280"/>
      <c r="PC27" s="280"/>
      <c r="PD27" s="280"/>
      <c r="PE27" s="280"/>
      <c r="PF27" s="280"/>
      <c r="PG27" s="280"/>
      <c r="PH27" s="280"/>
      <c r="PI27" s="280"/>
      <c r="PJ27" s="280"/>
      <c r="PK27" s="280"/>
      <c r="PL27" s="280"/>
      <c r="PM27" s="280"/>
      <c r="PN27" s="280"/>
      <c r="PO27" s="280"/>
      <c r="PP27" s="280"/>
      <c r="PQ27" s="280"/>
      <c r="PR27" s="280"/>
      <c r="PS27" s="280"/>
      <c r="PT27" s="280"/>
      <c r="PU27" s="280"/>
      <c r="PV27" s="280"/>
      <c r="PW27" s="280"/>
      <c r="PX27" s="280"/>
      <c r="PY27" s="280"/>
      <c r="PZ27" s="280"/>
      <c r="QA27" s="280"/>
      <c r="QB27" s="280"/>
      <c r="QC27" s="280"/>
      <c r="QD27" s="280"/>
      <c r="QE27" s="280"/>
      <c r="QF27" s="280"/>
      <c r="QG27" s="280"/>
      <c r="QH27" s="280"/>
      <c r="QI27" s="280"/>
      <c r="QJ27" s="280"/>
      <c r="QK27" s="280"/>
      <c r="QL27" s="280"/>
      <c r="QM27" s="280"/>
      <c r="QN27" s="280"/>
    </row>
    <row r="28" spans="1:456" s="6" customFormat="1" ht="15.5" x14ac:dyDescent="0.35">
      <c r="A28" s="272" t="s">
        <v>137</v>
      </c>
      <c r="B28" s="277">
        <v>15215625.333333334</v>
      </c>
      <c r="C28" s="277">
        <v>14991362.600584794</v>
      </c>
      <c r="D28" s="278">
        <v>0</v>
      </c>
      <c r="E28" s="278">
        <v>0</v>
      </c>
      <c r="F28" s="277">
        <v>0</v>
      </c>
      <c r="G28" s="277">
        <v>0</v>
      </c>
      <c r="H28" s="278">
        <v>0</v>
      </c>
      <c r="I28" s="278">
        <v>0</v>
      </c>
      <c r="J28" s="277">
        <v>52718.633333333324</v>
      </c>
      <c r="K28" s="277">
        <v>209326.42472002152</v>
      </c>
      <c r="L28" s="278">
        <v>15268343.966666667</v>
      </c>
      <c r="M28" s="278">
        <v>15200689.025304815</v>
      </c>
      <c r="N28" s="277">
        <v>12456419.73642583</v>
      </c>
      <c r="O28" s="279"/>
      <c r="P28" s="280"/>
      <c r="Q28" s="280"/>
      <c r="R28" s="280"/>
      <c r="S28" s="280"/>
      <c r="T28" s="280"/>
      <c r="U28" s="280"/>
      <c r="V28" s="280"/>
      <c r="W28" s="280"/>
      <c r="X28" s="280"/>
      <c r="Y28" s="280"/>
      <c r="Z28" s="280"/>
      <c r="AA28" s="280"/>
      <c r="AB28" s="280"/>
      <c r="AC28" s="280"/>
      <c r="AD28" s="280"/>
      <c r="AE28" s="280"/>
      <c r="AF28" s="280"/>
      <c r="AG28" s="280"/>
      <c r="AH28" s="280"/>
      <c r="AI28" s="280"/>
      <c r="AJ28" s="280"/>
      <c r="AK28" s="280"/>
      <c r="AL28" s="280"/>
      <c r="AM28" s="280"/>
      <c r="AN28" s="280"/>
      <c r="AO28" s="280"/>
      <c r="AP28" s="280"/>
      <c r="AQ28" s="280"/>
      <c r="AR28" s="280"/>
      <c r="AS28" s="280"/>
      <c r="AT28" s="280"/>
      <c r="AU28" s="280"/>
      <c r="AV28" s="280"/>
      <c r="AW28" s="280"/>
      <c r="AX28" s="280"/>
      <c r="AY28" s="280"/>
      <c r="AZ28" s="280"/>
      <c r="BA28" s="280"/>
      <c r="BB28" s="280"/>
      <c r="BC28" s="280"/>
      <c r="BD28" s="280"/>
      <c r="BE28" s="280"/>
      <c r="BF28" s="280"/>
      <c r="BG28" s="280"/>
      <c r="BH28" s="280"/>
      <c r="BI28" s="280"/>
      <c r="BJ28" s="280"/>
      <c r="BK28" s="280"/>
      <c r="BL28" s="280"/>
      <c r="BM28" s="280"/>
      <c r="BN28" s="280"/>
      <c r="BO28" s="280"/>
      <c r="BP28" s="280"/>
      <c r="BQ28" s="280"/>
      <c r="BR28" s="280"/>
      <c r="BS28" s="280"/>
      <c r="BT28" s="280"/>
      <c r="BU28" s="280"/>
      <c r="BV28" s="280"/>
      <c r="BW28" s="280"/>
      <c r="BX28" s="280"/>
      <c r="BY28" s="280"/>
      <c r="BZ28" s="280"/>
      <c r="CA28" s="280"/>
      <c r="CB28" s="280"/>
      <c r="CC28" s="280"/>
      <c r="CD28" s="280"/>
      <c r="CE28" s="280"/>
      <c r="CF28" s="280"/>
      <c r="CG28" s="280"/>
      <c r="CH28" s="280"/>
      <c r="CI28" s="280"/>
      <c r="CJ28" s="280"/>
      <c r="CK28" s="280"/>
      <c r="CL28" s="280"/>
      <c r="CM28" s="280"/>
      <c r="CN28" s="280"/>
      <c r="CO28" s="280"/>
      <c r="CP28" s="280"/>
      <c r="CQ28" s="280"/>
      <c r="CR28" s="280"/>
      <c r="CS28" s="280"/>
      <c r="CT28" s="280"/>
      <c r="CU28" s="280"/>
      <c r="CV28" s="280"/>
      <c r="CW28" s="280"/>
      <c r="CX28" s="280"/>
      <c r="CY28" s="280"/>
      <c r="CZ28" s="280"/>
      <c r="DA28" s="280"/>
      <c r="DB28" s="280"/>
      <c r="DC28" s="280"/>
      <c r="DD28" s="280"/>
      <c r="DE28" s="280"/>
      <c r="DF28" s="280"/>
      <c r="DG28" s="280"/>
      <c r="DH28" s="280"/>
      <c r="DI28" s="280"/>
      <c r="DJ28" s="280"/>
      <c r="DK28" s="280"/>
      <c r="DL28" s="280"/>
      <c r="DM28" s="280"/>
      <c r="DN28" s="280"/>
      <c r="DO28" s="280"/>
      <c r="DP28" s="280"/>
      <c r="DQ28" s="280"/>
      <c r="DR28" s="280"/>
      <c r="DS28" s="280"/>
      <c r="DT28" s="280"/>
      <c r="DU28" s="280"/>
      <c r="DV28" s="280"/>
      <c r="DW28" s="280"/>
      <c r="DX28" s="280"/>
      <c r="DY28" s="280"/>
      <c r="DZ28" s="280"/>
      <c r="EA28" s="280"/>
      <c r="EB28" s="280"/>
      <c r="EC28" s="280"/>
      <c r="ED28" s="280"/>
      <c r="EE28" s="280"/>
      <c r="EF28" s="280"/>
      <c r="EG28" s="280"/>
      <c r="EH28" s="280"/>
      <c r="EI28" s="280"/>
      <c r="EJ28" s="280"/>
      <c r="EK28" s="280"/>
      <c r="EL28" s="280"/>
      <c r="EM28" s="280"/>
      <c r="EN28" s="280"/>
      <c r="EO28" s="280"/>
      <c r="EP28" s="280"/>
      <c r="EQ28" s="280"/>
      <c r="ER28" s="280"/>
      <c r="ES28" s="280"/>
      <c r="ET28" s="280"/>
      <c r="EU28" s="280"/>
      <c r="EV28" s="280"/>
      <c r="EW28" s="280"/>
      <c r="EX28" s="280"/>
      <c r="EY28" s="280"/>
      <c r="EZ28" s="280"/>
      <c r="FA28" s="280"/>
      <c r="FB28" s="280"/>
      <c r="FC28" s="280"/>
      <c r="FD28" s="280"/>
      <c r="FE28" s="280"/>
      <c r="FF28" s="280"/>
      <c r="FG28" s="280"/>
      <c r="FH28" s="280"/>
      <c r="FI28" s="280"/>
      <c r="FJ28" s="280"/>
      <c r="FK28" s="280"/>
      <c r="FL28" s="280"/>
      <c r="FM28" s="280"/>
      <c r="FN28" s="280"/>
      <c r="FO28" s="280"/>
      <c r="FP28" s="280"/>
      <c r="FQ28" s="280"/>
      <c r="FR28" s="280"/>
      <c r="FS28" s="280"/>
      <c r="FT28" s="280"/>
      <c r="FU28" s="280"/>
      <c r="FV28" s="280"/>
      <c r="FW28" s="280"/>
      <c r="FX28" s="280"/>
      <c r="FY28" s="280"/>
      <c r="FZ28" s="280"/>
      <c r="GA28" s="280"/>
      <c r="GB28" s="280"/>
      <c r="GC28" s="280"/>
      <c r="GD28" s="280"/>
      <c r="GE28" s="280"/>
      <c r="GF28" s="280"/>
      <c r="GG28" s="280"/>
      <c r="GH28" s="280"/>
      <c r="GI28" s="280"/>
      <c r="GJ28" s="280"/>
      <c r="GK28" s="280"/>
      <c r="GL28" s="280"/>
      <c r="GM28" s="280"/>
      <c r="GN28" s="280"/>
      <c r="GO28" s="280"/>
      <c r="GP28" s="280"/>
      <c r="GQ28" s="280"/>
      <c r="GR28" s="280"/>
      <c r="GS28" s="280"/>
      <c r="GT28" s="280"/>
      <c r="GU28" s="280"/>
      <c r="GV28" s="280"/>
      <c r="GW28" s="280"/>
      <c r="GX28" s="280"/>
      <c r="GY28" s="280"/>
      <c r="GZ28" s="280"/>
      <c r="HA28" s="280"/>
      <c r="HB28" s="280"/>
      <c r="HC28" s="280"/>
      <c r="HD28" s="280"/>
      <c r="HE28" s="280"/>
      <c r="HF28" s="280"/>
      <c r="HG28" s="280"/>
      <c r="HH28" s="280"/>
      <c r="HI28" s="280"/>
      <c r="HJ28" s="280"/>
      <c r="HK28" s="280"/>
      <c r="HL28" s="280"/>
      <c r="HM28" s="280"/>
      <c r="HN28" s="280"/>
      <c r="HO28" s="280"/>
      <c r="HP28" s="280"/>
      <c r="HQ28" s="280"/>
      <c r="HR28" s="280"/>
      <c r="HS28" s="280"/>
      <c r="HT28" s="280"/>
      <c r="HU28" s="280"/>
      <c r="HV28" s="280"/>
      <c r="HW28" s="280"/>
      <c r="HX28" s="280"/>
      <c r="HY28" s="280"/>
      <c r="HZ28" s="280"/>
      <c r="IA28" s="280"/>
      <c r="IB28" s="280"/>
      <c r="IC28" s="280"/>
      <c r="ID28" s="280"/>
      <c r="IE28" s="280"/>
      <c r="IF28" s="280"/>
      <c r="IG28" s="280"/>
      <c r="IH28" s="280"/>
      <c r="II28" s="280"/>
      <c r="IJ28" s="280"/>
      <c r="IK28" s="280"/>
      <c r="IL28" s="280"/>
      <c r="IM28" s="280"/>
      <c r="IN28" s="280"/>
      <c r="IO28" s="280"/>
      <c r="IP28" s="280"/>
      <c r="IQ28" s="280"/>
      <c r="IR28" s="280"/>
      <c r="IS28" s="280"/>
      <c r="IT28" s="280"/>
      <c r="IU28" s="280"/>
      <c r="IV28" s="280"/>
      <c r="IW28" s="280"/>
      <c r="IX28" s="280"/>
      <c r="IY28" s="280"/>
      <c r="IZ28" s="280"/>
      <c r="JA28" s="280"/>
      <c r="JB28" s="280"/>
      <c r="JC28" s="280"/>
      <c r="JD28" s="280"/>
      <c r="JE28" s="280"/>
      <c r="JF28" s="280"/>
      <c r="JG28" s="280"/>
      <c r="JH28" s="280"/>
      <c r="JI28" s="280"/>
      <c r="JJ28" s="280"/>
      <c r="JK28" s="280"/>
      <c r="JL28" s="280"/>
      <c r="JM28" s="280"/>
      <c r="JN28" s="280"/>
      <c r="JO28" s="280"/>
      <c r="JP28" s="280"/>
      <c r="JQ28" s="280"/>
      <c r="JR28" s="280"/>
      <c r="JS28" s="280"/>
      <c r="JT28" s="280"/>
      <c r="JU28" s="280"/>
      <c r="JV28" s="280"/>
      <c r="JW28" s="280"/>
      <c r="JX28" s="280"/>
      <c r="JY28" s="280"/>
      <c r="JZ28" s="280"/>
      <c r="KA28" s="280"/>
      <c r="KB28" s="280"/>
      <c r="KC28" s="280"/>
      <c r="KD28" s="280"/>
      <c r="KE28" s="280"/>
      <c r="KF28" s="280"/>
      <c r="KG28" s="280"/>
      <c r="KH28" s="280"/>
      <c r="KI28" s="280"/>
      <c r="KJ28" s="280"/>
      <c r="KK28" s="280"/>
      <c r="KL28" s="280"/>
      <c r="KM28" s="280"/>
      <c r="KN28" s="280"/>
      <c r="KO28" s="280"/>
      <c r="KP28" s="280"/>
      <c r="KQ28" s="280"/>
      <c r="KR28" s="280"/>
      <c r="KS28" s="280"/>
      <c r="KT28" s="280"/>
      <c r="KU28" s="280"/>
      <c r="KV28" s="280"/>
      <c r="KW28" s="280"/>
      <c r="KX28" s="280"/>
      <c r="KY28" s="280"/>
      <c r="KZ28" s="280"/>
      <c r="LA28" s="280"/>
      <c r="LB28" s="280"/>
      <c r="LC28" s="280"/>
      <c r="LD28" s="280"/>
      <c r="LE28" s="280"/>
      <c r="LF28" s="280"/>
      <c r="LG28" s="280"/>
      <c r="LH28" s="280"/>
      <c r="LI28" s="280"/>
      <c r="LJ28" s="280"/>
      <c r="LK28" s="280"/>
      <c r="LL28" s="280"/>
      <c r="LM28" s="280"/>
      <c r="LN28" s="280"/>
      <c r="LO28" s="280"/>
      <c r="LP28" s="280"/>
      <c r="LQ28" s="280"/>
      <c r="LR28" s="280"/>
      <c r="LS28" s="280"/>
      <c r="LT28" s="280"/>
      <c r="LU28" s="280"/>
      <c r="LV28" s="280"/>
      <c r="LW28" s="280"/>
      <c r="LX28" s="280"/>
      <c r="LY28" s="280"/>
      <c r="LZ28" s="280"/>
      <c r="MA28" s="280"/>
      <c r="MB28" s="280"/>
      <c r="MC28" s="280"/>
      <c r="MD28" s="280"/>
      <c r="ME28" s="280"/>
      <c r="MF28" s="280"/>
      <c r="MG28" s="280"/>
      <c r="MH28" s="280"/>
      <c r="MI28" s="280"/>
      <c r="MJ28" s="280"/>
      <c r="MK28" s="280"/>
      <c r="ML28" s="280"/>
      <c r="MM28" s="280"/>
      <c r="MN28" s="280"/>
      <c r="MO28" s="280"/>
      <c r="MP28" s="280"/>
      <c r="MQ28" s="280"/>
      <c r="MR28" s="280"/>
      <c r="MS28" s="280"/>
      <c r="MT28" s="280"/>
      <c r="MU28" s="280"/>
      <c r="MV28" s="280"/>
      <c r="MW28" s="280"/>
      <c r="MX28" s="280"/>
      <c r="MY28" s="280"/>
      <c r="MZ28" s="280"/>
      <c r="NA28" s="280"/>
      <c r="NB28" s="280"/>
      <c r="NC28" s="280"/>
      <c r="ND28" s="280"/>
      <c r="NE28" s="280"/>
      <c r="NF28" s="280"/>
      <c r="NG28" s="280"/>
      <c r="NH28" s="280"/>
      <c r="NI28" s="280"/>
      <c r="NJ28" s="280"/>
      <c r="NK28" s="280"/>
      <c r="NL28" s="280"/>
      <c r="NM28" s="280"/>
      <c r="NN28" s="280"/>
      <c r="NO28" s="280"/>
      <c r="NP28" s="280"/>
      <c r="NQ28" s="280"/>
      <c r="NR28" s="280"/>
      <c r="NS28" s="280"/>
      <c r="NT28" s="280"/>
      <c r="NU28" s="280"/>
      <c r="NV28" s="280"/>
      <c r="NW28" s="280"/>
      <c r="NX28" s="280"/>
      <c r="NY28" s="280"/>
      <c r="NZ28" s="280"/>
      <c r="OA28" s="280"/>
      <c r="OB28" s="280"/>
      <c r="OC28" s="280"/>
      <c r="OD28" s="280"/>
      <c r="OE28" s="280"/>
      <c r="OF28" s="280"/>
      <c r="OG28" s="280"/>
      <c r="OH28" s="280"/>
      <c r="OI28" s="280"/>
      <c r="OJ28" s="280"/>
      <c r="OK28" s="280"/>
      <c r="OL28" s="280"/>
      <c r="OM28" s="280"/>
      <c r="ON28" s="280"/>
      <c r="OO28" s="280"/>
      <c r="OP28" s="280"/>
      <c r="OQ28" s="280"/>
      <c r="OR28" s="280"/>
      <c r="OS28" s="280"/>
      <c r="OT28" s="280"/>
      <c r="OU28" s="280"/>
      <c r="OV28" s="280"/>
      <c r="OW28" s="280"/>
      <c r="OX28" s="280"/>
      <c r="OY28" s="280"/>
      <c r="OZ28" s="280"/>
      <c r="PA28" s="280"/>
      <c r="PB28" s="280"/>
      <c r="PC28" s="280"/>
      <c r="PD28" s="280"/>
      <c r="PE28" s="280"/>
      <c r="PF28" s="280"/>
      <c r="PG28" s="280"/>
      <c r="PH28" s="280"/>
      <c r="PI28" s="280"/>
      <c r="PJ28" s="280"/>
      <c r="PK28" s="280"/>
      <c r="PL28" s="280"/>
      <c r="PM28" s="280"/>
      <c r="PN28" s="280"/>
      <c r="PO28" s="280"/>
      <c r="PP28" s="280"/>
      <c r="PQ28" s="280"/>
      <c r="PR28" s="280"/>
      <c r="PS28" s="280"/>
      <c r="PT28" s="280"/>
      <c r="PU28" s="280"/>
      <c r="PV28" s="280"/>
      <c r="PW28" s="280"/>
      <c r="PX28" s="280"/>
      <c r="PY28" s="280"/>
      <c r="PZ28" s="280"/>
      <c r="QA28" s="280"/>
      <c r="QB28" s="280"/>
      <c r="QC28" s="280"/>
      <c r="QD28" s="280"/>
      <c r="QE28" s="280"/>
      <c r="QF28" s="280"/>
      <c r="QG28" s="280"/>
      <c r="QH28" s="280"/>
      <c r="QI28" s="280"/>
      <c r="QJ28" s="280"/>
      <c r="QK28" s="280"/>
      <c r="QL28" s="280"/>
      <c r="QM28" s="280"/>
      <c r="QN28" s="280"/>
    </row>
    <row r="29" spans="1:456" s="6" customFormat="1" ht="15.5" x14ac:dyDescent="0.35">
      <c r="A29" s="272" t="s">
        <v>138</v>
      </c>
      <c r="B29" s="277">
        <v>109406233.66666667</v>
      </c>
      <c r="C29" s="277">
        <v>103851617.72852358</v>
      </c>
      <c r="D29" s="278">
        <v>409132</v>
      </c>
      <c r="E29" s="278">
        <v>269622.75589165976</v>
      </c>
      <c r="F29" s="277">
        <v>413079</v>
      </c>
      <c r="G29" s="277">
        <v>7102.4906006638157</v>
      </c>
      <c r="H29" s="278">
        <v>0</v>
      </c>
      <c r="I29" s="278">
        <v>0</v>
      </c>
      <c r="J29" s="277">
        <v>3040639</v>
      </c>
      <c r="K29" s="277">
        <v>2239404.2753632651</v>
      </c>
      <c r="L29" s="278">
        <v>113269083.66666667</v>
      </c>
      <c r="M29" s="278">
        <v>106367747.25037917</v>
      </c>
      <c r="N29" s="277">
        <v>87164555.762116745</v>
      </c>
      <c r="O29" s="279"/>
      <c r="P29" s="280"/>
      <c r="Q29" s="280"/>
      <c r="R29" s="280"/>
      <c r="S29" s="280"/>
      <c r="T29" s="280"/>
      <c r="U29" s="280"/>
      <c r="V29" s="280"/>
      <c r="W29" s="280"/>
      <c r="X29" s="280"/>
      <c r="Y29" s="280"/>
      <c r="Z29" s="280"/>
      <c r="AA29" s="280"/>
      <c r="AB29" s="280"/>
      <c r="AC29" s="280"/>
      <c r="AD29" s="280"/>
      <c r="AE29" s="280"/>
      <c r="AF29" s="280"/>
      <c r="AG29" s="280"/>
      <c r="AH29" s="280"/>
      <c r="AI29" s="280"/>
      <c r="AJ29" s="280"/>
      <c r="AK29" s="280"/>
      <c r="AL29" s="280"/>
      <c r="AM29" s="280"/>
      <c r="AN29" s="280"/>
      <c r="AO29" s="280"/>
      <c r="AP29" s="280"/>
      <c r="AQ29" s="280"/>
      <c r="AR29" s="280"/>
      <c r="AS29" s="280"/>
      <c r="AT29" s="280"/>
      <c r="AU29" s="280"/>
      <c r="AV29" s="280"/>
      <c r="AW29" s="280"/>
      <c r="AX29" s="280"/>
      <c r="AY29" s="280"/>
      <c r="AZ29" s="280"/>
      <c r="BA29" s="280"/>
      <c r="BB29" s="280"/>
      <c r="BC29" s="280"/>
      <c r="BD29" s="280"/>
      <c r="BE29" s="280"/>
      <c r="BF29" s="280"/>
      <c r="BG29" s="280"/>
      <c r="BH29" s="280"/>
      <c r="BI29" s="280"/>
      <c r="BJ29" s="280"/>
      <c r="BK29" s="280"/>
      <c r="BL29" s="280"/>
      <c r="BM29" s="280"/>
      <c r="BN29" s="280"/>
      <c r="BO29" s="280"/>
      <c r="BP29" s="280"/>
      <c r="BQ29" s="280"/>
      <c r="BR29" s="280"/>
      <c r="BS29" s="280"/>
      <c r="BT29" s="280"/>
      <c r="BU29" s="280"/>
      <c r="BV29" s="280"/>
      <c r="BW29" s="280"/>
      <c r="BX29" s="280"/>
      <c r="BY29" s="280"/>
      <c r="BZ29" s="280"/>
      <c r="CA29" s="280"/>
      <c r="CB29" s="280"/>
      <c r="CC29" s="280"/>
      <c r="CD29" s="280"/>
      <c r="CE29" s="280"/>
      <c r="CF29" s="280"/>
      <c r="CG29" s="280"/>
      <c r="CH29" s="280"/>
      <c r="CI29" s="280"/>
      <c r="CJ29" s="280"/>
      <c r="CK29" s="280"/>
      <c r="CL29" s="280"/>
      <c r="CM29" s="280"/>
      <c r="CN29" s="280"/>
      <c r="CO29" s="280"/>
      <c r="CP29" s="280"/>
      <c r="CQ29" s="280"/>
      <c r="CR29" s="280"/>
      <c r="CS29" s="280"/>
      <c r="CT29" s="280"/>
      <c r="CU29" s="280"/>
      <c r="CV29" s="280"/>
      <c r="CW29" s="280"/>
      <c r="CX29" s="280"/>
      <c r="CY29" s="280"/>
      <c r="CZ29" s="280"/>
      <c r="DA29" s="280"/>
      <c r="DB29" s="280"/>
      <c r="DC29" s="280"/>
      <c r="DD29" s="280"/>
      <c r="DE29" s="280"/>
      <c r="DF29" s="280"/>
      <c r="DG29" s="280"/>
      <c r="DH29" s="280"/>
      <c r="DI29" s="280"/>
      <c r="DJ29" s="280"/>
      <c r="DK29" s="280"/>
      <c r="DL29" s="280"/>
      <c r="DM29" s="280"/>
      <c r="DN29" s="280"/>
      <c r="DO29" s="280"/>
      <c r="DP29" s="280"/>
      <c r="DQ29" s="280"/>
      <c r="DR29" s="280"/>
      <c r="DS29" s="280"/>
      <c r="DT29" s="280"/>
      <c r="DU29" s="280"/>
      <c r="DV29" s="280"/>
      <c r="DW29" s="280"/>
      <c r="DX29" s="280"/>
      <c r="DY29" s="280"/>
      <c r="DZ29" s="280"/>
      <c r="EA29" s="280"/>
      <c r="EB29" s="280"/>
      <c r="EC29" s="280"/>
      <c r="ED29" s="280"/>
      <c r="EE29" s="280"/>
      <c r="EF29" s="280"/>
      <c r="EG29" s="280"/>
      <c r="EH29" s="280"/>
      <c r="EI29" s="280"/>
      <c r="EJ29" s="280"/>
      <c r="EK29" s="280"/>
      <c r="EL29" s="280"/>
      <c r="EM29" s="280"/>
      <c r="EN29" s="280"/>
      <c r="EO29" s="280"/>
      <c r="EP29" s="280"/>
      <c r="EQ29" s="280"/>
      <c r="ER29" s="280"/>
      <c r="ES29" s="280"/>
      <c r="ET29" s="280"/>
      <c r="EU29" s="280"/>
      <c r="EV29" s="280"/>
      <c r="EW29" s="280"/>
      <c r="EX29" s="280"/>
      <c r="EY29" s="280"/>
      <c r="EZ29" s="280"/>
      <c r="FA29" s="280"/>
      <c r="FB29" s="280"/>
      <c r="FC29" s="280"/>
      <c r="FD29" s="280"/>
      <c r="FE29" s="280"/>
      <c r="FF29" s="280"/>
      <c r="FG29" s="280"/>
      <c r="FH29" s="280"/>
      <c r="FI29" s="280"/>
      <c r="FJ29" s="280"/>
      <c r="FK29" s="280"/>
      <c r="FL29" s="280"/>
      <c r="FM29" s="280"/>
      <c r="FN29" s="280"/>
      <c r="FO29" s="280"/>
      <c r="FP29" s="280"/>
      <c r="FQ29" s="280"/>
      <c r="FR29" s="280"/>
      <c r="FS29" s="280"/>
      <c r="FT29" s="280"/>
      <c r="FU29" s="280"/>
      <c r="FV29" s="280"/>
      <c r="FW29" s="280"/>
      <c r="FX29" s="280"/>
      <c r="FY29" s="280"/>
      <c r="FZ29" s="280"/>
      <c r="GA29" s="280"/>
      <c r="GB29" s="280"/>
      <c r="GC29" s="280"/>
      <c r="GD29" s="280"/>
      <c r="GE29" s="280"/>
      <c r="GF29" s="280"/>
      <c r="GG29" s="280"/>
      <c r="GH29" s="280"/>
      <c r="GI29" s="280"/>
      <c r="GJ29" s="280"/>
      <c r="GK29" s="280"/>
      <c r="GL29" s="280"/>
      <c r="GM29" s="280"/>
      <c r="GN29" s="280"/>
      <c r="GO29" s="280"/>
      <c r="GP29" s="280"/>
      <c r="GQ29" s="280"/>
      <c r="GR29" s="280"/>
      <c r="GS29" s="280"/>
      <c r="GT29" s="280"/>
      <c r="GU29" s="280"/>
      <c r="GV29" s="280"/>
      <c r="GW29" s="280"/>
      <c r="GX29" s="280"/>
      <c r="GY29" s="280"/>
      <c r="GZ29" s="280"/>
      <c r="HA29" s="280"/>
      <c r="HB29" s="280"/>
      <c r="HC29" s="280"/>
      <c r="HD29" s="280"/>
      <c r="HE29" s="280"/>
      <c r="HF29" s="280"/>
      <c r="HG29" s="280"/>
      <c r="HH29" s="280"/>
      <c r="HI29" s="280"/>
      <c r="HJ29" s="280"/>
      <c r="HK29" s="280"/>
      <c r="HL29" s="280"/>
      <c r="HM29" s="280"/>
      <c r="HN29" s="280"/>
      <c r="HO29" s="280"/>
      <c r="HP29" s="280"/>
      <c r="HQ29" s="280"/>
      <c r="HR29" s="280"/>
      <c r="HS29" s="280"/>
      <c r="HT29" s="280"/>
      <c r="HU29" s="280"/>
      <c r="HV29" s="280"/>
      <c r="HW29" s="280"/>
      <c r="HX29" s="280"/>
      <c r="HY29" s="280"/>
      <c r="HZ29" s="280"/>
      <c r="IA29" s="280"/>
      <c r="IB29" s="280"/>
      <c r="IC29" s="280"/>
      <c r="ID29" s="280"/>
      <c r="IE29" s="280"/>
      <c r="IF29" s="280"/>
      <c r="IG29" s="280"/>
      <c r="IH29" s="280"/>
      <c r="II29" s="280"/>
      <c r="IJ29" s="280"/>
      <c r="IK29" s="280"/>
      <c r="IL29" s="280"/>
      <c r="IM29" s="280"/>
      <c r="IN29" s="280"/>
      <c r="IO29" s="280"/>
      <c r="IP29" s="280"/>
      <c r="IQ29" s="280"/>
      <c r="IR29" s="280"/>
      <c r="IS29" s="280"/>
      <c r="IT29" s="280"/>
      <c r="IU29" s="280"/>
      <c r="IV29" s="280"/>
      <c r="IW29" s="280"/>
      <c r="IX29" s="280"/>
      <c r="IY29" s="280"/>
      <c r="IZ29" s="280"/>
      <c r="JA29" s="280"/>
      <c r="JB29" s="280"/>
      <c r="JC29" s="280"/>
      <c r="JD29" s="280"/>
      <c r="JE29" s="280"/>
      <c r="JF29" s="280"/>
      <c r="JG29" s="280"/>
      <c r="JH29" s="280"/>
      <c r="JI29" s="280"/>
      <c r="JJ29" s="280"/>
      <c r="JK29" s="280"/>
      <c r="JL29" s="280"/>
      <c r="JM29" s="280"/>
      <c r="JN29" s="280"/>
      <c r="JO29" s="280"/>
      <c r="JP29" s="280"/>
      <c r="JQ29" s="280"/>
      <c r="JR29" s="280"/>
      <c r="JS29" s="280"/>
      <c r="JT29" s="280"/>
      <c r="JU29" s="280"/>
      <c r="JV29" s="280"/>
      <c r="JW29" s="280"/>
      <c r="JX29" s="280"/>
      <c r="JY29" s="280"/>
      <c r="JZ29" s="280"/>
      <c r="KA29" s="280"/>
      <c r="KB29" s="280"/>
      <c r="KC29" s="280"/>
      <c r="KD29" s="280"/>
      <c r="KE29" s="280"/>
      <c r="KF29" s="280"/>
      <c r="KG29" s="280"/>
      <c r="KH29" s="280"/>
      <c r="KI29" s="280"/>
      <c r="KJ29" s="280"/>
      <c r="KK29" s="280"/>
      <c r="KL29" s="280"/>
      <c r="KM29" s="280"/>
      <c r="KN29" s="280"/>
      <c r="KO29" s="280"/>
      <c r="KP29" s="280"/>
      <c r="KQ29" s="280"/>
      <c r="KR29" s="280"/>
      <c r="KS29" s="280"/>
      <c r="KT29" s="280"/>
      <c r="KU29" s="280"/>
      <c r="KV29" s="280"/>
      <c r="KW29" s="280"/>
      <c r="KX29" s="280"/>
      <c r="KY29" s="280"/>
      <c r="KZ29" s="280"/>
      <c r="LA29" s="280"/>
      <c r="LB29" s="280"/>
      <c r="LC29" s="280"/>
      <c r="LD29" s="280"/>
      <c r="LE29" s="280"/>
      <c r="LF29" s="280"/>
      <c r="LG29" s="280"/>
      <c r="LH29" s="280"/>
      <c r="LI29" s="280"/>
      <c r="LJ29" s="280"/>
      <c r="LK29" s="280"/>
      <c r="LL29" s="280"/>
      <c r="LM29" s="280"/>
      <c r="LN29" s="280"/>
      <c r="LO29" s="280"/>
      <c r="LP29" s="280"/>
      <c r="LQ29" s="280"/>
      <c r="LR29" s="280"/>
      <c r="LS29" s="280"/>
      <c r="LT29" s="280"/>
      <c r="LU29" s="280"/>
      <c r="LV29" s="280"/>
      <c r="LW29" s="280"/>
      <c r="LX29" s="280"/>
      <c r="LY29" s="280"/>
      <c r="LZ29" s="280"/>
      <c r="MA29" s="280"/>
      <c r="MB29" s="280"/>
      <c r="MC29" s="280"/>
      <c r="MD29" s="280"/>
      <c r="ME29" s="280"/>
      <c r="MF29" s="280"/>
      <c r="MG29" s="280"/>
      <c r="MH29" s="280"/>
      <c r="MI29" s="280"/>
      <c r="MJ29" s="280"/>
      <c r="MK29" s="280"/>
      <c r="ML29" s="280"/>
      <c r="MM29" s="280"/>
      <c r="MN29" s="280"/>
      <c r="MO29" s="280"/>
      <c r="MP29" s="280"/>
      <c r="MQ29" s="280"/>
      <c r="MR29" s="280"/>
      <c r="MS29" s="280"/>
      <c r="MT29" s="280"/>
      <c r="MU29" s="280"/>
      <c r="MV29" s="280"/>
      <c r="MW29" s="280"/>
      <c r="MX29" s="280"/>
      <c r="MY29" s="280"/>
      <c r="MZ29" s="280"/>
      <c r="NA29" s="280"/>
      <c r="NB29" s="280"/>
      <c r="NC29" s="280"/>
      <c r="ND29" s="280"/>
      <c r="NE29" s="280"/>
      <c r="NF29" s="280"/>
      <c r="NG29" s="280"/>
      <c r="NH29" s="280"/>
      <c r="NI29" s="280"/>
      <c r="NJ29" s="280"/>
      <c r="NK29" s="280"/>
      <c r="NL29" s="280"/>
      <c r="NM29" s="280"/>
      <c r="NN29" s="280"/>
      <c r="NO29" s="280"/>
      <c r="NP29" s="280"/>
      <c r="NQ29" s="280"/>
      <c r="NR29" s="280"/>
      <c r="NS29" s="280"/>
      <c r="NT29" s="280"/>
      <c r="NU29" s="280"/>
      <c r="NV29" s="280"/>
      <c r="NW29" s="280"/>
      <c r="NX29" s="280"/>
      <c r="NY29" s="280"/>
      <c r="NZ29" s="280"/>
      <c r="OA29" s="280"/>
      <c r="OB29" s="280"/>
      <c r="OC29" s="280"/>
      <c r="OD29" s="280"/>
      <c r="OE29" s="280"/>
      <c r="OF29" s="280"/>
      <c r="OG29" s="280"/>
      <c r="OH29" s="280"/>
      <c r="OI29" s="280"/>
      <c r="OJ29" s="280"/>
      <c r="OK29" s="280"/>
      <c r="OL29" s="280"/>
      <c r="OM29" s="280"/>
      <c r="ON29" s="280"/>
      <c r="OO29" s="280"/>
      <c r="OP29" s="280"/>
      <c r="OQ29" s="280"/>
      <c r="OR29" s="280"/>
      <c r="OS29" s="280"/>
      <c r="OT29" s="280"/>
      <c r="OU29" s="280"/>
      <c r="OV29" s="280"/>
      <c r="OW29" s="280"/>
      <c r="OX29" s="280"/>
      <c r="OY29" s="280"/>
      <c r="OZ29" s="280"/>
      <c r="PA29" s="280"/>
      <c r="PB29" s="280"/>
      <c r="PC29" s="280"/>
      <c r="PD29" s="280"/>
      <c r="PE29" s="280"/>
      <c r="PF29" s="280"/>
      <c r="PG29" s="280"/>
      <c r="PH29" s="280"/>
      <c r="PI29" s="280"/>
      <c r="PJ29" s="280"/>
      <c r="PK29" s="280"/>
      <c r="PL29" s="280"/>
      <c r="PM29" s="280"/>
      <c r="PN29" s="280"/>
      <c r="PO29" s="280"/>
      <c r="PP29" s="280"/>
      <c r="PQ29" s="280"/>
      <c r="PR29" s="280"/>
      <c r="PS29" s="280"/>
      <c r="PT29" s="280"/>
      <c r="PU29" s="280"/>
      <c r="PV29" s="280"/>
      <c r="PW29" s="280"/>
      <c r="PX29" s="280"/>
      <c r="PY29" s="280"/>
      <c r="PZ29" s="280"/>
      <c r="QA29" s="280"/>
      <c r="QB29" s="280"/>
      <c r="QC29" s="280"/>
      <c r="QD29" s="280"/>
      <c r="QE29" s="280"/>
      <c r="QF29" s="280"/>
      <c r="QG29" s="280"/>
      <c r="QH29" s="280"/>
      <c r="QI29" s="280"/>
      <c r="QJ29" s="280"/>
      <c r="QK29" s="280"/>
      <c r="QL29" s="280"/>
      <c r="QM29" s="280"/>
      <c r="QN29" s="280"/>
    </row>
    <row r="30" spans="1:456" s="6" customFormat="1" ht="15.5" x14ac:dyDescent="0.35">
      <c r="A30" s="272" t="s">
        <v>139</v>
      </c>
      <c r="B30" s="277">
        <v>5716493</v>
      </c>
      <c r="C30" s="277">
        <v>6337426.7436302155</v>
      </c>
      <c r="D30" s="278">
        <v>776638.66666666663</v>
      </c>
      <c r="E30" s="278">
        <v>593404.78365637478</v>
      </c>
      <c r="F30" s="277">
        <v>0</v>
      </c>
      <c r="G30" s="277">
        <v>200134.23271640483</v>
      </c>
      <c r="H30" s="278">
        <v>0</v>
      </c>
      <c r="I30" s="278">
        <v>0</v>
      </c>
      <c r="J30" s="277">
        <v>46800.999999999935</v>
      </c>
      <c r="K30" s="277">
        <v>159770.82589691246</v>
      </c>
      <c r="L30" s="278">
        <v>6539932.666666667</v>
      </c>
      <c r="M30" s="278">
        <v>7290736.5858999072</v>
      </c>
      <c r="N30" s="277">
        <v>5974497.2711764537</v>
      </c>
      <c r="O30" s="279"/>
      <c r="P30" s="280"/>
      <c r="Q30" s="280"/>
      <c r="R30" s="280"/>
      <c r="S30" s="280"/>
      <c r="T30" s="280"/>
      <c r="U30" s="280"/>
      <c r="V30" s="280"/>
      <c r="W30" s="280"/>
      <c r="X30" s="280"/>
      <c r="Y30" s="280"/>
      <c r="Z30" s="280"/>
      <c r="AA30" s="280"/>
      <c r="AB30" s="280"/>
      <c r="AC30" s="280"/>
      <c r="AD30" s="280"/>
      <c r="AE30" s="280"/>
      <c r="AF30" s="280"/>
      <c r="AG30" s="280"/>
      <c r="AH30" s="280"/>
      <c r="AI30" s="280"/>
      <c r="AJ30" s="280"/>
      <c r="AK30" s="280"/>
      <c r="AL30" s="280"/>
      <c r="AM30" s="280"/>
      <c r="AN30" s="280"/>
      <c r="AO30" s="280"/>
      <c r="AP30" s="280"/>
      <c r="AQ30" s="280"/>
      <c r="AR30" s="280"/>
      <c r="AS30" s="280"/>
      <c r="AT30" s="280"/>
      <c r="AU30" s="280"/>
      <c r="AV30" s="280"/>
      <c r="AW30" s="280"/>
      <c r="AX30" s="280"/>
      <c r="AY30" s="280"/>
      <c r="AZ30" s="280"/>
      <c r="BA30" s="280"/>
      <c r="BB30" s="280"/>
      <c r="BC30" s="280"/>
      <c r="BD30" s="280"/>
      <c r="BE30" s="280"/>
      <c r="BF30" s="280"/>
      <c r="BG30" s="280"/>
      <c r="BH30" s="280"/>
      <c r="BI30" s="280"/>
      <c r="BJ30" s="280"/>
      <c r="BK30" s="280"/>
      <c r="BL30" s="280"/>
      <c r="BM30" s="280"/>
      <c r="BN30" s="280"/>
      <c r="BO30" s="280"/>
      <c r="BP30" s="280"/>
      <c r="BQ30" s="280"/>
      <c r="BR30" s="280"/>
      <c r="BS30" s="280"/>
      <c r="BT30" s="280"/>
      <c r="BU30" s="280"/>
      <c r="BV30" s="280"/>
      <c r="BW30" s="280"/>
      <c r="BX30" s="280"/>
      <c r="BY30" s="280"/>
      <c r="BZ30" s="280"/>
      <c r="CA30" s="280"/>
      <c r="CB30" s="280"/>
      <c r="CC30" s="280"/>
      <c r="CD30" s="280"/>
      <c r="CE30" s="280"/>
      <c r="CF30" s="280"/>
      <c r="CG30" s="280"/>
      <c r="CH30" s="280"/>
      <c r="CI30" s="280"/>
      <c r="CJ30" s="280"/>
      <c r="CK30" s="280"/>
      <c r="CL30" s="280"/>
      <c r="CM30" s="280"/>
      <c r="CN30" s="280"/>
      <c r="CO30" s="280"/>
      <c r="CP30" s="280"/>
      <c r="CQ30" s="280"/>
      <c r="CR30" s="280"/>
      <c r="CS30" s="280"/>
      <c r="CT30" s="280"/>
      <c r="CU30" s="280"/>
      <c r="CV30" s="280"/>
      <c r="CW30" s="280"/>
      <c r="CX30" s="280"/>
      <c r="CY30" s="280"/>
      <c r="CZ30" s="280"/>
      <c r="DA30" s="280"/>
      <c r="DB30" s="280"/>
      <c r="DC30" s="280"/>
      <c r="DD30" s="280"/>
      <c r="DE30" s="280"/>
      <c r="DF30" s="280"/>
      <c r="DG30" s="280"/>
      <c r="DH30" s="280"/>
      <c r="DI30" s="280"/>
      <c r="DJ30" s="280"/>
      <c r="DK30" s="280"/>
      <c r="DL30" s="280"/>
      <c r="DM30" s="280"/>
      <c r="DN30" s="280"/>
      <c r="DO30" s="280"/>
      <c r="DP30" s="280"/>
      <c r="DQ30" s="280"/>
      <c r="DR30" s="280"/>
      <c r="DS30" s="280"/>
      <c r="DT30" s="280"/>
      <c r="DU30" s="280"/>
      <c r="DV30" s="280"/>
      <c r="DW30" s="280"/>
      <c r="DX30" s="280"/>
      <c r="DY30" s="280"/>
      <c r="DZ30" s="280"/>
      <c r="EA30" s="280"/>
      <c r="EB30" s="280"/>
      <c r="EC30" s="280"/>
      <c r="ED30" s="280"/>
      <c r="EE30" s="280"/>
      <c r="EF30" s="280"/>
      <c r="EG30" s="280"/>
      <c r="EH30" s="280"/>
      <c r="EI30" s="280"/>
      <c r="EJ30" s="280"/>
      <c r="EK30" s="280"/>
      <c r="EL30" s="280"/>
      <c r="EM30" s="280"/>
      <c r="EN30" s="280"/>
      <c r="EO30" s="280"/>
      <c r="EP30" s="280"/>
      <c r="EQ30" s="280"/>
      <c r="ER30" s="280"/>
      <c r="ES30" s="280"/>
      <c r="ET30" s="280"/>
      <c r="EU30" s="280"/>
      <c r="EV30" s="280"/>
      <c r="EW30" s="280"/>
      <c r="EX30" s="280"/>
      <c r="EY30" s="280"/>
      <c r="EZ30" s="280"/>
      <c r="FA30" s="280"/>
      <c r="FB30" s="280"/>
      <c r="FC30" s="280"/>
      <c r="FD30" s="280"/>
      <c r="FE30" s="280"/>
      <c r="FF30" s="280"/>
      <c r="FG30" s="280"/>
      <c r="FH30" s="280"/>
      <c r="FI30" s="280"/>
      <c r="FJ30" s="280"/>
      <c r="FK30" s="280"/>
      <c r="FL30" s="280"/>
      <c r="FM30" s="280"/>
      <c r="FN30" s="280"/>
      <c r="FO30" s="280"/>
      <c r="FP30" s="280"/>
      <c r="FQ30" s="280"/>
      <c r="FR30" s="280"/>
      <c r="FS30" s="280"/>
      <c r="FT30" s="280"/>
      <c r="FU30" s="280"/>
      <c r="FV30" s="280"/>
      <c r="FW30" s="280"/>
      <c r="FX30" s="280"/>
      <c r="FY30" s="280"/>
      <c r="FZ30" s="280"/>
      <c r="GA30" s="280"/>
      <c r="GB30" s="280"/>
      <c r="GC30" s="280"/>
      <c r="GD30" s="280"/>
      <c r="GE30" s="280"/>
      <c r="GF30" s="280"/>
      <c r="GG30" s="280"/>
      <c r="GH30" s="280"/>
      <c r="GI30" s="280"/>
      <c r="GJ30" s="280"/>
      <c r="GK30" s="280"/>
      <c r="GL30" s="280"/>
      <c r="GM30" s="280"/>
      <c r="GN30" s="280"/>
      <c r="GO30" s="280"/>
      <c r="GP30" s="280"/>
      <c r="GQ30" s="280"/>
      <c r="GR30" s="280"/>
      <c r="GS30" s="280"/>
      <c r="GT30" s="280"/>
      <c r="GU30" s="280"/>
      <c r="GV30" s="280"/>
      <c r="GW30" s="280"/>
      <c r="GX30" s="280"/>
      <c r="GY30" s="280"/>
      <c r="GZ30" s="280"/>
      <c r="HA30" s="280"/>
      <c r="HB30" s="280"/>
      <c r="HC30" s="280"/>
      <c r="HD30" s="280"/>
      <c r="HE30" s="280"/>
      <c r="HF30" s="280"/>
      <c r="HG30" s="280"/>
      <c r="HH30" s="280"/>
      <c r="HI30" s="280"/>
      <c r="HJ30" s="280"/>
      <c r="HK30" s="280"/>
      <c r="HL30" s="280"/>
      <c r="HM30" s="280"/>
      <c r="HN30" s="280"/>
      <c r="HO30" s="280"/>
      <c r="HP30" s="280"/>
      <c r="HQ30" s="280"/>
      <c r="HR30" s="280"/>
      <c r="HS30" s="280"/>
      <c r="HT30" s="280"/>
      <c r="HU30" s="280"/>
      <c r="HV30" s="280"/>
      <c r="HW30" s="280"/>
      <c r="HX30" s="280"/>
      <c r="HY30" s="280"/>
      <c r="HZ30" s="280"/>
      <c r="IA30" s="280"/>
      <c r="IB30" s="280"/>
      <c r="IC30" s="280"/>
      <c r="ID30" s="280"/>
      <c r="IE30" s="280"/>
      <c r="IF30" s="280"/>
      <c r="IG30" s="280"/>
      <c r="IH30" s="280"/>
      <c r="II30" s="280"/>
      <c r="IJ30" s="280"/>
      <c r="IK30" s="280"/>
      <c r="IL30" s="280"/>
      <c r="IM30" s="280"/>
      <c r="IN30" s="280"/>
      <c r="IO30" s="280"/>
      <c r="IP30" s="280"/>
      <c r="IQ30" s="280"/>
      <c r="IR30" s="280"/>
      <c r="IS30" s="280"/>
      <c r="IT30" s="280"/>
      <c r="IU30" s="280"/>
      <c r="IV30" s="280"/>
      <c r="IW30" s="280"/>
      <c r="IX30" s="280"/>
      <c r="IY30" s="280"/>
      <c r="IZ30" s="280"/>
      <c r="JA30" s="280"/>
      <c r="JB30" s="280"/>
      <c r="JC30" s="280"/>
      <c r="JD30" s="280"/>
      <c r="JE30" s="280"/>
      <c r="JF30" s="280"/>
      <c r="JG30" s="280"/>
      <c r="JH30" s="280"/>
      <c r="JI30" s="280"/>
      <c r="JJ30" s="280"/>
      <c r="JK30" s="280"/>
      <c r="JL30" s="280"/>
      <c r="JM30" s="280"/>
      <c r="JN30" s="280"/>
      <c r="JO30" s="280"/>
      <c r="JP30" s="280"/>
      <c r="JQ30" s="280"/>
      <c r="JR30" s="280"/>
      <c r="JS30" s="280"/>
      <c r="JT30" s="280"/>
      <c r="JU30" s="280"/>
      <c r="JV30" s="280"/>
      <c r="JW30" s="280"/>
      <c r="JX30" s="280"/>
      <c r="JY30" s="280"/>
      <c r="JZ30" s="280"/>
      <c r="KA30" s="280"/>
      <c r="KB30" s="280"/>
      <c r="KC30" s="280"/>
      <c r="KD30" s="280"/>
      <c r="KE30" s="280"/>
      <c r="KF30" s="280"/>
      <c r="KG30" s="280"/>
      <c r="KH30" s="280"/>
      <c r="KI30" s="280"/>
      <c r="KJ30" s="280"/>
      <c r="KK30" s="280"/>
      <c r="KL30" s="280"/>
      <c r="KM30" s="280"/>
      <c r="KN30" s="280"/>
      <c r="KO30" s="280"/>
      <c r="KP30" s="280"/>
      <c r="KQ30" s="280"/>
      <c r="KR30" s="280"/>
      <c r="KS30" s="280"/>
      <c r="KT30" s="280"/>
      <c r="KU30" s="280"/>
      <c r="KV30" s="280"/>
      <c r="KW30" s="280"/>
      <c r="KX30" s="280"/>
      <c r="KY30" s="280"/>
      <c r="KZ30" s="280"/>
      <c r="LA30" s="280"/>
      <c r="LB30" s="280"/>
      <c r="LC30" s="280"/>
      <c r="LD30" s="280"/>
      <c r="LE30" s="280"/>
      <c r="LF30" s="280"/>
      <c r="LG30" s="280"/>
      <c r="LH30" s="280"/>
      <c r="LI30" s="280"/>
      <c r="LJ30" s="280"/>
      <c r="LK30" s="280"/>
      <c r="LL30" s="280"/>
      <c r="LM30" s="280"/>
      <c r="LN30" s="280"/>
      <c r="LO30" s="280"/>
      <c r="LP30" s="280"/>
      <c r="LQ30" s="280"/>
      <c r="LR30" s="280"/>
      <c r="LS30" s="280"/>
      <c r="LT30" s="280"/>
      <c r="LU30" s="280"/>
      <c r="LV30" s="280"/>
      <c r="LW30" s="280"/>
      <c r="LX30" s="280"/>
      <c r="LY30" s="280"/>
      <c r="LZ30" s="280"/>
      <c r="MA30" s="280"/>
      <c r="MB30" s="280"/>
      <c r="MC30" s="280"/>
      <c r="MD30" s="280"/>
      <c r="ME30" s="280"/>
      <c r="MF30" s="280"/>
      <c r="MG30" s="280"/>
      <c r="MH30" s="280"/>
      <c r="MI30" s="280"/>
      <c r="MJ30" s="280"/>
      <c r="MK30" s="280"/>
      <c r="ML30" s="280"/>
      <c r="MM30" s="280"/>
      <c r="MN30" s="280"/>
      <c r="MO30" s="280"/>
      <c r="MP30" s="280"/>
      <c r="MQ30" s="280"/>
      <c r="MR30" s="280"/>
      <c r="MS30" s="280"/>
      <c r="MT30" s="280"/>
      <c r="MU30" s="280"/>
      <c r="MV30" s="280"/>
      <c r="MW30" s="280"/>
      <c r="MX30" s="280"/>
      <c r="MY30" s="280"/>
      <c r="MZ30" s="280"/>
      <c r="NA30" s="280"/>
      <c r="NB30" s="280"/>
      <c r="NC30" s="280"/>
      <c r="ND30" s="280"/>
      <c r="NE30" s="280"/>
      <c r="NF30" s="280"/>
      <c r="NG30" s="280"/>
      <c r="NH30" s="280"/>
      <c r="NI30" s="280"/>
      <c r="NJ30" s="280"/>
      <c r="NK30" s="280"/>
      <c r="NL30" s="280"/>
      <c r="NM30" s="280"/>
      <c r="NN30" s="280"/>
      <c r="NO30" s="280"/>
      <c r="NP30" s="280"/>
      <c r="NQ30" s="280"/>
      <c r="NR30" s="280"/>
      <c r="NS30" s="280"/>
      <c r="NT30" s="280"/>
      <c r="NU30" s="280"/>
      <c r="NV30" s="280"/>
      <c r="NW30" s="280"/>
      <c r="NX30" s="280"/>
      <c r="NY30" s="280"/>
      <c r="NZ30" s="280"/>
      <c r="OA30" s="280"/>
      <c r="OB30" s="280"/>
      <c r="OC30" s="280"/>
      <c r="OD30" s="280"/>
      <c r="OE30" s="280"/>
      <c r="OF30" s="280"/>
      <c r="OG30" s="280"/>
      <c r="OH30" s="280"/>
      <c r="OI30" s="280"/>
      <c r="OJ30" s="280"/>
      <c r="OK30" s="280"/>
      <c r="OL30" s="280"/>
      <c r="OM30" s="280"/>
      <c r="ON30" s="280"/>
      <c r="OO30" s="280"/>
      <c r="OP30" s="280"/>
      <c r="OQ30" s="280"/>
      <c r="OR30" s="280"/>
      <c r="OS30" s="280"/>
      <c r="OT30" s="280"/>
      <c r="OU30" s="280"/>
      <c r="OV30" s="280"/>
      <c r="OW30" s="280"/>
      <c r="OX30" s="280"/>
      <c r="OY30" s="280"/>
      <c r="OZ30" s="280"/>
      <c r="PA30" s="280"/>
      <c r="PB30" s="280"/>
      <c r="PC30" s="280"/>
      <c r="PD30" s="280"/>
      <c r="PE30" s="280"/>
      <c r="PF30" s="280"/>
      <c r="PG30" s="280"/>
      <c r="PH30" s="280"/>
      <c r="PI30" s="280"/>
      <c r="PJ30" s="280"/>
      <c r="PK30" s="280"/>
      <c r="PL30" s="280"/>
      <c r="PM30" s="280"/>
      <c r="PN30" s="280"/>
      <c r="PO30" s="280"/>
      <c r="PP30" s="280"/>
      <c r="PQ30" s="280"/>
      <c r="PR30" s="280"/>
      <c r="PS30" s="280"/>
      <c r="PT30" s="280"/>
      <c r="PU30" s="280"/>
      <c r="PV30" s="280"/>
      <c r="PW30" s="280"/>
      <c r="PX30" s="280"/>
      <c r="PY30" s="280"/>
      <c r="PZ30" s="280"/>
      <c r="QA30" s="280"/>
      <c r="QB30" s="280"/>
      <c r="QC30" s="280"/>
      <c r="QD30" s="280"/>
      <c r="QE30" s="280"/>
      <c r="QF30" s="280"/>
      <c r="QG30" s="280"/>
      <c r="QH30" s="280"/>
      <c r="QI30" s="280"/>
      <c r="QJ30" s="280"/>
      <c r="QK30" s="280"/>
      <c r="QL30" s="280"/>
      <c r="QM30" s="280"/>
      <c r="QN30" s="280"/>
    </row>
    <row r="31" spans="1:456" s="6" customFormat="1" ht="15.5" x14ac:dyDescent="0.35">
      <c r="A31" s="272" t="s">
        <v>140</v>
      </c>
      <c r="B31" s="277">
        <v>1855024.3333333333</v>
      </c>
      <c r="C31" s="277">
        <v>2289635.121285995</v>
      </c>
      <c r="D31" s="278">
        <v>631619</v>
      </c>
      <c r="E31" s="278">
        <v>245357.24691060756</v>
      </c>
      <c r="F31" s="277">
        <v>5894163.666666667</v>
      </c>
      <c r="G31" s="277">
        <v>8906945.3830771837</v>
      </c>
      <c r="H31" s="278">
        <v>326362</v>
      </c>
      <c r="I31" s="278">
        <v>39583.185746771778</v>
      </c>
      <c r="J31" s="277">
        <v>-21080.466666666664</v>
      </c>
      <c r="K31" s="277">
        <v>63358.285557398536</v>
      </c>
      <c r="L31" s="278">
        <v>8686088.5333333332</v>
      </c>
      <c r="M31" s="278">
        <v>11544879.222577957</v>
      </c>
      <c r="N31" s="277">
        <v>9460614.6578864586</v>
      </c>
      <c r="O31" s="279"/>
      <c r="P31" s="280"/>
      <c r="Q31" s="280"/>
      <c r="R31" s="280"/>
      <c r="S31" s="280"/>
      <c r="T31" s="280"/>
      <c r="U31" s="280"/>
      <c r="V31" s="280"/>
      <c r="W31" s="280"/>
      <c r="X31" s="280"/>
      <c r="Y31" s="280"/>
      <c r="Z31" s="280"/>
      <c r="AA31" s="280"/>
      <c r="AB31" s="280"/>
      <c r="AC31" s="280"/>
      <c r="AD31" s="280"/>
      <c r="AE31" s="280"/>
      <c r="AF31" s="280"/>
      <c r="AG31" s="280"/>
      <c r="AH31" s="280"/>
      <c r="AI31" s="280"/>
      <c r="AJ31" s="280"/>
      <c r="AK31" s="280"/>
      <c r="AL31" s="280"/>
      <c r="AM31" s="280"/>
      <c r="AN31" s="280"/>
      <c r="AO31" s="280"/>
      <c r="AP31" s="280"/>
      <c r="AQ31" s="280"/>
      <c r="AR31" s="280"/>
      <c r="AS31" s="280"/>
      <c r="AT31" s="280"/>
      <c r="AU31" s="280"/>
      <c r="AV31" s="280"/>
      <c r="AW31" s="280"/>
      <c r="AX31" s="280"/>
      <c r="AY31" s="280"/>
      <c r="AZ31" s="280"/>
      <c r="BA31" s="280"/>
      <c r="BB31" s="280"/>
      <c r="BC31" s="280"/>
      <c r="BD31" s="280"/>
      <c r="BE31" s="280"/>
      <c r="BF31" s="280"/>
      <c r="BG31" s="280"/>
      <c r="BH31" s="280"/>
      <c r="BI31" s="280"/>
      <c r="BJ31" s="280"/>
      <c r="BK31" s="280"/>
      <c r="BL31" s="280"/>
      <c r="BM31" s="280"/>
      <c r="BN31" s="280"/>
      <c r="BO31" s="280"/>
      <c r="BP31" s="280"/>
      <c r="BQ31" s="280"/>
      <c r="BR31" s="280"/>
      <c r="BS31" s="280"/>
      <c r="BT31" s="280"/>
      <c r="BU31" s="280"/>
      <c r="BV31" s="280"/>
      <c r="BW31" s="280"/>
      <c r="BX31" s="280"/>
      <c r="BY31" s="280"/>
      <c r="BZ31" s="280"/>
      <c r="CA31" s="280"/>
      <c r="CB31" s="280"/>
      <c r="CC31" s="280"/>
      <c r="CD31" s="280"/>
      <c r="CE31" s="280"/>
      <c r="CF31" s="280"/>
      <c r="CG31" s="280"/>
      <c r="CH31" s="280"/>
      <c r="CI31" s="280"/>
      <c r="CJ31" s="280"/>
      <c r="CK31" s="280"/>
      <c r="CL31" s="280"/>
      <c r="CM31" s="280"/>
      <c r="CN31" s="280"/>
      <c r="CO31" s="280"/>
      <c r="CP31" s="280"/>
      <c r="CQ31" s="280"/>
      <c r="CR31" s="280"/>
      <c r="CS31" s="280"/>
      <c r="CT31" s="280"/>
      <c r="CU31" s="280"/>
      <c r="CV31" s="280"/>
      <c r="CW31" s="280"/>
      <c r="CX31" s="280"/>
      <c r="CY31" s="280"/>
      <c r="CZ31" s="280"/>
      <c r="DA31" s="280"/>
      <c r="DB31" s="280"/>
      <c r="DC31" s="280"/>
      <c r="DD31" s="280"/>
      <c r="DE31" s="280"/>
      <c r="DF31" s="280"/>
      <c r="DG31" s="280"/>
      <c r="DH31" s="280"/>
      <c r="DI31" s="280"/>
      <c r="DJ31" s="280"/>
      <c r="DK31" s="280"/>
      <c r="DL31" s="280"/>
      <c r="DM31" s="280"/>
      <c r="DN31" s="280"/>
      <c r="DO31" s="280"/>
      <c r="DP31" s="280"/>
      <c r="DQ31" s="280"/>
      <c r="DR31" s="280"/>
      <c r="DS31" s="280"/>
      <c r="DT31" s="280"/>
      <c r="DU31" s="280"/>
      <c r="DV31" s="280"/>
      <c r="DW31" s="280"/>
      <c r="DX31" s="280"/>
      <c r="DY31" s="280"/>
      <c r="DZ31" s="280"/>
      <c r="EA31" s="280"/>
      <c r="EB31" s="280"/>
      <c r="EC31" s="280"/>
      <c r="ED31" s="280"/>
      <c r="EE31" s="280"/>
      <c r="EF31" s="280"/>
      <c r="EG31" s="280"/>
      <c r="EH31" s="280"/>
      <c r="EI31" s="280"/>
      <c r="EJ31" s="280"/>
      <c r="EK31" s="280"/>
      <c r="EL31" s="280"/>
      <c r="EM31" s="280"/>
      <c r="EN31" s="280"/>
      <c r="EO31" s="280"/>
      <c r="EP31" s="280"/>
      <c r="EQ31" s="280"/>
      <c r="ER31" s="280"/>
      <c r="ES31" s="280"/>
      <c r="ET31" s="280"/>
      <c r="EU31" s="280"/>
      <c r="EV31" s="280"/>
      <c r="EW31" s="280"/>
      <c r="EX31" s="280"/>
      <c r="EY31" s="280"/>
      <c r="EZ31" s="280"/>
      <c r="FA31" s="280"/>
      <c r="FB31" s="280"/>
      <c r="FC31" s="280"/>
      <c r="FD31" s="280"/>
      <c r="FE31" s="280"/>
      <c r="FF31" s="280"/>
      <c r="FG31" s="280"/>
      <c r="FH31" s="280"/>
      <c r="FI31" s="280"/>
      <c r="FJ31" s="280"/>
      <c r="FK31" s="280"/>
      <c r="FL31" s="280"/>
      <c r="FM31" s="280"/>
      <c r="FN31" s="280"/>
      <c r="FO31" s="280"/>
      <c r="FP31" s="280"/>
      <c r="FQ31" s="280"/>
      <c r="FR31" s="280"/>
      <c r="FS31" s="280"/>
      <c r="FT31" s="280"/>
      <c r="FU31" s="280"/>
      <c r="FV31" s="280"/>
      <c r="FW31" s="280"/>
      <c r="FX31" s="280"/>
      <c r="FY31" s="280"/>
      <c r="FZ31" s="280"/>
      <c r="GA31" s="280"/>
      <c r="GB31" s="280"/>
      <c r="GC31" s="280"/>
      <c r="GD31" s="280"/>
      <c r="GE31" s="280"/>
      <c r="GF31" s="280"/>
      <c r="GG31" s="280"/>
      <c r="GH31" s="280"/>
      <c r="GI31" s="280"/>
      <c r="GJ31" s="280"/>
      <c r="GK31" s="280"/>
      <c r="GL31" s="280"/>
      <c r="GM31" s="280"/>
      <c r="GN31" s="280"/>
      <c r="GO31" s="280"/>
      <c r="GP31" s="280"/>
      <c r="GQ31" s="280"/>
      <c r="GR31" s="280"/>
      <c r="GS31" s="280"/>
      <c r="GT31" s="280"/>
      <c r="GU31" s="280"/>
      <c r="GV31" s="280"/>
      <c r="GW31" s="280"/>
      <c r="GX31" s="280"/>
      <c r="GY31" s="280"/>
      <c r="GZ31" s="280"/>
      <c r="HA31" s="280"/>
      <c r="HB31" s="280"/>
      <c r="HC31" s="280"/>
      <c r="HD31" s="280"/>
      <c r="HE31" s="280"/>
      <c r="HF31" s="280"/>
      <c r="HG31" s="280"/>
      <c r="HH31" s="280"/>
      <c r="HI31" s="280"/>
      <c r="HJ31" s="280"/>
      <c r="HK31" s="280"/>
      <c r="HL31" s="280"/>
      <c r="HM31" s="280"/>
      <c r="HN31" s="280"/>
      <c r="HO31" s="280"/>
      <c r="HP31" s="280"/>
      <c r="HQ31" s="280"/>
      <c r="HR31" s="280"/>
      <c r="HS31" s="280"/>
      <c r="HT31" s="280"/>
      <c r="HU31" s="280"/>
      <c r="HV31" s="280"/>
      <c r="HW31" s="280"/>
      <c r="HX31" s="280"/>
      <c r="HY31" s="280"/>
      <c r="HZ31" s="280"/>
      <c r="IA31" s="280"/>
      <c r="IB31" s="280"/>
      <c r="IC31" s="280"/>
      <c r="ID31" s="280"/>
      <c r="IE31" s="280"/>
      <c r="IF31" s="280"/>
      <c r="IG31" s="280"/>
      <c r="IH31" s="280"/>
      <c r="II31" s="280"/>
      <c r="IJ31" s="280"/>
      <c r="IK31" s="280"/>
      <c r="IL31" s="280"/>
      <c r="IM31" s="280"/>
      <c r="IN31" s="280"/>
      <c r="IO31" s="280"/>
      <c r="IP31" s="280"/>
      <c r="IQ31" s="280"/>
      <c r="IR31" s="280"/>
      <c r="IS31" s="280"/>
      <c r="IT31" s="280"/>
      <c r="IU31" s="280"/>
      <c r="IV31" s="280"/>
      <c r="IW31" s="280"/>
      <c r="IX31" s="280"/>
      <c r="IY31" s="280"/>
      <c r="IZ31" s="280"/>
      <c r="JA31" s="280"/>
      <c r="JB31" s="280"/>
      <c r="JC31" s="280"/>
      <c r="JD31" s="280"/>
      <c r="JE31" s="280"/>
      <c r="JF31" s="280"/>
      <c r="JG31" s="280"/>
      <c r="JH31" s="280"/>
      <c r="JI31" s="280"/>
      <c r="JJ31" s="280"/>
      <c r="JK31" s="280"/>
      <c r="JL31" s="280"/>
      <c r="JM31" s="280"/>
      <c r="JN31" s="280"/>
      <c r="JO31" s="280"/>
      <c r="JP31" s="280"/>
      <c r="JQ31" s="280"/>
      <c r="JR31" s="280"/>
      <c r="JS31" s="280"/>
      <c r="JT31" s="280"/>
      <c r="JU31" s="280"/>
      <c r="JV31" s="280"/>
      <c r="JW31" s="280"/>
      <c r="JX31" s="280"/>
      <c r="JY31" s="280"/>
      <c r="JZ31" s="280"/>
      <c r="KA31" s="280"/>
      <c r="KB31" s="280"/>
      <c r="KC31" s="280"/>
      <c r="KD31" s="280"/>
      <c r="KE31" s="280"/>
      <c r="KF31" s="280"/>
      <c r="KG31" s="280"/>
      <c r="KH31" s="280"/>
      <c r="KI31" s="280"/>
      <c r="KJ31" s="280"/>
      <c r="KK31" s="280"/>
      <c r="KL31" s="280"/>
      <c r="KM31" s="280"/>
      <c r="KN31" s="280"/>
      <c r="KO31" s="280"/>
      <c r="KP31" s="280"/>
      <c r="KQ31" s="280"/>
      <c r="KR31" s="280"/>
      <c r="KS31" s="280"/>
      <c r="KT31" s="280"/>
      <c r="KU31" s="280"/>
      <c r="KV31" s="280"/>
      <c r="KW31" s="280"/>
      <c r="KX31" s="280"/>
      <c r="KY31" s="280"/>
      <c r="KZ31" s="280"/>
      <c r="LA31" s="280"/>
      <c r="LB31" s="280"/>
      <c r="LC31" s="280"/>
      <c r="LD31" s="280"/>
      <c r="LE31" s="280"/>
      <c r="LF31" s="280"/>
      <c r="LG31" s="280"/>
      <c r="LH31" s="280"/>
      <c r="LI31" s="280"/>
      <c r="LJ31" s="280"/>
      <c r="LK31" s="280"/>
      <c r="LL31" s="280"/>
      <c r="LM31" s="280"/>
      <c r="LN31" s="280"/>
      <c r="LO31" s="280"/>
      <c r="LP31" s="280"/>
      <c r="LQ31" s="280"/>
      <c r="LR31" s="280"/>
      <c r="LS31" s="280"/>
      <c r="LT31" s="280"/>
      <c r="LU31" s="280"/>
      <c r="LV31" s="280"/>
      <c r="LW31" s="280"/>
      <c r="LX31" s="280"/>
      <c r="LY31" s="280"/>
      <c r="LZ31" s="280"/>
      <c r="MA31" s="280"/>
      <c r="MB31" s="280"/>
      <c r="MC31" s="280"/>
      <c r="MD31" s="280"/>
      <c r="ME31" s="280"/>
      <c r="MF31" s="280"/>
      <c r="MG31" s="280"/>
      <c r="MH31" s="280"/>
      <c r="MI31" s="280"/>
      <c r="MJ31" s="280"/>
      <c r="MK31" s="280"/>
      <c r="ML31" s="280"/>
      <c r="MM31" s="280"/>
      <c r="MN31" s="280"/>
      <c r="MO31" s="280"/>
      <c r="MP31" s="280"/>
      <c r="MQ31" s="280"/>
      <c r="MR31" s="280"/>
      <c r="MS31" s="280"/>
      <c r="MT31" s="280"/>
      <c r="MU31" s="280"/>
      <c r="MV31" s="280"/>
      <c r="MW31" s="280"/>
      <c r="MX31" s="280"/>
      <c r="MY31" s="280"/>
      <c r="MZ31" s="280"/>
      <c r="NA31" s="280"/>
      <c r="NB31" s="280"/>
      <c r="NC31" s="280"/>
      <c r="ND31" s="280"/>
      <c r="NE31" s="280"/>
      <c r="NF31" s="280"/>
      <c r="NG31" s="280"/>
      <c r="NH31" s="280"/>
      <c r="NI31" s="280"/>
      <c r="NJ31" s="280"/>
      <c r="NK31" s="280"/>
      <c r="NL31" s="280"/>
      <c r="NM31" s="280"/>
      <c r="NN31" s="280"/>
      <c r="NO31" s="280"/>
      <c r="NP31" s="280"/>
      <c r="NQ31" s="280"/>
      <c r="NR31" s="280"/>
      <c r="NS31" s="280"/>
      <c r="NT31" s="280"/>
      <c r="NU31" s="280"/>
      <c r="NV31" s="280"/>
      <c r="NW31" s="280"/>
      <c r="NX31" s="280"/>
      <c r="NY31" s="280"/>
      <c r="NZ31" s="280"/>
      <c r="OA31" s="280"/>
      <c r="OB31" s="280"/>
      <c r="OC31" s="280"/>
      <c r="OD31" s="280"/>
      <c r="OE31" s="280"/>
      <c r="OF31" s="280"/>
      <c r="OG31" s="280"/>
      <c r="OH31" s="280"/>
      <c r="OI31" s="280"/>
      <c r="OJ31" s="280"/>
      <c r="OK31" s="280"/>
      <c r="OL31" s="280"/>
      <c r="OM31" s="280"/>
      <c r="ON31" s="280"/>
      <c r="OO31" s="280"/>
      <c r="OP31" s="280"/>
      <c r="OQ31" s="280"/>
      <c r="OR31" s="280"/>
      <c r="OS31" s="280"/>
      <c r="OT31" s="280"/>
      <c r="OU31" s="280"/>
      <c r="OV31" s="280"/>
      <c r="OW31" s="280"/>
      <c r="OX31" s="280"/>
      <c r="OY31" s="280"/>
      <c r="OZ31" s="280"/>
      <c r="PA31" s="280"/>
      <c r="PB31" s="280"/>
      <c r="PC31" s="280"/>
      <c r="PD31" s="280"/>
      <c r="PE31" s="280"/>
      <c r="PF31" s="280"/>
      <c r="PG31" s="280"/>
      <c r="PH31" s="280"/>
      <c r="PI31" s="280"/>
      <c r="PJ31" s="280"/>
      <c r="PK31" s="280"/>
      <c r="PL31" s="280"/>
      <c r="PM31" s="280"/>
      <c r="PN31" s="280"/>
      <c r="PO31" s="280"/>
      <c r="PP31" s="280"/>
      <c r="PQ31" s="280"/>
      <c r="PR31" s="280"/>
      <c r="PS31" s="280"/>
      <c r="PT31" s="280"/>
      <c r="PU31" s="280"/>
      <c r="PV31" s="280"/>
      <c r="PW31" s="280"/>
      <c r="PX31" s="280"/>
      <c r="PY31" s="280"/>
      <c r="PZ31" s="280"/>
      <c r="QA31" s="280"/>
      <c r="QB31" s="280"/>
      <c r="QC31" s="280"/>
      <c r="QD31" s="280"/>
      <c r="QE31" s="280"/>
      <c r="QF31" s="280"/>
      <c r="QG31" s="280"/>
      <c r="QH31" s="280"/>
      <c r="QI31" s="280"/>
      <c r="QJ31" s="280"/>
      <c r="QK31" s="280"/>
      <c r="QL31" s="280"/>
      <c r="QM31" s="280"/>
      <c r="QN31" s="280"/>
    </row>
    <row r="32" spans="1:456" s="6" customFormat="1" ht="15.5" x14ac:dyDescent="0.35">
      <c r="A32" s="272" t="s">
        <v>141</v>
      </c>
      <c r="B32" s="277">
        <v>1184137.3333333333</v>
      </c>
      <c r="C32" s="277">
        <v>1094712.1331629714</v>
      </c>
      <c r="D32" s="278">
        <v>2187901.3333333335</v>
      </c>
      <c r="E32" s="278">
        <v>1644867.8318857593</v>
      </c>
      <c r="F32" s="277">
        <v>147568.66666666666</v>
      </c>
      <c r="G32" s="277">
        <v>304414.72450367606</v>
      </c>
      <c r="H32" s="278">
        <v>0</v>
      </c>
      <c r="I32" s="278">
        <v>0</v>
      </c>
      <c r="J32" s="277">
        <v>10138.086666666675</v>
      </c>
      <c r="K32" s="277">
        <v>19028.112347270802</v>
      </c>
      <c r="L32" s="278">
        <v>3529745.4200000004</v>
      </c>
      <c r="M32" s="278">
        <v>3063022.8018996771</v>
      </c>
      <c r="N32" s="277">
        <v>2510037.3818048281</v>
      </c>
      <c r="O32" s="279"/>
      <c r="P32" s="280"/>
      <c r="Q32" s="280"/>
      <c r="R32" s="280"/>
      <c r="S32" s="280"/>
      <c r="T32" s="280"/>
      <c r="U32" s="280"/>
      <c r="V32" s="280"/>
      <c r="W32" s="280"/>
      <c r="X32" s="280"/>
      <c r="Y32" s="280"/>
      <c r="Z32" s="280"/>
      <c r="AA32" s="280"/>
      <c r="AB32" s="280"/>
      <c r="AC32" s="280"/>
      <c r="AD32" s="280"/>
      <c r="AE32" s="280"/>
      <c r="AF32" s="280"/>
      <c r="AG32" s="280"/>
      <c r="AH32" s="280"/>
      <c r="AI32" s="280"/>
      <c r="AJ32" s="280"/>
      <c r="AK32" s="280"/>
      <c r="AL32" s="280"/>
      <c r="AM32" s="280"/>
      <c r="AN32" s="280"/>
      <c r="AO32" s="280"/>
      <c r="AP32" s="280"/>
      <c r="AQ32" s="280"/>
      <c r="AR32" s="280"/>
      <c r="AS32" s="280"/>
      <c r="AT32" s="280"/>
      <c r="AU32" s="280"/>
      <c r="AV32" s="280"/>
      <c r="AW32" s="280"/>
      <c r="AX32" s="280"/>
      <c r="AY32" s="280"/>
      <c r="AZ32" s="280"/>
      <c r="BA32" s="280"/>
      <c r="BB32" s="280"/>
      <c r="BC32" s="280"/>
      <c r="BD32" s="280"/>
      <c r="BE32" s="280"/>
      <c r="BF32" s="280"/>
      <c r="BG32" s="280"/>
      <c r="BH32" s="280"/>
      <c r="BI32" s="280"/>
      <c r="BJ32" s="280"/>
      <c r="BK32" s="280"/>
      <c r="BL32" s="280"/>
      <c r="BM32" s="280"/>
      <c r="BN32" s="280"/>
      <c r="BO32" s="280"/>
      <c r="BP32" s="280"/>
      <c r="BQ32" s="280"/>
      <c r="BR32" s="280"/>
      <c r="BS32" s="280"/>
      <c r="BT32" s="280"/>
      <c r="BU32" s="280"/>
      <c r="BV32" s="280"/>
      <c r="BW32" s="280"/>
      <c r="BX32" s="280"/>
      <c r="BY32" s="280"/>
      <c r="BZ32" s="280"/>
      <c r="CA32" s="280"/>
      <c r="CB32" s="280"/>
      <c r="CC32" s="280"/>
      <c r="CD32" s="280"/>
      <c r="CE32" s="280"/>
      <c r="CF32" s="280"/>
      <c r="CG32" s="280"/>
      <c r="CH32" s="280"/>
      <c r="CI32" s="280"/>
      <c r="CJ32" s="280"/>
      <c r="CK32" s="280"/>
      <c r="CL32" s="280"/>
      <c r="CM32" s="280"/>
      <c r="CN32" s="280"/>
      <c r="CO32" s="280"/>
      <c r="CP32" s="280"/>
      <c r="CQ32" s="280"/>
      <c r="CR32" s="280"/>
      <c r="CS32" s="280"/>
      <c r="CT32" s="280"/>
      <c r="CU32" s="280"/>
      <c r="CV32" s="280"/>
      <c r="CW32" s="280"/>
      <c r="CX32" s="280"/>
      <c r="CY32" s="280"/>
      <c r="CZ32" s="280"/>
      <c r="DA32" s="280"/>
      <c r="DB32" s="280"/>
      <c r="DC32" s="280"/>
      <c r="DD32" s="280"/>
      <c r="DE32" s="280"/>
      <c r="DF32" s="280"/>
      <c r="DG32" s="280"/>
      <c r="DH32" s="280"/>
      <c r="DI32" s="280"/>
      <c r="DJ32" s="280"/>
      <c r="DK32" s="280"/>
      <c r="DL32" s="280"/>
      <c r="DM32" s="280"/>
      <c r="DN32" s="280"/>
      <c r="DO32" s="280"/>
      <c r="DP32" s="280"/>
      <c r="DQ32" s="280"/>
      <c r="DR32" s="280"/>
      <c r="DS32" s="280"/>
      <c r="DT32" s="280"/>
      <c r="DU32" s="280"/>
      <c r="DV32" s="280"/>
      <c r="DW32" s="280"/>
      <c r="DX32" s="280"/>
      <c r="DY32" s="280"/>
      <c r="DZ32" s="280"/>
      <c r="EA32" s="280"/>
      <c r="EB32" s="280"/>
      <c r="EC32" s="280"/>
      <c r="ED32" s="280"/>
      <c r="EE32" s="280"/>
      <c r="EF32" s="280"/>
      <c r="EG32" s="280"/>
      <c r="EH32" s="280"/>
      <c r="EI32" s="280"/>
      <c r="EJ32" s="280"/>
      <c r="EK32" s="280"/>
      <c r="EL32" s="280"/>
      <c r="EM32" s="280"/>
      <c r="EN32" s="280"/>
      <c r="EO32" s="280"/>
      <c r="EP32" s="280"/>
      <c r="EQ32" s="280"/>
      <c r="ER32" s="280"/>
      <c r="ES32" s="280"/>
      <c r="ET32" s="280"/>
      <c r="EU32" s="280"/>
      <c r="EV32" s="280"/>
      <c r="EW32" s="280"/>
      <c r="EX32" s="280"/>
      <c r="EY32" s="280"/>
      <c r="EZ32" s="280"/>
      <c r="FA32" s="280"/>
      <c r="FB32" s="280"/>
      <c r="FC32" s="280"/>
      <c r="FD32" s="280"/>
      <c r="FE32" s="280"/>
      <c r="FF32" s="280"/>
      <c r="FG32" s="280"/>
      <c r="FH32" s="280"/>
      <c r="FI32" s="280"/>
      <c r="FJ32" s="280"/>
      <c r="FK32" s="280"/>
      <c r="FL32" s="280"/>
      <c r="FM32" s="280"/>
      <c r="FN32" s="280"/>
      <c r="FO32" s="280"/>
      <c r="FP32" s="280"/>
      <c r="FQ32" s="280"/>
      <c r="FR32" s="280"/>
      <c r="FS32" s="280"/>
      <c r="FT32" s="280"/>
      <c r="FU32" s="280"/>
      <c r="FV32" s="280"/>
      <c r="FW32" s="280"/>
      <c r="FX32" s="280"/>
      <c r="FY32" s="280"/>
      <c r="FZ32" s="280"/>
      <c r="GA32" s="280"/>
      <c r="GB32" s="280"/>
      <c r="GC32" s="280"/>
      <c r="GD32" s="280"/>
      <c r="GE32" s="280"/>
      <c r="GF32" s="280"/>
      <c r="GG32" s="280"/>
      <c r="GH32" s="280"/>
      <c r="GI32" s="280"/>
      <c r="GJ32" s="280"/>
      <c r="GK32" s="280"/>
      <c r="GL32" s="280"/>
      <c r="GM32" s="280"/>
      <c r="GN32" s="280"/>
      <c r="GO32" s="280"/>
      <c r="GP32" s="280"/>
      <c r="GQ32" s="280"/>
      <c r="GR32" s="280"/>
      <c r="GS32" s="280"/>
      <c r="GT32" s="280"/>
      <c r="GU32" s="280"/>
      <c r="GV32" s="280"/>
      <c r="GW32" s="280"/>
      <c r="GX32" s="280"/>
      <c r="GY32" s="280"/>
      <c r="GZ32" s="280"/>
      <c r="HA32" s="280"/>
      <c r="HB32" s="280"/>
      <c r="HC32" s="280"/>
      <c r="HD32" s="280"/>
      <c r="HE32" s="280"/>
      <c r="HF32" s="280"/>
      <c r="HG32" s="280"/>
      <c r="HH32" s="280"/>
      <c r="HI32" s="280"/>
      <c r="HJ32" s="280"/>
      <c r="HK32" s="280"/>
      <c r="HL32" s="280"/>
      <c r="HM32" s="280"/>
      <c r="HN32" s="280"/>
      <c r="HO32" s="280"/>
      <c r="HP32" s="280"/>
      <c r="HQ32" s="280"/>
      <c r="HR32" s="280"/>
      <c r="HS32" s="280"/>
      <c r="HT32" s="280"/>
      <c r="HU32" s="280"/>
      <c r="HV32" s="280"/>
      <c r="HW32" s="280"/>
      <c r="HX32" s="280"/>
      <c r="HY32" s="280"/>
      <c r="HZ32" s="280"/>
      <c r="IA32" s="280"/>
      <c r="IB32" s="280"/>
      <c r="IC32" s="280"/>
      <c r="ID32" s="280"/>
      <c r="IE32" s="280"/>
      <c r="IF32" s="280"/>
      <c r="IG32" s="280"/>
      <c r="IH32" s="280"/>
      <c r="II32" s="280"/>
      <c r="IJ32" s="280"/>
      <c r="IK32" s="280"/>
      <c r="IL32" s="280"/>
      <c r="IM32" s="280"/>
      <c r="IN32" s="280"/>
      <c r="IO32" s="280"/>
      <c r="IP32" s="280"/>
      <c r="IQ32" s="280"/>
      <c r="IR32" s="280"/>
      <c r="IS32" s="280"/>
      <c r="IT32" s="280"/>
      <c r="IU32" s="280"/>
      <c r="IV32" s="280"/>
      <c r="IW32" s="280"/>
      <c r="IX32" s="280"/>
      <c r="IY32" s="280"/>
      <c r="IZ32" s="280"/>
      <c r="JA32" s="280"/>
      <c r="JB32" s="280"/>
      <c r="JC32" s="280"/>
      <c r="JD32" s="280"/>
      <c r="JE32" s="280"/>
      <c r="JF32" s="280"/>
      <c r="JG32" s="280"/>
      <c r="JH32" s="280"/>
      <c r="JI32" s="280"/>
      <c r="JJ32" s="280"/>
      <c r="JK32" s="280"/>
      <c r="JL32" s="280"/>
      <c r="JM32" s="280"/>
      <c r="JN32" s="280"/>
      <c r="JO32" s="280"/>
      <c r="JP32" s="280"/>
      <c r="JQ32" s="280"/>
      <c r="JR32" s="280"/>
      <c r="JS32" s="280"/>
      <c r="JT32" s="280"/>
      <c r="JU32" s="280"/>
      <c r="JV32" s="280"/>
      <c r="JW32" s="280"/>
      <c r="JX32" s="280"/>
      <c r="JY32" s="280"/>
      <c r="JZ32" s="280"/>
      <c r="KA32" s="280"/>
      <c r="KB32" s="280"/>
      <c r="KC32" s="280"/>
      <c r="KD32" s="280"/>
      <c r="KE32" s="280"/>
      <c r="KF32" s="280"/>
      <c r="KG32" s="280"/>
      <c r="KH32" s="280"/>
      <c r="KI32" s="280"/>
      <c r="KJ32" s="280"/>
      <c r="KK32" s="280"/>
      <c r="KL32" s="280"/>
      <c r="KM32" s="280"/>
      <c r="KN32" s="280"/>
      <c r="KO32" s="280"/>
      <c r="KP32" s="280"/>
      <c r="KQ32" s="280"/>
      <c r="KR32" s="280"/>
      <c r="KS32" s="280"/>
      <c r="KT32" s="280"/>
      <c r="KU32" s="280"/>
      <c r="KV32" s="280"/>
      <c r="KW32" s="280"/>
      <c r="KX32" s="280"/>
      <c r="KY32" s="280"/>
      <c r="KZ32" s="280"/>
      <c r="LA32" s="280"/>
      <c r="LB32" s="280"/>
      <c r="LC32" s="280"/>
      <c r="LD32" s="280"/>
      <c r="LE32" s="280"/>
      <c r="LF32" s="280"/>
      <c r="LG32" s="280"/>
      <c r="LH32" s="280"/>
      <c r="LI32" s="280"/>
      <c r="LJ32" s="280"/>
      <c r="LK32" s="280"/>
      <c r="LL32" s="280"/>
      <c r="LM32" s="280"/>
      <c r="LN32" s="280"/>
      <c r="LO32" s="280"/>
      <c r="LP32" s="280"/>
      <c r="LQ32" s="280"/>
      <c r="LR32" s="280"/>
      <c r="LS32" s="280"/>
      <c r="LT32" s="280"/>
      <c r="LU32" s="280"/>
      <c r="LV32" s="280"/>
      <c r="LW32" s="280"/>
      <c r="LX32" s="280"/>
      <c r="LY32" s="280"/>
      <c r="LZ32" s="280"/>
      <c r="MA32" s="280"/>
      <c r="MB32" s="280"/>
      <c r="MC32" s="280"/>
      <c r="MD32" s="280"/>
      <c r="ME32" s="280"/>
      <c r="MF32" s="280"/>
      <c r="MG32" s="280"/>
      <c r="MH32" s="280"/>
      <c r="MI32" s="280"/>
      <c r="MJ32" s="280"/>
      <c r="MK32" s="280"/>
      <c r="ML32" s="280"/>
      <c r="MM32" s="280"/>
      <c r="MN32" s="280"/>
      <c r="MO32" s="280"/>
      <c r="MP32" s="280"/>
      <c r="MQ32" s="280"/>
      <c r="MR32" s="280"/>
      <c r="MS32" s="280"/>
      <c r="MT32" s="280"/>
      <c r="MU32" s="280"/>
      <c r="MV32" s="280"/>
      <c r="MW32" s="280"/>
      <c r="MX32" s="280"/>
      <c r="MY32" s="280"/>
      <c r="MZ32" s="280"/>
      <c r="NA32" s="280"/>
      <c r="NB32" s="280"/>
      <c r="NC32" s="280"/>
      <c r="ND32" s="280"/>
      <c r="NE32" s="280"/>
      <c r="NF32" s="280"/>
      <c r="NG32" s="280"/>
      <c r="NH32" s="280"/>
      <c r="NI32" s="280"/>
      <c r="NJ32" s="280"/>
      <c r="NK32" s="280"/>
      <c r="NL32" s="280"/>
      <c r="NM32" s="280"/>
      <c r="NN32" s="280"/>
      <c r="NO32" s="280"/>
      <c r="NP32" s="280"/>
      <c r="NQ32" s="280"/>
      <c r="NR32" s="280"/>
      <c r="NS32" s="280"/>
      <c r="NT32" s="280"/>
      <c r="NU32" s="280"/>
      <c r="NV32" s="280"/>
      <c r="NW32" s="280"/>
      <c r="NX32" s="280"/>
      <c r="NY32" s="280"/>
      <c r="NZ32" s="280"/>
      <c r="OA32" s="280"/>
      <c r="OB32" s="280"/>
      <c r="OC32" s="280"/>
      <c r="OD32" s="280"/>
      <c r="OE32" s="280"/>
      <c r="OF32" s="280"/>
      <c r="OG32" s="280"/>
      <c r="OH32" s="280"/>
      <c r="OI32" s="280"/>
      <c r="OJ32" s="280"/>
      <c r="OK32" s="280"/>
      <c r="OL32" s="280"/>
      <c r="OM32" s="280"/>
      <c r="ON32" s="280"/>
      <c r="OO32" s="280"/>
      <c r="OP32" s="280"/>
      <c r="OQ32" s="280"/>
      <c r="OR32" s="280"/>
      <c r="OS32" s="280"/>
      <c r="OT32" s="280"/>
      <c r="OU32" s="280"/>
      <c r="OV32" s="280"/>
      <c r="OW32" s="280"/>
      <c r="OX32" s="280"/>
      <c r="OY32" s="280"/>
      <c r="OZ32" s="280"/>
      <c r="PA32" s="280"/>
      <c r="PB32" s="280"/>
      <c r="PC32" s="280"/>
      <c r="PD32" s="280"/>
      <c r="PE32" s="280"/>
      <c r="PF32" s="280"/>
      <c r="PG32" s="280"/>
      <c r="PH32" s="280"/>
      <c r="PI32" s="280"/>
      <c r="PJ32" s="280"/>
      <c r="PK32" s="280"/>
      <c r="PL32" s="280"/>
      <c r="PM32" s="280"/>
      <c r="PN32" s="280"/>
      <c r="PO32" s="280"/>
      <c r="PP32" s="280"/>
      <c r="PQ32" s="280"/>
      <c r="PR32" s="280"/>
      <c r="PS32" s="280"/>
      <c r="PT32" s="280"/>
      <c r="PU32" s="280"/>
      <c r="PV32" s="280"/>
      <c r="PW32" s="280"/>
      <c r="PX32" s="280"/>
      <c r="PY32" s="280"/>
      <c r="PZ32" s="280"/>
      <c r="QA32" s="280"/>
      <c r="QB32" s="280"/>
      <c r="QC32" s="280"/>
      <c r="QD32" s="280"/>
      <c r="QE32" s="280"/>
      <c r="QF32" s="280"/>
      <c r="QG32" s="280"/>
      <c r="QH32" s="280"/>
      <c r="QI32" s="280"/>
      <c r="QJ32" s="280"/>
      <c r="QK32" s="280"/>
      <c r="QL32" s="280"/>
      <c r="QM32" s="280"/>
      <c r="QN32" s="280"/>
    </row>
    <row r="33" spans="1:456" s="6" customFormat="1" ht="15.5" x14ac:dyDescent="0.35">
      <c r="A33" s="272" t="s">
        <v>142</v>
      </c>
      <c r="B33" s="277">
        <v>434172</v>
      </c>
      <c r="C33" s="277">
        <v>549485.24635832803</v>
      </c>
      <c r="D33" s="278">
        <v>2294689</v>
      </c>
      <c r="E33" s="278">
        <v>1673033.1946239322</v>
      </c>
      <c r="F33" s="277">
        <v>0</v>
      </c>
      <c r="G33" s="277">
        <v>100096.99766597946</v>
      </c>
      <c r="H33" s="278">
        <v>0</v>
      </c>
      <c r="I33" s="278">
        <v>0</v>
      </c>
      <c r="J33" s="277">
        <v>-28953.42333333334</v>
      </c>
      <c r="K33" s="277">
        <v>17687.378143940066</v>
      </c>
      <c r="L33" s="278">
        <v>2699907.5766666667</v>
      </c>
      <c r="M33" s="278">
        <v>2340302.8167921798</v>
      </c>
      <c r="N33" s="277">
        <v>1917794.2623372956</v>
      </c>
      <c r="O33" s="279"/>
      <c r="P33" s="280"/>
      <c r="Q33" s="280"/>
      <c r="R33" s="280"/>
      <c r="S33" s="280"/>
      <c r="T33" s="280"/>
      <c r="U33" s="280"/>
      <c r="V33" s="280"/>
      <c r="W33" s="280"/>
      <c r="X33" s="280"/>
      <c r="Y33" s="280"/>
      <c r="Z33" s="280"/>
      <c r="AA33" s="280"/>
      <c r="AB33" s="280"/>
      <c r="AC33" s="280"/>
      <c r="AD33" s="280"/>
      <c r="AE33" s="280"/>
      <c r="AF33" s="280"/>
      <c r="AG33" s="280"/>
      <c r="AH33" s="280"/>
      <c r="AI33" s="280"/>
      <c r="AJ33" s="280"/>
      <c r="AK33" s="280"/>
      <c r="AL33" s="280"/>
      <c r="AM33" s="280"/>
      <c r="AN33" s="280"/>
      <c r="AO33" s="280"/>
      <c r="AP33" s="280"/>
      <c r="AQ33" s="280"/>
      <c r="AR33" s="280"/>
      <c r="AS33" s="280"/>
      <c r="AT33" s="280"/>
      <c r="AU33" s="280"/>
      <c r="AV33" s="280"/>
      <c r="AW33" s="280"/>
      <c r="AX33" s="280"/>
      <c r="AY33" s="280"/>
      <c r="AZ33" s="280"/>
      <c r="BA33" s="280"/>
      <c r="BB33" s="280"/>
      <c r="BC33" s="280"/>
      <c r="BD33" s="280"/>
      <c r="BE33" s="280"/>
      <c r="BF33" s="280"/>
      <c r="BG33" s="280"/>
      <c r="BH33" s="280"/>
      <c r="BI33" s="280"/>
      <c r="BJ33" s="280"/>
      <c r="BK33" s="280"/>
      <c r="BL33" s="280"/>
      <c r="BM33" s="280"/>
      <c r="BN33" s="280"/>
      <c r="BO33" s="280"/>
      <c r="BP33" s="280"/>
      <c r="BQ33" s="280"/>
      <c r="BR33" s="280"/>
      <c r="BS33" s="280"/>
      <c r="BT33" s="280"/>
      <c r="BU33" s="280"/>
      <c r="BV33" s="280"/>
      <c r="BW33" s="280"/>
      <c r="BX33" s="280"/>
      <c r="BY33" s="280"/>
      <c r="BZ33" s="280"/>
      <c r="CA33" s="280"/>
      <c r="CB33" s="280"/>
      <c r="CC33" s="280"/>
      <c r="CD33" s="280"/>
      <c r="CE33" s="280"/>
      <c r="CF33" s="280"/>
      <c r="CG33" s="280"/>
      <c r="CH33" s="280"/>
      <c r="CI33" s="280"/>
      <c r="CJ33" s="280"/>
      <c r="CK33" s="280"/>
      <c r="CL33" s="280"/>
      <c r="CM33" s="280"/>
      <c r="CN33" s="280"/>
      <c r="CO33" s="280"/>
      <c r="CP33" s="280"/>
      <c r="CQ33" s="280"/>
      <c r="CR33" s="280"/>
      <c r="CS33" s="280"/>
      <c r="CT33" s="280"/>
      <c r="CU33" s="280"/>
      <c r="CV33" s="280"/>
      <c r="CW33" s="280"/>
      <c r="CX33" s="280"/>
      <c r="CY33" s="280"/>
      <c r="CZ33" s="280"/>
      <c r="DA33" s="280"/>
      <c r="DB33" s="280"/>
      <c r="DC33" s="280"/>
      <c r="DD33" s="280"/>
      <c r="DE33" s="280"/>
      <c r="DF33" s="280"/>
      <c r="DG33" s="280"/>
      <c r="DH33" s="280"/>
      <c r="DI33" s="280"/>
      <c r="DJ33" s="280"/>
      <c r="DK33" s="280"/>
      <c r="DL33" s="280"/>
      <c r="DM33" s="280"/>
      <c r="DN33" s="280"/>
      <c r="DO33" s="280"/>
      <c r="DP33" s="280"/>
      <c r="DQ33" s="280"/>
      <c r="DR33" s="280"/>
      <c r="DS33" s="280"/>
      <c r="DT33" s="280"/>
      <c r="DU33" s="280"/>
      <c r="DV33" s="280"/>
      <c r="DW33" s="280"/>
      <c r="DX33" s="280"/>
      <c r="DY33" s="280"/>
      <c r="DZ33" s="280"/>
      <c r="EA33" s="280"/>
      <c r="EB33" s="280"/>
      <c r="EC33" s="280"/>
      <c r="ED33" s="280"/>
      <c r="EE33" s="280"/>
      <c r="EF33" s="280"/>
      <c r="EG33" s="280"/>
      <c r="EH33" s="280"/>
      <c r="EI33" s="280"/>
      <c r="EJ33" s="280"/>
      <c r="EK33" s="280"/>
      <c r="EL33" s="280"/>
      <c r="EM33" s="280"/>
      <c r="EN33" s="280"/>
      <c r="EO33" s="280"/>
      <c r="EP33" s="280"/>
      <c r="EQ33" s="280"/>
      <c r="ER33" s="280"/>
      <c r="ES33" s="280"/>
      <c r="ET33" s="280"/>
      <c r="EU33" s="280"/>
      <c r="EV33" s="280"/>
      <c r="EW33" s="280"/>
      <c r="EX33" s="280"/>
      <c r="EY33" s="280"/>
      <c r="EZ33" s="280"/>
      <c r="FA33" s="280"/>
      <c r="FB33" s="280"/>
      <c r="FC33" s="280"/>
      <c r="FD33" s="280"/>
      <c r="FE33" s="280"/>
      <c r="FF33" s="280"/>
      <c r="FG33" s="280"/>
      <c r="FH33" s="280"/>
      <c r="FI33" s="280"/>
      <c r="FJ33" s="280"/>
      <c r="FK33" s="280"/>
      <c r="FL33" s="280"/>
      <c r="FM33" s="280"/>
      <c r="FN33" s="280"/>
      <c r="FO33" s="280"/>
      <c r="FP33" s="280"/>
      <c r="FQ33" s="280"/>
      <c r="FR33" s="280"/>
      <c r="FS33" s="280"/>
      <c r="FT33" s="280"/>
      <c r="FU33" s="280"/>
      <c r="FV33" s="280"/>
      <c r="FW33" s="280"/>
      <c r="FX33" s="280"/>
      <c r="FY33" s="280"/>
      <c r="FZ33" s="280"/>
      <c r="GA33" s="280"/>
      <c r="GB33" s="280"/>
      <c r="GC33" s="280"/>
      <c r="GD33" s="280"/>
      <c r="GE33" s="280"/>
      <c r="GF33" s="280"/>
      <c r="GG33" s="280"/>
      <c r="GH33" s="280"/>
      <c r="GI33" s="280"/>
      <c r="GJ33" s="280"/>
      <c r="GK33" s="280"/>
      <c r="GL33" s="280"/>
      <c r="GM33" s="280"/>
      <c r="GN33" s="280"/>
      <c r="GO33" s="280"/>
      <c r="GP33" s="280"/>
      <c r="GQ33" s="280"/>
      <c r="GR33" s="280"/>
      <c r="GS33" s="280"/>
      <c r="GT33" s="280"/>
      <c r="GU33" s="280"/>
      <c r="GV33" s="280"/>
      <c r="GW33" s="280"/>
      <c r="GX33" s="280"/>
      <c r="GY33" s="280"/>
      <c r="GZ33" s="280"/>
      <c r="HA33" s="280"/>
      <c r="HB33" s="280"/>
      <c r="HC33" s="280"/>
      <c r="HD33" s="280"/>
      <c r="HE33" s="280"/>
      <c r="HF33" s="280"/>
      <c r="HG33" s="280"/>
      <c r="HH33" s="280"/>
      <c r="HI33" s="280"/>
      <c r="HJ33" s="280"/>
      <c r="HK33" s="280"/>
      <c r="HL33" s="280"/>
      <c r="HM33" s="280"/>
      <c r="HN33" s="280"/>
      <c r="HO33" s="280"/>
      <c r="HP33" s="280"/>
      <c r="HQ33" s="280"/>
      <c r="HR33" s="280"/>
      <c r="HS33" s="280"/>
      <c r="HT33" s="280"/>
      <c r="HU33" s="280"/>
      <c r="HV33" s="280"/>
      <c r="HW33" s="280"/>
      <c r="HX33" s="280"/>
      <c r="HY33" s="280"/>
      <c r="HZ33" s="280"/>
      <c r="IA33" s="280"/>
      <c r="IB33" s="280"/>
      <c r="IC33" s="280"/>
      <c r="ID33" s="280"/>
      <c r="IE33" s="280"/>
      <c r="IF33" s="280"/>
      <c r="IG33" s="280"/>
      <c r="IH33" s="280"/>
      <c r="II33" s="280"/>
      <c r="IJ33" s="280"/>
      <c r="IK33" s="280"/>
      <c r="IL33" s="280"/>
      <c r="IM33" s="280"/>
      <c r="IN33" s="280"/>
      <c r="IO33" s="280"/>
      <c r="IP33" s="280"/>
      <c r="IQ33" s="280"/>
      <c r="IR33" s="280"/>
      <c r="IS33" s="280"/>
      <c r="IT33" s="280"/>
      <c r="IU33" s="280"/>
      <c r="IV33" s="280"/>
      <c r="IW33" s="280"/>
      <c r="IX33" s="280"/>
      <c r="IY33" s="280"/>
      <c r="IZ33" s="280"/>
      <c r="JA33" s="280"/>
      <c r="JB33" s="280"/>
      <c r="JC33" s="280"/>
      <c r="JD33" s="280"/>
      <c r="JE33" s="280"/>
      <c r="JF33" s="280"/>
      <c r="JG33" s="280"/>
      <c r="JH33" s="280"/>
      <c r="JI33" s="280"/>
      <c r="JJ33" s="280"/>
      <c r="JK33" s="280"/>
      <c r="JL33" s="280"/>
      <c r="JM33" s="280"/>
      <c r="JN33" s="280"/>
      <c r="JO33" s="280"/>
      <c r="JP33" s="280"/>
      <c r="JQ33" s="280"/>
      <c r="JR33" s="280"/>
      <c r="JS33" s="280"/>
      <c r="JT33" s="280"/>
      <c r="JU33" s="280"/>
      <c r="JV33" s="280"/>
      <c r="JW33" s="280"/>
      <c r="JX33" s="280"/>
      <c r="JY33" s="280"/>
      <c r="JZ33" s="280"/>
      <c r="KA33" s="280"/>
      <c r="KB33" s="280"/>
      <c r="KC33" s="280"/>
      <c r="KD33" s="280"/>
      <c r="KE33" s="280"/>
      <c r="KF33" s="280"/>
      <c r="KG33" s="280"/>
      <c r="KH33" s="280"/>
      <c r="KI33" s="280"/>
      <c r="KJ33" s="280"/>
      <c r="KK33" s="280"/>
      <c r="KL33" s="280"/>
      <c r="KM33" s="280"/>
      <c r="KN33" s="280"/>
      <c r="KO33" s="280"/>
      <c r="KP33" s="280"/>
      <c r="KQ33" s="280"/>
      <c r="KR33" s="280"/>
      <c r="KS33" s="280"/>
      <c r="KT33" s="280"/>
      <c r="KU33" s="280"/>
      <c r="KV33" s="280"/>
      <c r="KW33" s="280"/>
      <c r="KX33" s="280"/>
      <c r="KY33" s="280"/>
      <c r="KZ33" s="280"/>
      <c r="LA33" s="280"/>
      <c r="LB33" s="280"/>
      <c r="LC33" s="280"/>
      <c r="LD33" s="280"/>
      <c r="LE33" s="280"/>
      <c r="LF33" s="280"/>
      <c r="LG33" s="280"/>
      <c r="LH33" s="280"/>
      <c r="LI33" s="280"/>
      <c r="LJ33" s="280"/>
      <c r="LK33" s="280"/>
      <c r="LL33" s="280"/>
      <c r="LM33" s="280"/>
      <c r="LN33" s="280"/>
      <c r="LO33" s="280"/>
      <c r="LP33" s="280"/>
      <c r="LQ33" s="280"/>
      <c r="LR33" s="280"/>
      <c r="LS33" s="280"/>
      <c r="LT33" s="280"/>
      <c r="LU33" s="280"/>
      <c r="LV33" s="280"/>
      <c r="LW33" s="280"/>
      <c r="LX33" s="280"/>
      <c r="LY33" s="280"/>
      <c r="LZ33" s="280"/>
      <c r="MA33" s="280"/>
      <c r="MB33" s="280"/>
      <c r="MC33" s="280"/>
      <c r="MD33" s="280"/>
      <c r="ME33" s="280"/>
      <c r="MF33" s="280"/>
      <c r="MG33" s="280"/>
      <c r="MH33" s="280"/>
      <c r="MI33" s="280"/>
      <c r="MJ33" s="280"/>
      <c r="MK33" s="280"/>
      <c r="ML33" s="280"/>
      <c r="MM33" s="280"/>
      <c r="MN33" s="280"/>
      <c r="MO33" s="280"/>
      <c r="MP33" s="280"/>
      <c r="MQ33" s="280"/>
      <c r="MR33" s="280"/>
      <c r="MS33" s="280"/>
      <c r="MT33" s="280"/>
      <c r="MU33" s="280"/>
      <c r="MV33" s="280"/>
      <c r="MW33" s="280"/>
      <c r="MX33" s="280"/>
      <c r="MY33" s="280"/>
      <c r="MZ33" s="280"/>
      <c r="NA33" s="280"/>
      <c r="NB33" s="280"/>
      <c r="NC33" s="280"/>
      <c r="ND33" s="280"/>
      <c r="NE33" s="280"/>
      <c r="NF33" s="280"/>
      <c r="NG33" s="280"/>
      <c r="NH33" s="280"/>
      <c r="NI33" s="280"/>
      <c r="NJ33" s="280"/>
      <c r="NK33" s="280"/>
      <c r="NL33" s="280"/>
      <c r="NM33" s="280"/>
      <c r="NN33" s="280"/>
      <c r="NO33" s="280"/>
      <c r="NP33" s="280"/>
      <c r="NQ33" s="280"/>
      <c r="NR33" s="280"/>
      <c r="NS33" s="280"/>
      <c r="NT33" s="280"/>
      <c r="NU33" s="280"/>
      <c r="NV33" s="280"/>
      <c r="NW33" s="280"/>
      <c r="NX33" s="280"/>
      <c r="NY33" s="280"/>
      <c r="NZ33" s="280"/>
      <c r="OA33" s="280"/>
      <c r="OB33" s="280"/>
      <c r="OC33" s="280"/>
      <c r="OD33" s="280"/>
      <c r="OE33" s="280"/>
      <c r="OF33" s="280"/>
      <c r="OG33" s="280"/>
      <c r="OH33" s="280"/>
      <c r="OI33" s="280"/>
      <c r="OJ33" s="280"/>
      <c r="OK33" s="280"/>
      <c r="OL33" s="280"/>
      <c r="OM33" s="280"/>
      <c r="ON33" s="280"/>
      <c r="OO33" s="280"/>
      <c r="OP33" s="280"/>
      <c r="OQ33" s="280"/>
      <c r="OR33" s="280"/>
      <c r="OS33" s="280"/>
      <c r="OT33" s="280"/>
      <c r="OU33" s="280"/>
      <c r="OV33" s="280"/>
      <c r="OW33" s="280"/>
      <c r="OX33" s="280"/>
      <c r="OY33" s="280"/>
      <c r="OZ33" s="280"/>
      <c r="PA33" s="280"/>
      <c r="PB33" s="280"/>
      <c r="PC33" s="280"/>
      <c r="PD33" s="280"/>
      <c r="PE33" s="280"/>
      <c r="PF33" s="280"/>
      <c r="PG33" s="280"/>
      <c r="PH33" s="280"/>
      <c r="PI33" s="280"/>
      <c r="PJ33" s="280"/>
      <c r="PK33" s="280"/>
      <c r="PL33" s="280"/>
      <c r="PM33" s="280"/>
      <c r="PN33" s="280"/>
      <c r="PO33" s="280"/>
      <c r="PP33" s="280"/>
      <c r="PQ33" s="280"/>
      <c r="PR33" s="280"/>
      <c r="PS33" s="280"/>
      <c r="PT33" s="280"/>
      <c r="PU33" s="280"/>
      <c r="PV33" s="280"/>
      <c r="PW33" s="280"/>
      <c r="PX33" s="280"/>
      <c r="PY33" s="280"/>
      <c r="PZ33" s="280"/>
      <c r="QA33" s="280"/>
      <c r="QB33" s="280"/>
      <c r="QC33" s="280"/>
      <c r="QD33" s="280"/>
      <c r="QE33" s="280"/>
      <c r="QF33" s="280"/>
      <c r="QG33" s="280"/>
      <c r="QH33" s="280"/>
      <c r="QI33" s="280"/>
      <c r="QJ33" s="280"/>
      <c r="QK33" s="280"/>
      <c r="QL33" s="280"/>
      <c r="QM33" s="280"/>
      <c r="QN33" s="280"/>
    </row>
    <row r="34" spans="1:456" s="6" customFormat="1" ht="15.5" x14ac:dyDescent="0.35">
      <c r="A34" s="272" t="s">
        <v>143</v>
      </c>
      <c r="B34" s="277">
        <v>11420297.666666666</v>
      </c>
      <c r="C34" s="277">
        <v>10791477.635442629</v>
      </c>
      <c r="D34" s="278">
        <v>0</v>
      </c>
      <c r="E34" s="278">
        <v>0</v>
      </c>
      <c r="F34" s="277">
        <v>0</v>
      </c>
      <c r="G34" s="277">
        <v>0</v>
      </c>
      <c r="H34" s="278">
        <v>0</v>
      </c>
      <c r="I34" s="278">
        <v>0</v>
      </c>
      <c r="J34" s="277">
        <v>18545.79666666668</v>
      </c>
      <c r="K34" s="277">
        <v>149457.48587129143</v>
      </c>
      <c r="L34" s="278">
        <v>11438843.463333333</v>
      </c>
      <c r="M34" s="278">
        <v>10940935.12131392</v>
      </c>
      <c r="N34" s="277">
        <v>8965704.1173076928</v>
      </c>
      <c r="O34" s="279"/>
      <c r="P34" s="280"/>
      <c r="Q34" s="280"/>
      <c r="R34" s="280"/>
      <c r="S34" s="280"/>
      <c r="T34" s="280"/>
      <c r="U34" s="280"/>
      <c r="V34" s="280"/>
      <c r="W34" s="280"/>
      <c r="X34" s="280"/>
      <c r="Y34" s="280"/>
      <c r="Z34" s="280"/>
      <c r="AA34" s="280"/>
      <c r="AB34" s="280"/>
      <c r="AC34" s="280"/>
      <c r="AD34" s="280"/>
      <c r="AE34" s="280"/>
      <c r="AF34" s="280"/>
      <c r="AG34" s="280"/>
      <c r="AH34" s="280"/>
      <c r="AI34" s="280"/>
      <c r="AJ34" s="280"/>
      <c r="AK34" s="280"/>
      <c r="AL34" s="280"/>
      <c r="AM34" s="280"/>
      <c r="AN34" s="280"/>
      <c r="AO34" s="280"/>
      <c r="AP34" s="280"/>
      <c r="AQ34" s="280"/>
      <c r="AR34" s="280"/>
      <c r="AS34" s="280"/>
      <c r="AT34" s="280"/>
      <c r="AU34" s="280"/>
      <c r="AV34" s="280"/>
      <c r="AW34" s="280"/>
      <c r="AX34" s="280"/>
      <c r="AY34" s="280"/>
      <c r="AZ34" s="280"/>
      <c r="BA34" s="280"/>
      <c r="BB34" s="280"/>
      <c r="BC34" s="280"/>
      <c r="BD34" s="280"/>
      <c r="BE34" s="280"/>
      <c r="BF34" s="280"/>
      <c r="BG34" s="280"/>
      <c r="BH34" s="280"/>
      <c r="BI34" s="280"/>
      <c r="BJ34" s="280"/>
      <c r="BK34" s="280"/>
      <c r="BL34" s="280"/>
      <c r="BM34" s="280"/>
      <c r="BN34" s="280"/>
      <c r="BO34" s="280"/>
      <c r="BP34" s="280"/>
      <c r="BQ34" s="280"/>
      <c r="BR34" s="280"/>
      <c r="BS34" s="280"/>
      <c r="BT34" s="280"/>
      <c r="BU34" s="280"/>
      <c r="BV34" s="280"/>
      <c r="BW34" s="280"/>
      <c r="BX34" s="280"/>
      <c r="BY34" s="280"/>
      <c r="BZ34" s="280"/>
      <c r="CA34" s="280"/>
      <c r="CB34" s="280"/>
      <c r="CC34" s="280"/>
      <c r="CD34" s="280"/>
      <c r="CE34" s="280"/>
      <c r="CF34" s="280"/>
      <c r="CG34" s="280"/>
      <c r="CH34" s="280"/>
      <c r="CI34" s="280"/>
      <c r="CJ34" s="280"/>
      <c r="CK34" s="280"/>
      <c r="CL34" s="280"/>
      <c r="CM34" s="280"/>
      <c r="CN34" s="280"/>
      <c r="CO34" s="280"/>
      <c r="CP34" s="280"/>
      <c r="CQ34" s="280"/>
      <c r="CR34" s="280"/>
      <c r="CS34" s="280"/>
      <c r="CT34" s="280"/>
      <c r="CU34" s="280"/>
      <c r="CV34" s="280"/>
      <c r="CW34" s="280"/>
      <c r="CX34" s="280"/>
      <c r="CY34" s="280"/>
      <c r="CZ34" s="280"/>
      <c r="DA34" s="280"/>
      <c r="DB34" s="280"/>
      <c r="DC34" s="280"/>
      <c r="DD34" s="280"/>
      <c r="DE34" s="280"/>
      <c r="DF34" s="280"/>
      <c r="DG34" s="280"/>
      <c r="DH34" s="280"/>
      <c r="DI34" s="280"/>
      <c r="DJ34" s="280"/>
      <c r="DK34" s="280"/>
      <c r="DL34" s="280"/>
      <c r="DM34" s="280"/>
      <c r="DN34" s="280"/>
      <c r="DO34" s="280"/>
      <c r="DP34" s="280"/>
      <c r="DQ34" s="280"/>
      <c r="DR34" s="280"/>
      <c r="DS34" s="280"/>
      <c r="DT34" s="280"/>
      <c r="DU34" s="280"/>
      <c r="DV34" s="280"/>
      <c r="DW34" s="280"/>
      <c r="DX34" s="280"/>
      <c r="DY34" s="280"/>
      <c r="DZ34" s="280"/>
      <c r="EA34" s="280"/>
      <c r="EB34" s="280"/>
      <c r="EC34" s="280"/>
      <c r="ED34" s="280"/>
      <c r="EE34" s="280"/>
      <c r="EF34" s="280"/>
      <c r="EG34" s="280"/>
      <c r="EH34" s="280"/>
      <c r="EI34" s="280"/>
      <c r="EJ34" s="280"/>
      <c r="EK34" s="280"/>
      <c r="EL34" s="280"/>
      <c r="EM34" s="280"/>
      <c r="EN34" s="280"/>
      <c r="EO34" s="280"/>
      <c r="EP34" s="280"/>
      <c r="EQ34" s="280"/>
      <c r="ER34" s="280"/>
      <c r="ES34" s="280"/>
      <c r="ET34" s="280"/>
      <c r="EU34" s="280"/>
      <c r="EV34" s="280"/>
      <c r="EW34" s="280"/>
      <c r="EX34" s="280"/>
      <c r="EY34" s="280"/>
      <c r="EZ34" s="280"/>
      <c r="FA34" s="280"/>
      <c r="FB34" s="280"/>
      <c r="FC34" s="280"/>
      <c r="FD34" s="280"/>
      <c r="FE34" s="280"/>
      <c r="FF34" s="280"/>
      <c r="FG34" s="280"/>
      <c r="FH34" s="280"/>
      <c r="FI34" s="280"/>
      <c r="FJ34" s="280"/>
      <c r="FK34" s="280"/>
      <c r="FL34" s="280"/>
      <c r="FM34" s="280"/>
      <c r="FN34" s="280"/>
      <c r="FO34" s="280"/>
      <c r="FP34" s="280"/>
      <c r="FQ34" s="280"/>
      <c r="FR34" s="280"/>
      <c r="FS34" s="280"/>
      <c r="FT34" s="280"/>
      <c r="FU34" s="280"/>
      <c r="FV34" s="280"/>
      <c r="FW34" s="280"/>
      <c r="FX34" s="280"/>
      <c r="FY34" s="280"/>
      <c r="FZ34" s="280"/>
      <c r="GA34" s="280"/>
      <c r="GB34" s="280"/>
      <c r="GC34" s="280"/>
      <c r="GD34" s="280"/>
      <c r="GE34" s="280"/>
      <c r="GF34" s="280"/>
      <c r="GG34" s="280"/>
      <c r="GH34" s="280"/>
      <c r="GI34" s="280"/>
      <c r="GJ34" s="280"/>
      <c r="GK34" s="280"/>
      <c r="GL34" s="280"/>
      <c r="GM34" s="280"/>
      <c r="GN34" s="280"/>
      <c r="GO34" s="280"/>
      <c r="GP34" s="280"/>
      <c r="GQ34" s="280"/>
      <c r="GR34" s="280"/>
      <c r="GS34" s="280"/>
      <c r="GT34" s="280"/>
      <c r="GU34" s="280"/>
      <c r="GV34" s="280"/>
      <c r="GW34" s="280"/>
      <c r="GX34" s="280"/>
      <c r="GY34" s="280"/>
      <c r="GZ34" s="280"/>
      <c r="HA34" s="280"/>
      <c r="HB34" s="280"/>
      <c r="HC34" s="280"/>
      <c r="HD34" s="280"/>
      <c r="HE34" s="280"/>
      <c r="HF34" s="280"/>
      <c r="HG34" s="280"/>
      <c r="HH34" s="280"/>
      <c r="HI34" s="280"/>
      <c r="HJ34" s="280"/>
      <c r="HK34" s="280"/>
      <c r="HL34" s="280"/>
      <c r="HM34" s="280"/>
      <c r="HN34" s="280"/>
      <c r="HO34" s="280"/>
      <c r="HP34" s="280"/>
      <c r="HQ34" s="280"/>
      <c r="HR34" s="280"/>
      <c r="HS34" s="280"/>
      <c r="HT34" s="280"/>
      <c r="HU34" s="280"/>
      <c r="HV34" s="280"/>
      <c r="HW34" s="280"/>
      <c r="HX34" s="280"/>
      <c r="HY34" s="280"/>
      <c r="HZ34" s="280"/>
      <c r="IA34" s="280"/>
      <c r="IB34" s="280"/>
      <c r="IC34" s="280"/>
      <c r="ID34" s="280"/>
      <c r="IE34" s="280"/>
      <c r="IF34" s="280"/>
      <c r="IG34" s="280"/>
      <c r="IH34" s="280"/>
      <c r="II34" s="280"/>
      <c r="IJ34" s="280"/>
      <c r="IK34" s="280"/>
      <c r="IL34" s="280"/>
      <c r="IM34" s="280"/>
      <c r="IN34" s="280"/>
      <c r="IO34" s="280"/>
      <c r="IP34" s="280"/>
      <c r="IQ34" s="280"/>
      <c r="IR34" s="280"/>
      <c r="IS34" s="280"/>
      <c r="IT34" s="280"/>
      <c r="IU34" s="280"/>
      <c r="IV34" s="280"/>
      <c r="IW34" s="280"/>
      <c r="IX34" s="280"/>
      <c r="IY34" s="280"/>
      <c r="IZ34" s="280"/>
      <c r="JA34" s="280"/>
      <c r="JB34" s="280"/>
      <c r="JC34" s="280"/>
      <c r="JD34" s="280"/>
      <c r="JE34" s="280"/>
      <c r="JF34" s="280"/>
      <c r="JG34" s="280"/>
      <c r="JH34" s="280"/>
      <c r="JI34" s="280"/>
      <c r="JJ34" s="280"/>
      <c r="JK34" s="280"/>
      <c r="JL34" s="280"/>
      <c r="JM34" s="280"/>
      <c r="JN34" s="280"/>
      <c r="JO34" s="280"/>
      <c r="JP34" s="280"/>
      <c r="JQ34" s="280"/>
      <c r="JR34" s="280"/>
      <c r="JS34" s="280"/>
      <c r="JT34" s="280"/>
      <c r="JU34" s="280"/>
      <c r="JV34" s="280"/>
      <c r="JW34" s="280"/>
      <c r="JX34" s="280"/>
      <c r="JY34" s="280"/>
      <c r="JZ34" s="280"/>
      <c r="KA34" s="280"/>
      <c r="KB34" s="280"/>
      <c r="KC34" s="280"/>
      <c r="KD34" s="280"/>
      <c r="KE34" s="280"/>
      <c r="KF34" s="280"/>
      <c r="KG34" s="280"/>
      <c r="KH34" s="280"/>
      <c r="KI34" s="280"/>
      <c r="KJ34" s="280"/>
      <c r="KK34" s="280"/>
      <c r="KL34" s="280"/>
      <c r="KM34" s="280"/>
      <c r="KN34" s="280"/>
      <c r="KO34" s="280"/>
      <c r="KP34" s="280"/>
      <c r="KQ34" s="280"/>
      <c r="KR34" s="280"/>
      <c r="KS34" s="280"/>
      <c r="KT34" s="280"/>
      <c r="KU34" s="280"/>
      <c r="KV34" s="280"/>
      <c r="KW34" s="280"/>
      <c r="KX34" s="280"/>
      <c r="KY34" s="280"/>
      <c r="KZ34" s="280"/>
      <c r="LA34" s="280"/>
      <c r="LB34" s="280"/>
      <c r="LC34" s="280"/>
      <c r="LD34" s="280"/>
      <c r="LE34" s="280"/>
      <c r="LF34" s="280"/>
      <c r="LG34" s="280"/>
      <c r="LH34" s="280"/>
      <c r="LI34" s="280"/>
      <c r="LJ34" s="280"/>
      <c r="LK34" s="280"/>
      <c r="LL34" s="280"/>
      <c r="LM34" s="280"/>
      <c r="LN34" s="280"/>
      <c r="LO34" s="280"/>
      <c r="LP34" s="280"/>
      <c r="LQ34" s="280"/>
      <c r="LR34" s="280"/>
      <c r="LS34" s="280"/>
      <c r="LT34" s="280"/>
      <c r="LU34" s="280"/>
      <c r="LV34" s="280"/>
      <c r="LW34" s="280"/>
      <c r="LX34" s="280"/>
      <c r="LY34" s="280"/>
      <c r="LZ34" s="280"/>
      <c r="MA34" s="280"/>
      <c r="MB34" s="280"/>
      <c r="MC34" s="280"/>
      <c r="MD34" s="280"/>
      <c r="ME34" s="280"/>
      <c r="MF34" s="280"/>
      <c r="MG34" s="280"/>
      <c r="MH34" s="280"/>
      <c r="MI34" s="280"/>
      <c r="MJ34" s="280"/>
      <c r="MK34" s="280"/>
      <c r="ML34" s="280"/>
      <c r="MM34" s="280"/>
      <c r="MN34" s="280"/>
      <c r="MO34" s="280"/>
      <c r="MP34" s="280"/>
      <c r="MQ34" s="280"/>
      <c r="MR34" s="280"/>
      <c r="MS34" s="280"/>
      <c r="MT34" s="280"/>
      <c r="MU34" s="280"/>
      <c r="MV34" s="280"/>
      <c r="MW34" s="280"/>
      <c r="MX34" s="280"/>
      <c r="MY34" s="280"/>
      <c r="MZ34" s="280"/>
      <c r="NA34" s="280"/>
      <c r="NB34" s="280"/>
      <c r="NC34" s="280"/>
      <c r="ND34" s="280"/>
      <c r="NE34" s="280"/>
      <c r="NF34" s="280"/>
      <c r="NG34" s="280"/>
      <c r="NH34" s="280"/>
      <c r="NI34" s="280"/>
      <c r="NJ34" s="280"/>
      <c r="NK34" s="280"/>
      <c r="NL34" s="280"/>
      <c r="NM34" s="280"/>
      <c r="NN34" s="280"/>
      <c r="NO34" s="280"/>
      <c r="NP34" s="280"/>
      <c r="NQ34" s="280"/>
      <c r="NR34" s="280"/>
      <c r="NS34" s="280"/>
      <c r="NT34" s="280"/>
      <c r="NU34" s="280"/>
      <c r="NV34" s="280"/>
      <c r="NW34" s="280"/>
      <c r="NX34" s="280"/>
      <c r="NY34" s="280"/>
      <c r="NZ34" s="280"/>
      <c r="OA34" s="280"/>
      <c r="OB34" s="280"/>
      <c r="OC34" s="280"/>
      <c r="OD34" s="280"/>
      <c r="OE34" s="280"/>
      <c r="OF34" s="280"/>
      <c r="OG34" s="280"/>
      <c r="OH34" s="280"/>
      <c r="OI34" s="280"/>
      <c r="OJ34" s="280"/>
      <c r="OK34" s="280"/>
      <c r="OL34" s="280"/>
      <c r="OM34" s="280"/>
      <c r="ON34" s="280"/>
      <c r="OO34" s="280"/>
      <c r="OP34" s="280"/>
      <c r="OQ34" s="280"/>
      <c r="OR34" s="280"/>
      <c r="OS34" s="280"/>
      <c r="OT34" s="280"/>
      <c r="OU34" s="280"/>
      <c r="OV34" s="280"/>
      <c r="OW34" s="280"/>
      <c r="OX34" s="280"/>
      <c r="OY34" s="280"/>
      <c r="OZ34" s="280"/>
      <c r="PA34" s="280"/>
      <c r="PB34" s="280"/>
      <c r="PC34" s="280"/>
      <c r="PD34" s="280"/>
      <c r="PE34" s="280"/>
      <c r="PF34" s="280"/>
      <c r="PG34" s="280"/>
      <c r="PH34" s="280"/>
      <c r="PI34" s="280"/>
      <c r="PJ34" s="280"/>
      <c r="PK34" s="280"/>
      <c r="PL34" s="280"/>
      <c r="PM34" s="280"/>
      <c r="PN34" s="280"/>
      <c r="PO34" s="280"/>
      <c r="PP34" s="280"/>
      <c r="PQ34" s="280"/>
      <c r="PR34" s="280"/>
      <c r="PS34" s="280"/>
      <c r="PT34" s="280"/>
      <c r="PU34" s="280"/>
      <c r="PV34" s="280"/>
      <c r="PW34" s="280"/>
      <c r="PX34" s="280"/>
      <c r="PY34" s="280"/>
      <c r="PZ34" s="280"/>
      <c r="QA34" s="280"/>
      <c r="QB34" s="280"/>
      <c r="QC34" s="280"/>
      <c r="QD34" s="280"/>
      <c r="QE34" s="280"/>
      <c r="QF34" s="280"/>
      <c r="QG34" s="280"/>
      <c r="QH34" s="280"/>
      <c r="QI34" s="280"/>
      <c r="QJ34" s="280"/>
      <c r="QK34" s="280"/>
      <c r="QL34" s="280"/>
      <c r="QM34" s="280"/>
      <c r="QN34" s="280"/>
    </row>
    <row r="35" spans="1:456" s="6" customFormat="1" ht="15.5" x14ac:dyDescent="0.35">
      <c r="A35" s="272" t="s">
        <v>144</v>
      </c>
      <c r="B35" s="277">
        <v>369175.33333333331</v>
      </c>
      <c r="C35" s="277">
        <v>421200.69032181223</v>
      </c>
      <c r="D35" s="278">
        <v>2276798.6666666665</v>
      </c>
      <c r="E35" s="278">
        <v>2135180.5174914948</v>
      </c>
      <c r="F35" s="277">
        <v>0</v>
      </c>
      <c r="G35" s="277">
        <v>19944.17912826364</v>
      </c>
      <c r="H35" s="278">
        <v>0</v>
      </c>
      <c r="I35" s="278">
        <v>0</v>
      </c>
      <c r="J35" s="277">
        <v>18274.579999999998</v>
      </c>
      <c r="K35" s="277">
        <v>19750.046149064274</v>
      </c>
      <c r="L35" s="278">
        <v>2664248.58</v>
      </c>
      <c r="M35" s="278">
        <v>2596075.4330906351</v>
      </c>
      <c r="N35" s="277">
        <v>2127390.7523643957</v>
      </c>
      <c r="O35" s="279"/>
      <c r="P35" s="280"/>
      <c r="Q35" s="280"/>
      <c r="R35" s="280"/>
      <c r="S35" s="280"/>
      <c r="T35" s="280"/>
      <c r="U35" s="280"/>
      <c r="V35" s="280"/>
      <c r="W35" s="280"/>
      <c r="X35" s="280"/>
      <c r="Y35" s="280"/>
      <c r="Z35" s="280"/>
      <c r="AA35" s="280"/>
      <c r="AB35" s="280"/>
      <c r="AC35" s="280"/>
      <c r="AD35" s="280"/>
      <c r="AE35" s="280"/>
      <c r="AF35" s="280"/>
      <c r="AG35" s="280"/>
      <c r="AH35" s="280"/>
      <c r="AI35" s="280"/>
      <c r="AJ35" s="280"/>
      <c r="AK35" s="280"/>
      <c r="AL35" s="280"/>
      <c r="AM35" s="280"/>
      <c r="AN35" s="280"/>
      <c r="AO35" s="280"/>
      <c r="AP35" s="280"/>
      <c r="AQ35" s="280"/>
      <c r="AR35" s="280"/>
      <c r="AS35" s="280"/>
      <c r="AT35" s="280"/>
      <c r="AU35" s="280"/>
      <c r="AV35" s="280"/>
      <c r="AW35" s="280"/>
      <c r="AX35" s="280"/>
      <c r="AY35" s="280"/>
      <c r="AZ35" s="280"/>
      <c r="BA35" s="280"/>
      <c r="BB35" s="280"/>
      <c r="BC35" s="280"/>
      <c r="BD35" s="280"/>
      <c r="BE35" s="280"/>
      <c r="BF35" s="280"/>
      <c r="BG35" s="280"/>
      <c r="BH35" s="280"/>
      <c r="BI35" s="280"/>
      <c r="BJ35" s="280"/>
      <c r="BK35" s="280"/>
      <c r="BL35" s="280"/>
      <c r="BM35" s="280"/>
      <c r="BN35" s="280"/>
      <c r="BO35" s="280"/>
      <c r="BP35" s="280"/>
      <c r="BQ35" s="280"/>
      <c r="BR35" s="280"/>
      <c r="BS35" s="280"/>
      <c r="BT35" s="280"/>
      <c r="BU35" s="280"/>
      <c r="BV35" s="280"/>
      <c r="BW35" s="280"/>
      <c r="BX35" s="280"/>
      <c r="BY35" s="280"/>
      <c r="BZ35" s="280"/>
      <c r="CA35" s="280"/>
      <c r="CB35" s="280"/>
      <c r="CC35" s="280"/>
      <c r="CD35" s="280"/>
      <c r="CE35" s="280"/>
      <c r="CF35" s="280"/>
      <c r="CG35" s="280"/>
      <c r="CH35" s="280"/>
      <c r="CI35" s="280"/>
      <c r="CJ35" s="280"/>
      <c r="CK35" s="280"/>
      <c r="CL35" s="280"/>
      <c r="CM35" s="280"/>
      <c r="CN35" s="280"/>
      <c r="CO35" s="280"/>
      <c r="CP35" s="280"/>
      <c r="CQ35" s="280"/>
      <c r="CR35" s="280"/>
      <c r="CS35" s="280"/>
      <c r="CT35" s="280"/>
      <c r="CU35" s="280"/>
      <c r="CV35" s="280"/>
      <c r="CW35" s="280"/>
      <c r="CX35" s="280"/>
      <c r="CY35" s="280"/>
      <c r="CZ35" s="280"/>
      <c r="DA35" s="280"/>
      <c r="DB35" s="280"/>
      <c r="DC35" s="280"/>
      <c r="DD35" s="280"/>
      <c r="DE35" s="280"/>
      <c r="DF35" s="280"/>
      <c r="DG35" s="280"/>
      <c r="DH35" s="280"/>
      <c r="DI35" s="280"/>
      <c r="DJ35" s="280"/>
      <c r="DK35" s="280"/>
      <c r="DL35" s="280"/>
      <c r="DM35" s="280"/>
      <c r="DN35" s="280"/>
      <c r="DO35" s="280"/>
      <c r="DP35" s="280"/>
      <c r="DQ35" s="280"/>
      <c r="DR35" s="280"/>
      <c r="DS35" s="280"/>
      <c r="DT35" s="280"/>
      <c r="DU35" s="280"/>
      <c r="DV35" s="280"/>
      <c r="DW35" s="280"/>
      <c r="DX35" s="280"/>
      <c r="DY35" s="280"/>
      <c r="DZ35" s="280"/>
      <c r="EA35" s="280"/>
      <c r="EB35" s="280"/>
      <c r="EC35" s="280"/>
      <c r="ED35" s="280"/>
      <c r="EE35" s="280"/>
      <c r="EF35" s="280"/>
      <c r="EG35" s="280"/>
      <c r="EH35" s="280"/>
      <c r="EI35" s="280"/>
      <c r="EJ35" s="280"/>
      <c r="EK35" s="280"/>
      <c r="EL35" s="280"/>
      <c r="EM35" s="280"/>
      <c r="EN35" s="280"/>
      <c r="EO35" s="280"/>
      <c r="EP35" s="280"/>
      <c r="EQ35" s="280"/>
      <c r="ER35" s="280"/>
      <c r="ES35" s="280"/>
      <c r="ET35" s="280"/>
      <c r="EU35" s="280"/>
      <c r="EV35" s="280"/>
      <c r="EW35" s="280"/>
      <c r="EX35" s="280"/>
      <c r="EY35" s="280"/>
      <c r="EZ35" s="280"/>
      <c r="FA35" s="280"/>
      <c r="FB35" s="280"/>
      <c r="FC35" s="280"/>
      <c r="FD35" s="280"/>
      <c r="FE35" s="280"/>
      <c r="FF35" s="280"/>
      <c r="FG35" s="280"/>
      <c r="FH35" s="280"/>
      <c r="FI35" s="280"/>
      <c r="FJ35" s="280"/>
      <c r="FK35" s="280"/>
      <c r="FL35" s="280"/>
      <c r="FM35" s="280"/>
      <c r="FN35" s="280"/>
      <c r="FO35" s="280"/>
      <c r="FP35" s="280"/>
      <c r="FQ35" s="280"/>
      <c r="FR35" s="280"/>
      <c r="FS35" s="280"/>
      <c r="FT35" s="280"/>
      <c r="FU35" s="280"/>
      <c r="FV35" s="280"/>
      <c r="FW35" s="280"/>
      <c r="FX35" s="280"/>
      <c r="FY35" s="280"/>
      <c r="FZ35" s="280"/>
      <c r="GA35" s="280"/>
      <c r="GB35" s="280"/>
      <c r="GC35" s="280"/>
      <c r="GD35" s="280"/>
      <c r="GE35" s="280"/>
      <c r="GF35" s="280"/>
      <c r="GG35" s="280"/>
      <c r="GH35" s="280"/>
      <c r="GI35" s="280"/>
      <c r="GJ35" s="280"/>
      <c r="GK35" s="280"/>
      <c r="GL35" s="280"/>
      <c r="GM35" s="280"/>
      <c r="GN35" s="280"/>
      <c r="GO35" s="280"/>
      <c r="GP35" s="280"/>
      <c r="GQ35" s="280"/>
      <c r="GR35" s="280"/>
      <c r="GS35" s="280"/>
      <c r="GT35" s="280"/>
      <c r="GU35" s="280"/>
      <c r="GV35" s="280"/>
      <c r="GW35" s="280"/>
      <c r="GX35" s="280"/>
      <c r="GY35" s="280"/>
      <c r="GZ35" s="280"/>
      <c r="HA35" s="280"/>
      <c r="HB35" s="280"/>
      <c r="HC35" s="280"/>
      <c r="HD35" s="280"/>
      <c r="HE35" s="280"/>
      <c r="HF35" s="280"/>
      <c r="HG35" s="280"/>
      <c r="HH35" s="280"/>
      <c r="HI35" s="280"/>
      <c r="HJ35" s="280"/>
      <c r="HK35" s="280"/>
      <c r="HL35" s="280"/>
      <c r="HM35" s="280"/>
      <c r="HN35" s="280"/>
      <c r="HO35" s="280"/>
      <c r="HP35" s="280"/>
      <c r="HQ35" s="280"/>
      <c r="HR35" s="280"/>
      <c r="HS35" s="280"/>
      <c r="HT35" s="280"/>
      <c r="HU35" s="280"/>
      <c r="HV35" s="280"/>
      <c r="HW35" s="280"/>
      <c r="HX35" s="280"/>
      <c r="HY35" s="280"/>
      <c r="HZ35" s="280"/>
      <c r="IA35" s="280"/>
      <c r="IB35" s="280"/>
      <c r="IC35" s="280"/>
      <c r="ID35" s="280"/>
      <c r="IE35" s="280"/>
      <c r="IF35" s="280"/>
      <c r="IG35" s="280"/>
      <c r="IH35" s="280"/>
      <c r="II35" s="280"/>
      <c r="IJ35" s="280"/>
      <c r="IK35" s="280"/>
      <c r="IL35" s="280"/>
      <c r="IM35" s="280"/>
      <c r="IN35" s="280"/>
      <c r="IO35" s="280"/>
      <c r="IP35" s="280"/>
      <c r="IQ35" s="280"/>
      <c r="IR35" s="280"/>
      <c r="IS35" s="280"/>
      <c r="IT35" s="280"/>
      <c r="IU35" s="280"/>
      <c r="IV35" s="280"/>
      <c r="IW35" s="280"/>
      <c r="IX35" s="280"/>
      <c r="IY35" s="280"/>
      <c r="IZ35" s="280"/>
      <c r="JA35" s="280"/>
      <c r="JB35" s="280"/>
      <c r="JC35" s="280"/>
      <c r="JD35" s="280"/>
      <c r="JE35" s="280"/>
      <c r="JF35" s="280"/>
      <c r="JG35" s="280"/>
      <c r="JH35" s="280"/>
      <c r="JI35" s="280"/>
      <c r="JJ35" s="280"/>
      <c r="JK35" s="280"/>
      <c r="JL35" s="280"/>
      <c r="JM35" s="280"/>
      <c r="JN35" s="280"/>
      <c r="JO35" s="280"/>
      <c r="JP35" s="280"/>
      <c r="JQ35" s="280"/>
      <c r="JR35" s="280"/>
      <c r="JS35" s="280"/>
      <c r="JT35" s="280"/>
      <c r="JU35" s="280"/>
      <c r="JV35" s="280"/>
      <c r="JW35" s="280"/>
      <c r="JX35" s="280"/>
      <c r="JY35" s="280"/>
      <c r="JZ35" s="280"/>
      <c r="KA35" s="280"/>
      <c r="KB35" s="280"/>
      <c r="KC35" s="280"/>
      <c r="KD35" s="280"/>
      <c r="KE35" s="280"/>
      <c r="KF35" s="280"/>
      <c r="KG35" s="280"/>
      <c r="KH35" s="280"/>
      <c r="KI35" s="280"/>
      <c r="KJ35" s="280"/>
      <c r="KK35" s="280"/>
      <c r="KL35" s="280"/>
      <c r="KM35" s="280"/>
      <c r="KN35" s="280"/>
      <c r="KO35" s="280"/>
      <c r="KP35" s="280"/>
      <c r="KQ35" s="280"/>
      <c r="KR35" s="280"/>
      <c r="KS35" s="280"/>
      <c r="KT35" s="280"/>
      <c r="KU35" s="280"/>
      <c r="KV35" s="280"/>
      <c r="KW35" s="280"/>
      <c r="KX35" s="280"/>
      <c r="KY35" s="280"/>
      <c r="KZ35" s="280"/>
      <c r="LA35" s="280"/>
      <c r="LB35" s="280"/>
      <c r="LC35" s="280"/>
      <c r="LD35" s="280"/>
      <c r="LE35" s="280"/>
      <c r="LF35" s="280"/>
      <c r="LG35" s="280"/>
      <c r="LH35" s="280"/>
      <c r="LI35" s="280"/>
      <c r="LJ35" s="280"/>
      <c r="LK35" s="280"/>
      <c r="LL35" s="280"/>
      <c r="LM35" s="280"/>
      <c r="LN35" s="280"/>
      <c r="LO35" s="280"/>
      <c r="LP35" s="280"/>
      <c r="LQ35" s="280"/>
      <c r="LR35" s="280"/>
      <c r="LS35" s="280"/>
      <c r="LT35" s="280"/>
      <c r="LU35" s="280"/>
      <c r="LV35" s="280"/>
      <c r="LW35" s="280"/>
      <c r="LX35" s="280"/>
      <c r="LY35" s="280"/>
      <c r="LZ35" s="280"/>
      <c r="MA35" s="280"/>
      <c r="MB35" s="280"/>
      <c r="MC35" s="280"/>
      <c r="MD35" s="280"/>
      <c r="ME35" s="280"/>
      <c r="MF35" s="280"/>
      <c r="MG35" s="280"/>
      <c r="MH35" s="280"/>
      <c r="MI35" s="280"/>
      <c r="MJ35" s="280"/>
      <c r="MK35" s="280"/>
      <c r="ML35" s="280"/>
      <c r="MM35" s="280"/>
      <c r="MN35" s="280"/>
      <c r="MO35" s="280"/>
      <c r="MP35" s="280"/>
      <c r="MQ35" s="280"/>
      <c r="MR35" s="280"/>
      <c r="MS35" s="280"/>
      <c r="MT35" s="280"/>
      <c r="MU35" s="280"/>
      <c r="MV35" s="280"/>
      <c r="MW35" s="280"/>
      <c r="MX35" s="280"/>
      <c r="MY35" s="280"/>
      <c r="MZ35" s="280"/>
      <c r="NA35" s="280"/>
      <c r="NB35" s="280"/>
      <c r="NC35" s="280"/>
      <c r="ND35" s="280"/>
      <c r="NE35" s="280"/>
      <c r="NF35" s="280"/>
      <c r="NG35" s="280"/>
      <c r="NH35" s="280"/>
      <c r="NI35" s="280"/>
      <c r="NJ35" s="280"/>
      <c r="NK35" s="280"/>
      <c r="NL35" s="280"/>
      <c r="NM35" s="280"/>
      <c r="NN35" s="280"/>
      <c r="NO35" s="280"/>
      <c r="NP35" s="280"/>
      <c r="NQ35" s="280"/>
      <c r="NR35" s="280"/>
      <c r="NS35" s="280"/>
      <c r="NT35" s="280"/>
      <c r="NU35" s="280"/>
      <c r="NV35" s="280"/>
      <c r="NW35" s="280"/>
      <c r="NX35" s="280"/>
      <c r="NY35" s="280"/>
      <c r="NZ35" s="280"/>
      <c r="OA35" s="280"/>
      <c r="OB35" s="280"/>
      <c r="OC35" s="280"/>
      <c r="OD35" s="280"/>
      <c r="OE35" s="280"/>
      <c r="OF35" s="280"/>
      <c r="OG35" s="280"/>
      <c r="OH35" s="280"/>
      <c r="OI35" s="280"/>
      <c r="OJ35" s="280"/>
      <c r="OK35" s="280"/>
      <c r="OL35" s="280"/>
      <c r="OM35" s="280"/>
      <c r="ON35" s="280"/>
      <c r="OO35" s="280"/>
      <c r="OP35" s="280"/>
      <c r="OQ35" s="280"/>
      <c r="OR35" s="280"/>
      <c r="OS35" s="280"/>
      <c r="OT35" s="280"/>
      <c r="OU35" s="280"/>
      <c r="OV35" s="280"/>
      <c r="OW35" s="280"/>
      <c r="OX35" s="280"/>
      <c r="OY35" s="280"/>
      <c r="OZ35" s="280"/>
      <c r="PA35" s="280"/>
      <c r="PB35" s="280"/>
      <c r="PC35" s="280"/>
      <c r="PD35" s="280"/>
      <c r="PE35" s="280"/>
      <c r="PF35" s="280"/>
      <c r="PG35" s="280"/>
      <c r="PH35" s="280"/>
      <c r="PI35" s="280"/>
      <c r="PJ35" s="280"/>
      <c r="PK35" s="280"/>
      <c r="PL35" s="280"/>
      <c r="PM35" s="280"/>
      <c r="PN35" s="280"/>
      <c r="PO35" s="280"/>
      <c r="PP35" s="280"/>
      <c r="PQ35" s="280"/>
      <c r="PR35" s="280"/>
      <c r="PS35" s="280"/>
      <c r="PT35" s="280"/>
      <c r="PU35" s="280"/>
      <c r="PV35" s="280"/>
      <c r="PW35" s="280"/>
      <c r="PX35" s="280"/>
      <c r="PY35" s="280"/>
      <c r="PZ35" s="280"/>
      <c r="QA35" s="280"/>
      <c r="QB35" s="280"/>
      <c r="QC35" s="280"/>
      <c r="QD35" s="280"/>
      <c r="QE35" s="280"/>
      <c r="QF35" s="280"/>
      <c r="QG35" s="280"/>
      <c r="QH35" s="280"/>
      <c r="QI35" s="280"/>
      <c r="QJ35" s="280"/>
      <c r="QK35" s="280"/>
      <c r="QL35" s="280"/>
      <c r="QM35" s="280"/>
      <c r="QN35" s="280"/>
    </row>
    <row r="36" spans="1:456" s="6" customFormat="1" ht="15.5" x14ac:dyDescent="0.35">
      <c r="A36" s="272" t="s">
        <v>145</v>
      </c>
      <c r="B36" s="277">
        <v>307685</v>
      </c>
      <c r="C36" s="277">
        <v>398743.49056893447</v>
      </c>
      <c r="D36" s="278">
        <v>1082573.3333333333</v>
      </c>
      <c r="E36" s="278">
        <v>1014643.8169417564</v>
      </c>
      <c r="F36" s="277">
        <v>0</v>
      </c>
      <c r="G36" s="277">
        <v>1480.5707387511288</v>
      </c>
      <c r="H36" s="278">
        <v>0</v>
      </c>
      <c r="I36" s="278">
        <v>0</v>
      </c>
      <c r="J36" s="277">
        <v>1903.2866666666666</v>
      </c>
      <c r="K36" s="277">
        <v>16346.643940609334</v>
      </c>
      <c r="L36" s="278">
        <v>1392161.6199999999</v>
      </c>
      <c r="M36" s="278">
        <v>1431214.5221900514</v>
      </c>
      <c r="N36" s="277">
        <v>1172828.9942376427</v>
      </c>
      <c r="O36" s="279"/>
      <c r="P36" s="280"/>
      <c r="Q36" s="280"/>
      <c r="R36" s="280"/>
      <c r="S36" s="280"/>
      <c r="T36" s="280"/>
      <c r="U36" s="280"/>
      <c r="V36" s="280"/>
      <c r="W36" s="280"/>
      <c r="X36" s="280"/>
      <c r="Y36" s="280"/>
      <c r="Z36" s="280"/>
      <c r="AA36" s="280"/>
      <c r="AB36" s="280"/>
      <c r="AC36" s="280"/>
      <c r="AD36" s="280"/>
      <c r="AE36" s="280"/>
      <c r="AF36" s="280"/>
      <c r="AG36" s="280"/>
      <c r="AH36" s="280"/>
      <c r="AI36" s="280"/>
      <c r="AJ36" s="280"/>
      <c r="AK36" s="280"/>
      <c r="AL36" s="280"/>
      <c r="AM36" s="280"/>
      <c r="AN36" s="280"/>
      <c r="AO36" s="280"/>
      <c r="AP36" s="280"/>
      <c r="AQ36" s="280"/>
      <c r="AR36" s="280"/>
      <c r="AS36" s="280"/>
      <c r="AT36" s="280"/>
      <c r="AU36" s="280"/>
      <c r="AV36" s="280"/>
      <c r="AW36" s="280"/>
      <c r="AX36" s="280"/>
      <c r="AY36" s="280"/>
      <c r="AZ36" s="280"/>
      <c r="BA36" s="280"/>
      <c r="BB36" s="280"/>
      <c r="BC36" s="280"/>
      <c r="BD36" s="280"/>
      <c r="BE36" s="280"/>
      <c r="BF36" s="280"/>
      <c r="BG36" s="280"/>
      <c r="BH36" s="280"/>
      <c r="BI36" s="280"/>
      <c r="BJ36" s="280"/>
      <c r="BK36" s="280"/>
      <c r="BL36" s="280"/>
      <c r="BM36" s="280"/>
      <c r="BN36" s="280"/>
      <c r="BO36" s="280"/>
      <c r="BP36" s="280"/>
      <c r="BQ36" s="280"/>
      <c r="BR36" s="280"/>
      <c r="BS36" s="280"/>
      <c r="BT36" s="280"/>
      <c r="BU36" s="280"/>
      <c r="BV36" s="280"/>
      <c r="BW36" s="280"/>
      <c r="BX36" s="280"/>
      <c r="BY36" s="280"/>
      <c r="BZ36" s="280"/>
      <c r="CA36" s="280"/>
      <c r="CB36" s="280"/>
      <c r="CC36" s="280"/>
      <c r="CD36" s="280"/>
      <c r="CE36" s="280"/>
      <c r="CF36" s="280"/>
      <c r="CG36" s="280"/>
      <c r="CH36" s="280"/>
      <c r="CI36" s="280"/>
      <c r="CJ36" s="280"/>
      <c r="CK36" s="280"/>
      <c r="CL36" s="280"/>
      <c r="CM36" s="280"/>
      <c r="CN36" s="280"/>
      <c r="CO36" s="280"/>
      <c r="CP36" s="280"/>
      <c r="CQ36" s="280"/>
      <c r="CR36" s="280"/>
      <c r="CS36" s="280"/>
      <c r="CT36" s="280"/>
      <c r="CU36" s="280"/>
      <c r="CV36" s="280"/>
      <c r="CW36" s="280"/>
      <c r="CX36" s="280"/>
      <c r="CY36" s="280"/>
      <c r="CZ36" s="280"/>
      <c r="DA36" s="280"/>
      <c r="DB36" s="280"/>
      <c r="DC36" s="280"/>
      <c r="DD36" s="280"/>
      <c r="DE36" s="280"/>
      <c r="DF36" s="280"/>
      <c r="DG36" s="280"/>
      <c r="DH36" s="280"/>
      <c r="DI36" s="280"/>
      <c r="DJ36" s="280"/>
      <c r="DK36" s="280"/>
      <c r="DL36" s="280"/>
      <c r="DM36" s="280"/>
      <c r="DN36" s="280"/>
      <c r="DO36" s="280"/>
      <c r="DP36" s="280"/>
      <c r="DQ36" s="280"/>
      <c r="DR36" s="280"/>
      <c r="DS36" s="280"/>
      <c r="DT36" s="280"/>
      <c r="DU36" s="280"/>
      <c r="DV36" s="280"/>
      <c r="DW36" s="280"/>
      <c r="DX36" s="280"/>
      <c r="DY36" s="280"/>
      <c r="DZ36" s="280"/>
      <c r="EA36" s="280"/>
      <c r="EB36" s="280"/>
      <c r="EC36" s="280"/>
      <c r="ED36" s="280"/>
      <c r="EE36" s="280"/>
      <c r="EF36" s="280"/>
      <c r="EG36" s="280"/>
      <c r="EH36" s="280"/>
      <c r="EI36" s="280"/>
      <c r="EJ36" s="280"/>
      <c r="EK36" s="280"/>
      <c r="EL36" s="280"/>
      <c r="EM36" s="280"/>
      <c r="EN36" s="280"/>
      <c r="EO36" s="280"/>
      <c r="EP36" s="280"/>
      <c r="EQ36" s="280"/>
      <c r="ER36" s="280"/>
      <c r="ES36" s="280"/>
      <c r="ET36" s="280"/>
      <c r="EU36" s="280"/>
      <c r="EV36" s="280"/>
      <c r="EW36" s="280"/>
      <c r="EX36" s="280"/>
      <c r="EY36" s="280"/>
      <c r="EZ36" s="280"/>
      <c r="FA36" s="280"/>
      <c r="FB36" s="280"/>
      <c r="FC36" s="280"/>
      <c r="FD36" s="280"/>
      <c r="FE36" s="280"/>
      <c r="FF36" s="280"/>
      <c r="FG36" s="280"/>
      <c r="FH36" s="280"/>
      <c r="FI36" s="280"/>
      <c r="FJ36" s="280"/>
      <c r="FK36" s="280"/>
      <c r="FL36" s="280"/>
      <c r="FM36" s="280"/>
      <c r="FN36" s="280"/>
      <c r="FO36" s="280"/>
      <c r="FP36" s="280"/>
      <c r="FQ36" s="280"/>
      <c r="FR36" s="280"/>
      <c r="FS36" s="280"/>
      <c r="FT36" s="280"/>
      <c r="FU36" s="280"/>
      <c r="FV36" s="280"/>
      <c r="FW36" s="280"/>
      <c r="FX36" s="280"/>
      <c r="FY36" s="280"/>
      <c r="FZ36" s="280"/>
      <c r="GA36" s="280"/>
      <c r="GB36" s="280"/>
      <c r="GC36" s="280"/>
      <c r="GD36" s="280"/>
      <c r="GE36" s="280"/>
      <c r="GF36" s="280"/>
      <c r="GG36" s="280"/>
      <c r="GH36" s="280"/>
      <c r="GI36" s="280"/>
      <c r="GJ36" s="280"/>
      <c r="GK36" s="280"/>
      <c r="GL36" s="280"/>
      <c r="GM36" s="280"/>
      <c r="GN36" s="280"/>
      <c r="GO36" s="280"/>
      <c r="GP36" s="280"/>
      <c r="GQ36" s="280"/>
      <c r="GR36" s="280"/>
      <c r="GS36" s="280"/>
      <c r="GT36" s="280"/>
      <c r="GU36" s="280"/>
      <c r="GV36" s="280"/>
      <c r="GW36" s="280"/>
      <c r="GX36" s="280"/>
      <c r="GY36" s="280"/>
      <c r="GZ36" s="280"/>
      <c r="HA36" s="280"/>
      <c r="HB36" s="280"/>
      <c r="HC36" s="280"/>
      <c r="HD36" s="280"/>
      <c r="HE36" s="280"/>
      <c r="HF36" s="280"/>
      <c r="HG36" s="280"/>
      <c r="HH36" s="280"/>
      <c r="HI36" s="280"/>
      <c r="HJ36" s="280"/>
      <c r="HK36" s="280"/>
      <c r="HL36" s="280"/>
      <c r="HM36" s="280"/>
      <c r="HN36" s="280"/>
      <c r="HO36" s="280"/>
      <c r="HP36" s="280"/>
      <c r="HQ36" s="280"/>
      <c r="HR36" s="280"/>
      <c r="HS36" s="280"/>
      <c r="HT36" s="280"/>
      <c r="HU36" s="280"/>
      <c r="HV36" s="280"/>
      <c r="HW36" s="280"/>
      <c r="HX36" s="280"/>
      <c r="HY36" s="280"/>
      <c r="HZ36" s="280"/>
      <c r="IA36" s="280"/>
      <c r="IB36" s="280"/>
      <c r="IC36" s="280"/>
      <c r="ID36" s="280"/>
      <c r="IE36" s="280"/>
      <c r="IF36" s="280"/>
      <c r="IG36" s="280"/>
      <c r="IH36" s="280"/>
      <c r="II36" s="280"/>
      <c r="IJ36" s="280"/>
      <c r="IK36" s="280"/>
      <c r="IL36" s="280"/>
      <c r="IM36" s="280"/>
      <c r="IN36" s="280"/>
      <c r="IO36" s="280"/>
      <c r="IP36" s="280"/>
      <c r="IQ36" s="280"/>
      <c r="IR36" s="280"/>
      <c r="IS36" s="280"/>
      <c r="IT36" s="280"/>
      <c r="IU36" s="280"/>
      <c r="IV36" s="280"/>
      <c r="IW36" s="280"/>
      <c r="IX36" s="280"/>
      <c r="IY36" s="280"/>
      <c r="IZ36" s="280"/>
      <c r="JA36" s="280"/>
      <c r="JB36" s="280"/>
      <c r="JC36" s="280"/>
      <c r="JD36" s="280"/>
      <c r="JE36" s="280"/>
      <c r="JF36" s="280"/>
      <c r="JG36" s="280"/>
      <c r="JH36" s="280"/>
      <c r="JI36" s="280"/>
      <c r="JJ36" s="280"/>
      <c r="JK36" s="280"/>
      <c r="JL36" s="280"/>
      <c r="JM36" s="280"/>
      <c r="JN36" s="280"/>
      <c r="JO36" s="280"/>
      <c r="JP36" s="280"/>
      <c r="JQ36" s="280"/>
      <c r="JR36" s="280"/>
      <c r="JS36" s="280"/>
      <c r="JT36" s="280"/>
      <c r="JU36" s="280"/>
      <c r="JV36" s="280"/>
      <c r="JW36" s="280"/>
      <c r="JX36" s="280"/>
      <c r="JY36" s="280"/>
      <c r="JZ36" s="280"/>
      <c r="KA36" s="280"/>
      <c r="KB36" s="280"/>
      <c r="KC36" s="280"/>
      <c r="KD36" s="280"/>
      <c r="KE36" s="280"/>
      <c r="KF36" s="280"/>
      <c r="KG36" s="280"/>
      <c r="KH36" s="280"/>
      <c r="KI36" s="280"/>
      <c r="KJ36" s="280"/>
      <c r="KK36" s="280"/>
      <c r="KL36" s="280"/>
      <c r="KM36" s="280"/>
      <c r="KN36" s="280"/>
      <c r="KO36" s="280"/>
      <c r="KP36" s="280"/>
      <c r="KQ36" s="280"/>
      <c r="KR36" s="280"/>
      <c r="KS36" s="280"/>
      <c r="KT36" s="280"/>
      <c r="KU36" s="280"/>
      <c r="KV36" s="280"/>
      <c r="KW36" s="280"/>
      <c r="KX36" s="280"/>
      <c r="KY36" s="280"/>
      <c r="KZ36" s="280"/>
      <c r="LA36" s="280"/>
      <c r="LB36" s="280"/>
      <c r="LC36" s="280"/>
      <c r="LD36" s="280"/>
      <c r="LE36" s="280"/>
      <c r="LF36" s="280"/>
      <c r="LG36" s="280"/>
      <c r="LH36" s="280"/>
      <c r="LI36" s="280"/>
      <c r="LJ36" s="280"/>
      <c r="LK36" s="280"/>
      <c r="LL36" s="280"/>
      <c r="LM36" s="280"/>
      <c r="LN36" s="280"/>
      <c r="LO36" s="280"/>
      <c r="LP36" s="280"/>
      <c r="LQ36" s="280"/>
      <c r="LR36" s="280"/>
      <c r="LS36" s="280"/>
      <c r="LT36" s="280"/>
      <c r="LU36" s="280"/>
      <c r="LV36" s="280"/>
      <c r="LW36" s="280"/>
      <c r="LX36" s="280"/>
      <c r="LY36" s="280"/>
      <c r="LZ36" s="280"/>
      <c r="MA36" s="280"/>
      <c r="MB36" s="280"/>
      <c r="MC36" s="280"/>
      <c r="MD36" s="280"/>
      <c r="ME36" s="280"/>
      <c r="MF36" s="280"/>
      <c r="MG36" s="280"/>
      <c r="MH36" s="280"/>
      <c r="MI36" s="280"/>
      <c r="MJ36" s="280"/>
      <c r="MK36" s="280"/>
      <c r="ML36" s="280"/>
      <c r="MM36" s="280"/>
      <c r="MN36" s="280"/>
      <c r="MO36" s="280"/>
      <c r="MP36" s="280"/>
      <c r="MQ36" s="280"/>
      <c r="MR36" s="280"/>
      <c r="MS36" s="280"/>
      <c r="MT36" s="280"/>
      <c r="MU36" s="280"/>
      <c r="MV36" s="280"/>
      <c r="MW36" s="280"/>
      <c r="MX36" s="280"/>
      <c r="MY36" s="280"/>
      <c r="MZ36" s="280"/>
      <c r="NA36" s="280"/>
      <c r="NB36" s="280"/>
      <c r="NC36" s="280"/>
      <c r="ND36" s="280"/>
      <c r="NE36" s="280"/>
      <c r="NF36" s="280"/>
      <c r="NG36" s="280"/>
      <c r="NH36" s="280"/>
      <c r="NI36" s="280"/>
      <c r="NJ36" s="280"/>
      <c r="NK36" s="280"/>
      <c r="NL36" s="280"/>
      <c r="NM36" s="280"/>
      <c r="NN36" s="280"/>
      <c r="NO36" s="280"/>
      <c r="NP36" s="280"/>
      <c r="NQ36" s="280"/>
      <c r="NR36" s="280"/>
      <c r="NS36" s="280"/>
      <c r="NT36" s="280"/>
      <c r="NU36" s="280"/>
      <c r="NV36" s="280"/>
      <c r="NW36" s="280"/>
      <c r="NX36" s="280"/>
      <c r="NY36" s="280"/>
      <c r="NZ36" s="280"/>
      <c r="OA36" s="280"/>
      <c r="OB36" s="280"/>
      <c r="OC36" s="280"/>
      <c r="OD36" s="280"/>
      <c r="OE36" s="280"/>
      <c r="OF36" s="280"/>
      <c r="OG36" s="280"/>
      <c r="OH36" s="280"/>
      <c r="OI36" s="280"/>
      <c r="OJ36" s="280"/>
      <c r="OK36" s="280"/>
      <c r="OL36" s="280"/>
      <c r="OM36" s="280"/>
      <c r="ON36" s="280"/>
      <c r="OO36" s="280"/>
      <c r="OP36" s="280"/>
      <c r="OQ36" s="280"/>
      <c r="OR36" s="280"/>
      <c r="OS36" s="280"/>
      <c r="OT36" s="280"/>
      <c r="OU36" s="280"/>
      <c r="OV36" s="280"/>
      <c r="OW36" s="280"/>
      <c r="OX36" s="280"/>
      <c r="OY36" s="280"/>
      <c r="OZ36" s="280"/>
      <c r="PA36" s="280"/>
      <c r="PB36" s="280"/>
      <c r="PC36" s="280"/>
      <c r="PD36" s="280"/>
      <c r="PE36" s="280"/>
      <c r="PF36" s="280"/>
      <c r="PG36" s="280"/>
      <c r="PH36" s="280"/>
      <c r="PI36" s="280"/>
      <c r="PJ36" s="280"/>
      <c r="PK36" s="280"/>
      <c r="PL36" s="280"/>
      <c r="PM36" s="280"/>
      <c r="PN36" s="280"/>
      <c r="PO36" s="280"/>
      <c r="PP36" s="280"/>
      <c r="PQ36" s="280"/>
      <c r="PR36" s="280"/>
      <c r="PS36" s="280"/>
      <c r="PT36" s="280"/>
      <c r="PU36" s="280"/>
      <c r="PV36" s="280"/>
      <c r="PW36" s="280"/>
      <c r="PX36" s="280"/>
      <c r="PY36" s="280"/>
      <c r="PZ36" s="280"/>
      <c r="QA36" s="280"/>
      <c r="QB36" s="280"/>
      <c r="QC36" s="280"/>
      <c r="QD36" s="280"/>
      <c r="QE36" s="280"/>
      <c r="QF36" s="280"/>
      <c r="QG36" s="280"/>
      <c r="QH36" s="280"/>
      <c r="QI36" s="280"/>
      <c r="QJ36" s="280"/>
      <c r="QK36" s="280"/>
      <c r="QL36" s="280"/>
      <c r="QM36" s="280"/>
      <c r="QN36" s="280"/>
    </row>
    <row r="37" spans="1:456" s="6" customFormat="1" ht="15.5" x14ac:dyDescent="0.35">
      <c r="A37" s="272" t="s">
        <v>146</v>
      </c>
      <c r="B37" s="277">
        <v>220188.66666666666</v>
      </c>
      <c r="C37" s="277">
        <v>217996.5518661837</v>
      </c>
      <c r="D37" s="278">
        <v>0</v>
      </c>
      <c r="E37" s="278">
        <v>48279.64530106583</v>
      </c>
      <c r="F37" s="277">
        <v>2321900.6666666665</v>
      </c>
      <c r="G37" s="277">
        <v>2716661.2999367318</v>
      </c>
      <c r="H37" s="278">
        <v>44937.666666666664</v>
      </c>
      <c r="I37" s="278">
        <v>75679.656205679363</v>
      </c>
      <c r="J37" s="277">
        <v>73892.2</v>
      </c>
      <c r="K37" s="277">
        <v>3970.6359098640969</v>
      </c>
      <c r="L37" s="278">
        <v>2660919.1999999997</v>
      </c>
      <c r="M37" s="278">
        <v>3062587.7892195247</v>
      </c>
      <c r="N37" s="277">
        <v>2509680.9045079355</v>
      </c>
      <c r="O37" s="279"/>
      <c r="P37" s="280"/>
      <c r="Q37" s="280"/>
      <c r="R37" s="280"/>
      <c r="S37" s="280"/>
      <c r="T37" s="280"/>
      <c r="U37" s="280"/>
      <c r="V37" s="280"/>
      <c r="W37" s="280"/>
      <c r="X37" s="280"/>
      <c r="Y37" s="280"/>
      <c r="Z37" s="280"/>
      <c r="AA37" s="280"/>
      <c r="AB37" s="280"/>
      <c r="AC37" s="280"/>
      <c r="AD37" s="280"/>
      <c r="AE37" s="280"/>
      <c r="AF37" s="280"/>
      <c r="AG37" s="280"/>
      <c r="AH37" s="280"/>
      <c r="AI37" s="280"/>
      <c r="AJ37" s="280"/>
      <c r="AK37" s="280"/>
      <c r="AL37" s="280"/>
      <c r="AM37" s="280"/>
      <c r="AN37" s="280"/>
      <c r="AO37" s="280"/>
      <c r="AP37" s="280"/>
      <c r="AQ37" s="280"/>
      <c r="AR37" s="280"/>
      <c r="AS37" s="280"/>
      <c r="AT37" s="280"/>
      <c r="AU37" s="280"/>
      <c r="AV37" s="280"/>
      <c r="AW37" s="280"/>
      <c r="AX37" s="280"/>
      <c r="AY37" s="280"/>
      <c r="AZ37" s="280"/>
      <c r="BA37" s="280"/>
      <c r="BB37" s="280"/>
      <c r="BC37" s="280"/>
      <c r="BD37" s="280"/>
      <c r="BE37" s="280"/>
      <c r="BF37" s="280"/>
      <c r="BG37" s="280"/>
      <c r="BH37" s="280"/>
      <c r="BI37" s="280"/>
      <c r="BJ37" s="280"/>
      <c r="BK37" s="280"/>
      <c r="BL37" s="280"/>
      <c r="BM37" s="280"/>
      <c r="BN37" s="280"/>
      <c r="BO37" s="280"/>
      <c r="BP37" s="280"/>
      <c r="BQ37" s="280"/>
      <c r="BR37" s="280"/>
      <c r="BS37" s="280"/>
      <c r="BT37" s="280"/>
      <c r="BU37" s="280"/>
      <c r="BV37" s="280"/>
      <c r="BW37" s="280"/>
      <c r="BX37" s="280"/>
      <c r="BY37" s="280"/>
      <c r="BZ37" s="280"/>
      <c r="CA37" s="280"/>
      <c r="CB37" s="280"/>
      <c r="CC37" s="280"/>
      <c r="CD37" s="280"/>
      <c r="CE37" s="280"/>
      <c r="CF37" s="280"/>
      <c r="CG37" s="280"/>
      <c r="CH37" s="280"/>
      <c r="CI37" s="280"/>
      <c r="CJ37" s="280"/>
      <c r="CK37" s="280"/>
      <c r="CL37" s="280"/>
      <c r="CM37" s="280"/>
      <c r="CN37" s="280"/>
      <c r="CO37" s="280"/>
      <c r="CP37" s="280"/>
      <c r="CQ37" s="280"/>
      <c r="CR37" s="280"/>
      <c r="CS37" s="280"/>
      <c r="CT37" s="280"/>
      <c r="CU37" s="280"/>
      <c r="CV37" s="280"/>
      <c r="CW37" s="280"/>
      <c r="CX37" s="280"/>
      <c r="CY37" s="280"/>
      <c r="CZ37" s="280"/>
      <c r="DA37" s="280"/>
      <c r="DB37" s="280"/>
      <c r="DC37" s="280"/>
      <c r="DD37" s="280"/>
      <c r="DE37" s="280"/>
      <c r="DF37" s="280"/>
      <c r="DG37" s="280"/>
      <c r="DH37" s="280"/>
      <c r="DI37" s="280"/>
      <c r="DJ37" s="280"/>
      <c r="DK37" s="280"/>
      <c r="DL37" s="280"/>
      <c r="DM37" s="280"/>
      <c r="DN37" s="280"/>
      <c r="DO37" s="280"/>
      <c r="DP37" s="280"/>
      <c r="DQ37" s="280"/>
      <c r="DR37" s="280"/>
      <c r="DS37" s="280"/>
      <c r="DT37" s="280"/>
      <c r="DU37" s="280"/>
      <c r="DV37" s="280"/>
      <c r="DW37" s="280"/>
      <c r="DX37" s="280"/>
      <c r="DY37" s="280"/>
      <c r="DZ37" s="280"/>
      <c r="EA37" s="280"/>
      <c r="EB37" s="280"/>
      <c r="EC37" s="280"/>
      <c r="ED37" s="280"/>
      <c r="EE37" s="280"/>
      <c r="EF37" s="280"/>
      <c r="EG37" s="280"/>
      <c r="EH37" s="280"/>
      <c r="EI37" s="280"/>
      <c r="EJ37" s="280"/>
      <c r="EK37" s="280"/>
      <c r="EL37" s="280"/>
      <c r="EM37" s="280"/>
      <c r="EN37" s="280"/>
      <c r="EO37" s="280"/>
      <c r="EP37" s="280"/>
      <c r="EQ37" s="280"/>
      <c r="ER37" s="280"/>
      <c r="ES37" s="280"/>
      <c r="ET37" s="280"/>
      <c r="EU37" s="280"/>
      <c r="EV37" s="280"/>
      <c r="EW37" s="280"/>
      <c r="EX37" s="280"/>
      <c r="EY37" s="280"/>
      <c r="EZ37" s="280"/>
      <c r="FA37" s="280"/>
      <c r="FB37" s="280"/>
      <c r="FC37" s="280"/>
      <c r="FD37" s="280"/>
      <c r="FE37" s="280"/>
      <c r="FF37" s="280"/>
      <c r="FG37" s="280"/>
      <c r="FH37" s="280"/>
      <c r="FI37" s="280"/>
      <c r="FJ37" s="280"/>
      <c r="FK37" s="280"/>
      <c r="FL37" s="280"/>
      <c r="FM37" s="280"/>
      <c r="FN37" s="280"/>
      <c r="FO37" s="280"/>
      <c r="FP37" s="280"/>
      <c r="FQ37" s="280"/>
      <c r="FR37" s="280"/>
      <c r="FS37" s="280"/>
      <c r="FT37" s="280"/>
      <c r="FU37" s="280"/>
      <c r="FV37" s="280"/>
      <c r="FW37" s="280"/>
      <c r="FX37" s="280"/>
      <c r="FY37" s="280"/>
      <c r="FZ37" s="280"/>
      <c r="GA37" s="280"/>
      <c r="GB37" s="280"/>
      <c r="GC37" s="280"/>
      <c r="GD37" s="280"/>
      <c r="GE37" s="280"/>
      <c r="GF37" s="280"/>
      <c r="GG37" s="280"/>
      <c r="GH37" s="280"/>
      <c r="GI37" s="280"/>
      <c r="GJ37" s="280"/>
      <c r="GK37" s="280"/>
      <c r="GL37" s="280"/>
      <c r="GM37" s="280"/>
      <c r="GN37" s="280"/>
      <c r="GO37" s="280"/>
      <c r="GP37" s="280"/>
      <c r="GQ37" s="280"/>
      <c r="GR37" s="280"/>
      <c r="GS37" s="280"/>
      <c r="GT37" s="280"/>
      <c r="GU37" s="280"/>
      <c r="GV37" s="280"/>
      <c r="GW37" s="280"/>
      <c r="GX37" s="280"/>
      <c r="GY37" s="280"/>
      <c r="GZ37" s="280"/>
      <c r="HA37" s="280"/>
      <c r="HB37" s="280"/>
      <c r="HC37" s="280"/>
      <c r="HD37" s="280"/>
      <c r="HE37" s="280"/>
      <c r="HF37" s="280"/>
      <c r="HG37" s="280"/>
      <c r="HH37" s="280"/>
      <c r="HI37" s="280"/>
      <c r="HJ37" s="280"/>
      <c r="HK37" s="280"/>
      <c r="HL37" s="280"/>
      <c r="HM37" s="280"/>
      <c r="HN37" s="280"/>
      <c r="HO37" s="280"/>
      <c r="HP37" s="280"/>
      <c r="HQ37" s="280"/>
      <c r="HR37" s="280"/>
      <c r="HS37" s="280"/>
      <c r="HT37" s="280"/>
      <c r="HU37" s="280"/>
      <c r="HV37" s="280"/>
      <c r="HW37" s="280"/>
      <c r="HX37" s="280"/>
      <c r="HY37" s="280"/>
      <c r="HZ37" s="280"/>
      <c r="IA37" s="280"/>
      <c r="IB37" s="280"/>
      <c r="IC37" s="280"/>
      <c r="ID37" s="280"/>
      <c r="IE37" s="280"/>
      <c r="IF37" s="280"/>
      <c r="IG37" s="280"/>
      <c r="IH37" s="280"/>
      <c r="II37" s="280"/>
      <c r="IJ37" s="280"/>
      <c r="IK37" s="280"/>
      <c r="IL37" s="280"/>
      <c r="IM37" s="280"/>
      <c r="IN37" s="280"/>
      <c r="IO37" s="280"/>
      <c r="IP37" s="280"/>
      <c r="IQ37" s="280"/>
      <c r="IR37" s="280"/>
      <c r="IS37" s="280"/>
      <c r="IT37" s="280"/>
      <c r="IU37" s="280"/>
      <c r="IV37" s="280"/>
      <c r="IW37" s="280"/>
      <c r="IX37" s="280"/>
      <c r="IY37" s="280"/>
      <c r="IZ37" s="280"/>
      <c r="JA37" s="280"/>
      <c r="JB37" s="280"/>
      <c r="JC37" s="280"/>
      <c r="JD37" s="280"/>
      <c r="JE37" s="280"/>
      <c r="JF37" s="280"/>
      <c r="JG37" s="280"/>
      <c r="JH37" s="280"/>
      <c r="JI37" s="280"/>
      <c r="JJ37" s="280"/>
      <c r="JK37" s="280"/>
      <c r="JL37" s="280"/>
      <c r="JM37" s="280"/>
      <c r="JN37" s="280"/>
      <c r="JO37" s="280"/>
      <c r="JP37" s="280"/>
      <c r="JQ37" s="280"/>
      <c r="JR37" s="280"/>
      <c r="JS37" s="280"/>
      <c r="JT37" s="280"/>
      <c r="JU37" s="280"/>
      <c r="JV37" s="280"/>
      <c r="JW37" s="280"/>
      <c r="JX37" s="280"/>
      <c r="JY37" s="280"/>
      <c r="JZ37" s="280"/>
      <c r="KA37" s="280"/>
      <c r="KB37" s="280"/>
      <c r="KC37" s="280"/>
      <c r="KD37" s="280"/>
      <c r="KE37" s="280"/>
      <c r="KF37" s="280"/>
      <c r="KG37" s="280"/>
      <c r="KH37" s="280"/>
      <c r="KI37" s="280"/>
      <c r="KJ37" s="280"/>
      <c r="KK37" s="280"/>
      <c r="KL37" s="280"/>
      <c r="KM37" s="280"/>
      <c r="KN37" s="280"/>
      <c r="KO37" s="280"/>
      <c r="KP37" s="280"/>
      <c r="KQ37" s="280"/>
      <c r="KR37" s="280"/>
      <c r="KS37" s="280"/>
      <c r="KT37" s="280"/>
      <c r="KU37" s="280"/>
      <c r="KV37" s="280"/>
      <c r="KW37" s="280"/>
      <c r="KX37" s="280"/>
      <c r="KY37" s="280"/>
      <c r="KZ37" s="280"/>
      <c r="LA37" s="280"/>
      <c r="LB37" s="280"/>
      <c r="LC37" s="280"/>
      <c r="LD37" s="280"/>
      <c r="LE37" s="280"/>
      <c r="LF37" s="280"/>
      <c r="LG37" s="280"/>
      <c r="LH37" s="280"/>
      <c r="LI37" s="280"/>
      <c r="LJ37" s="280"/>
      <c r="LK37" s="280"/>
      <c r="LL37" s="280"/>
      <c r="LM37" s="280"/>
      <c r="LN37" s="280"/>
      <c r="LO37" s="280"/>
      <c r="LP37" s="280"/>
      <c r="LQ37" s="280"/>
      <c r="LR37" s="280"/>
      <c r="LS37" s="280"/>
      <c r="LT37" s="280"/>
      <c r="LU37" s="280"/>
      <c r="LV37" s="280"/>
      <c r="LW37" s="280"/>
      <c r="LX37" s="280"/>
      <c r="LY37" s="280"/>
      <c r="LZ37" s="280"/>
      <c r="MA37" s="280"/>
      <c r="MB37" s="280"/>
      <c r="MC37" s="280"/>
      <c r="MD37" s="280"/>
      <c r="ME37" s="280"/>
      <c r="MF37" s="280"/>
      <c r="MG37" s="280"/>
      <c r="MH37" s="280"/>
      <c r="MI37" s="280"/>
      <c r="MJ37" s="280"/>
      <c r="MK37" s="280"/>
      <c r="ML37" s="280"/>
      <c r="MM37" s="280"/>
      <c r="MN37" s="280"/>
      <c r="MO37" s="280"/>
      <c r="MP37" s="280"/>
      <c r="MQ37" s="280"/>
      <c r="MR37" s="280"/>
      <c r="MS37" s="280"/>
      <c r="MT37" s="280"/>
      <c r="MU37" s="280"/>
      <c r="MV37" s="280"/>
      <c r="MW37" s="280"/>
      <c r="MX37" s="280"/>
      <c r="MY37" s="280"/>
      <c r="MZ37" s="280"/>
      <c r="NA37" s="280"/>
      <c r="NB37" s="280"/>
      <c r="NC37" s="280"/>
      <c r="ND37" s="280"/>
      <c r="NE37" s="280"/>
      <c r="NF37" s="280"/>
      <c r="NG37" s="280"/>
      <c r="NH37" s="280"/>
      <c r="NI37" s="280"/>
      <c r="NJ37" s="280"/>
      <c r="NK37" s="280"/>
      <c r="NL37" s="280"/>
      <c r="NM37" s="280"/>
      <c r="NN37" s="280"/>
      <c r="NO37" s="280"/>
      <c r="NP37" s="280"/>
      <c r="NQ37" s="280"/>
      <c r="NR37" s="280"/>
      <c r="NS37" s="280"/>
      <c r="NT37" s="280"/>
      <c r="NU37" s="280"/>
      <c r="NV37" s="280"/>
      <c r="NW37" s="280"/>
      <c r="NX37" s="280"/>
      <c r="NY37" s="280"/>
      <c r="NZ37" s="280"/>
      <c r="OA37" s="280"/>
      <c r="OB37" s="280"/>
      <c r="OC37" s="280"/>
      <c r="OD37" s="280"/>
      <c r="OE37" s="280"/>
      <c r="OF37" s="280"/>
      <c r="OG37" s="280"/>
      <c r="OH37" s="280"/>
      <c r="OI37" s="280"/>
      <c r="OJ37" s="280"/>
      <c r="OK37" s="280"/>
      <c r="OL37" s="280"/>
      <c r="OM37" s="280"/>
      <c r="ON37" s="280"/>
      <c r="OO37" s="280"/>
      <c r="OP37" s="280"/>
      <c r="OQ37" s="280"/>
      <c r="OR37" s="280"/>
      <c r="OS37" s="280"/>
      <c r="OT37" s="280"/>
      <c r="OU37" s="280"/>
      <c r="OV37" s="280"/>
      <c r="OW37" s="280"/>
      <c r="OX37" s="280"/>
      <c r="OY37" s="280"/>
      <c r="OZ37" s="280"/>
      <c r="PA37" s="280"/>
      <c r="PB37" s="280"/>
      <c r="PC37" s="280"/>
      <c r="PD37" s="280"/>
      <c r="PE37" s="280"/>
      <c r="PF37" s="280"/>
      <c r="PG37" s="280"/>
      <c r="PH37" s="280"/>
      <c r="PI37" s="280"/>
      <c r="PJ37" s="280"/>
      <c r="PK37" s="280"/>
      <c r="PL37" s="280"/>
      <c r="PM37" s="280"/>
      <c r="PN37" s="280"/>
      <c r="PO37" s="280"/>
      <c r="PP37" s="280"/>
      <c r="PQ37" s="280"/>
      <c r="PR37" s="280"/>
      <c r="PS37" s="280"/>
      <c r="PT37" s="280"/>
      <c r="PU37" s="280"/>
      <c r="PV37" s="280"/>
      <c r="PW37" s="280"/>
      <c r="PX37" s="280"/>
      <c r="PY37" s="280"/>
      <c r="PZ37" s="280"/>
      <c r="QA37" s="280"/>
      <c r="QB37" s="280"/>
      <c r="QC37" s="280"/>
      <c r="QD37" s="280"/>
      <c r="QE37" s="280"/>
      <c r="QF37" s="280"/>
      <c r="QG37" s="280"/>
      <c r="QH37" s="280"/>
      <c r="QI37" s="280"/>
      <c r="QJ37" s="280"/>
      <c r="QK37" s="280"/>
      <c r="QL37" s="280"/>
      <c r="QM37" s="280"/>
      <c r="QN37" s="280"/>
    </row>
    <row r="38" spans="1:456" s="6" customFormat="1" ht="15.5" x14ac:dyDescent="0.35">
      <c r="A38" s="272" t="s">
        <v>147</v>
      </c>
      <c r="B38" s="277">
        <v>602482</v>
      </c>
      <c r="C38" s="277">
        <v>656423.17503375211</v>
      </c>
      <c r="D38" s="278">
        <v>1599977.6666666667</v>
      </c>
      <c r="E38" s="278">
        <v>1452532.3235456217</v>
      </c>
      <c r="F38" s="277">
        <v>10305.666666666666</v>
      </c>
      <c r="G38" s="277">
        <v>82127.977863207256</v>
      </c>
      <c r="H38" s="278">
        <v>0</v>
      </c>
      <c r="I38" s="278">
        <v>0</v>
      </c>
      <c r="J38" s="277">
        <v>-55746.810000000005</v>
      </c>
      <c r="K38" s="277">
        <v>22723.725856451671</v>
      </c>
      <c r="L38" s="278">
        <v>2157018.5233333334</v>
      </c>
      <c r="M38" s="278">
        <v>2213807.2022990328</v>
      </c>
      <c r="N38" s="277">
        <v>1814135.6409208132</v>
      </c>
      <c r="O38" s="279"/>
      <c r="P38" s="280"/>
      <c r="Q38" s="280"/>
      <c r="R38" s="280"/>
      <c r="S38" s="280"/>
      <c r="T38" s="280"/>
      <c r="U38" s="280"/>
      <c r="V38" s="280"/>
      <c r="W38" s="280"/>
      <c r="X38" s="280"/>
      <c r="Y38" s="280"/>
      <c r="Z38" s="280"/>
      <c r="AA38" s="280"/>
      <c r="AB38" s="280"/>
      <c r="AC38" s="280"/>
      <c r="AD38" s="280"/>
      <c r="AE38" s="280"/>
      <c r="AF38" s="280"/>
      <c r="AG38" s="280"/>
      <c r="AH38" s="280"/>
      <c r="AI38" s="280"/>
      <c r="AJ38" s="280"/>
      <c r="AK38" s="280"/>
      <c r="AL38" s="280"/>
      <c r="AM38" s="280"/>
      <c r="AN38" s="280"/>
      <c r="AO38" s="280"/>
      <c r="AP38" s="280"/>
      <c r="AQ38" s="280"/>
      <c r="AR38" s="280"/>
      <c r="AS38" s="280"/>
      <c r="AT38" s="280"/>
      <c r="AU38" s="280"/>
      <c r="AV38" s="280"/>
      <c r="AW38" s="280"/>
      <c r="AX38" s="280"/>
      <c r="AY38" s="280"/>
      <c r="AZ38" s="280"/>
      <c r="BA38" s="280"/>
      <c r="BB38" s="280"/>
      <c r="BC38" s="280"/>
      <c r="BD38" s="280"/>
      <c r="BE38" s="280"/>
      <c r="BF38" s="280"/>
      <c r="BG38" s="280"/>
      <c r="BH38" s="280"/>
      <c r="BI38" s="280"/>
      <c r="BJ38" s="280"/>
      <c r="BK38" s="280"/>
      <c r="BL38" s="280"/>
      <c r="BM38" s="280"/>
      <c r="BN38" s="280"/>
      <c r="BO38" s="280"/>
      <c r="BP38" s="280"/>
      <c r="BQ38" s="280"/>
      <c r="BR38" s="280"/>
      <c r="BS38" s="280"/>
      <c r="BT38" s="280"/>
      <c r="BU38" s="280"/>
      <c r="BV38" s="280"/>
      <c r="BW38" s="280"/>
      <c r="BX38" s="280"/>
      <c r="BY38" s="280"/>
      <c r="BZ38" s="280"/>
      <c r="CA38" s="280"/>
      <c r="CB38" s="280"/>
      <c r="CC38" s="280"/>
      <c r="CD38" s="280"/>
      <c r="CE38" s="280"/>
      <c r="CF38" s="280"/>
      <c r="CG38" s="280"/>
      <c r="CH38" s="280"/>
      <c r="CI38" s="280"/>
      <c r="CJ38" s="280"/>
      <c r="CK38" s="280"/>
      <c r="CL38" s="280"/>
      <c r="CM38" s="280"/>
      <c r="CN38" s="280"/>
      <c r="CO38" s="280"/>
      <c r="CP38" s="280"/>
      <c r="CQ38" s="280"/>
      <c r="CR38" s="280"/>
      <c r="CS38" s="280"/>
      <c r="CT38" s="280"/>
      <c r="CU38" s="280"/>
      <c r="CV38" s="280"/>
      <c r="CW38" s="280"/>
      <c r="CX38" s="280"/>
      <c r="CY38" s="280"/>
      <c r="CZ38" s="280"/>
      <c r="DA38" s="280"/>
      <c r="DB38" s="280"/>
      <c r="DC38" s="280"/>
      <c r="DD38" s="280"/>
      <c r="DE38" s="280"/>
      <c r="DF38" s="280"/>
      <c r="DG38" s="280"/>
      <c r="DH38" s="280"/>
      <c r="DI38" s="280"/>
      <c r="DJ38" s="280"/>
      <c r="DK38" s="280"/>
      <c r="DL38" s="280"/>
      <c r="DM38" s="280"/>
      <c r="DN38" s="280"/>
      <c r="DO38" s="280"/>
      <c r="DP38" s="280"/>
      <c r="DQ38" s="280"/>
      <c r="DR38" s="280"/>
      <c r="DS38" s="280"/>
      <c r="DT38" s="280"/>
      <c r="DU38" s="280"/>
      <c r="DV38" s="280"/>
      <c r="DW38" s="280"/>
      <c r="DX38" s="280"/>
      <c r="DY38" s="280"/>
      <c r="DZ38" s="280"/>
      <c r="EA38" s="280"/>
      <c r="EB38" s="280"/>
      <c r="EC38" s="280"/>
      <c r="ED38" s="280"/>
      <c r="EE38" s="280"/>
      <c r="EF38" s="280"/>
      <c r="EG38" s="280"/>
      <c r="EH38" s="280"/>
      <c r="EI38" s="280"/>
      <c r="EJ38" s="280"/>
      <c r="EK38" s="280"/>
      <c r="EL38" s="280"/>
      <c r="EM38" s="280"/>
      <c r="EN38" s="280"/>
      <c r="EO38" s="280"/>
      <c r="EP38" s="280"/>
      <c r="EQ38" s="280"/>
      <c r="ER38" s="280"/>
      <c r="ES38" s="280"/>
      <c r="ET38" s="280"/>
      <c r="EU38" s="280"/>
      <c r="EV38" s="280"/>
      <c r="EW38" s="280"/>
      <c r="EX38" s="280"/>
      <c r="EY38" s="280"/>
      <c r="EZ38" s="280"/>
      <c r="FA38" s="280"/>
      <c r="FB38" s="280"/>
      <c r="FC38" s="280"/>
      <c r="FD38" s="280"/>
      <c r="FE38" s="280"/>
      <c r="FF38" s="280"/>
      <c r="FG38" s="280"/>
      <c r="FH38" s="280"/>
      <c r="FI38" s="280"/>
      <c r="FJ38" s="280"/>
      <c r="FK38" s="280"/>
      <c r="FL38" s="280"/>
      <c r="FM38" s="280"/>
      <c r="FN38" s="280"/>
      <c r="FO38" s="280"/>
      <c r="FP38" s="280"/>
      <c r="FQ38" s="280"/>
      <c r="FR38" s="280"/>
      <c r="FS38" s="280"/>
      <c r="FT38" s="280"/>
      <c r="FU38" s="280"/>
      <c r="FV38" s="280"/>
      <c r="FW38" s="280"/>
      <c r="FX38" s="280"/>
      <c r="FY38" s="280"/>
      <c r="FZ38" s="280"/>
      <c r="GA38" s="280"/>
      <c r="GB38" s="280"/>
      <c r="GC38" s="280"/>
      <c r="GD38" s="280"/>
      <c r="GE38" s="280"/>
      <c r="GF38" s="280"/>
      <c r="GG38" s="280"/>
      <c r="GH38" s="280"/>
      <c r="GI38" s="280"/>
      <c r="GJ38" s="280"/>
      <c r="GK38" s="280"/>
      <c r="GL38" s="280"/>
      <c r="GM38" s="280"/>
      <c r="GN38" s="280"/>
      <c r="GO38" s="280"/>
      <c r="GP38" s="280"/>
      <c r="GQ38" s="280"/>
      <c r="GR38" s="280"/>
      <c r="GS38" s="280"/>
      <c r="GT38" s="280"/>
      <c r="GU38" s="280"/>
      <c r="GV38" s="280"/>
      <c r="GW38" s="280"/>
      <c r="GX38" s="280"/>
      <c r="GY38" s="280"/>
      <c r="GZ38" s="280"/>
      <c r="HA38" s="280"/>
      <c r="HB38" s="280"/>
      <c r="HC38" s="280"/>
      <c r="HD38" s="280"/>
      <c r="HE38" s="280"/>
      <c r="HF38" s="280"/>
      <c r="HG38" s="280"/>
      <c r="HH38" s="280"/>
      <c r="HI38" s="280"/>
      <c r="HJ38" s="280"/>
      <c r="HK38" s="280"/>
      <c r="HL38" s="280"/>
      <c r="HM38" s="280"/>
      <c r="HN38" s="280"/>
      <c r="HO38" s="280"/>
      <c r="HP38" s="280"/>
      <c r="HQ38" s="280"/>
      <c r="HR38" s="280"/>
      <c r="HS38" s="280"/>
      <c r="HT38" s="280"/>
      <c r="HU38" s="280"/>
      <c r="HV38" s="280"/>
      <c r="HW38" s="280"/>
      <c r="HX38" s="280"/>
      <c r="HY38" s="280"/>
      <c r="HZ38" s="280"/>
      <c r="IA38" s="280"/>
      <c r="IB38" s="280"/>
      <c r="IC38" s="280"/>
      <c r="ID38" s="280"/>
      <c r="IE38" s="280"/>
      <c r="IF38" s="280"/>
      <c r="IG38" s="280"/>
      <c r="IH38" s="280"/>
      <c r="II38" s="280"/>
      <c r="IJ38" s="280"/>
      <c r="IK38" s="280"/>
      <c r="IL38" s="280"/>
      <c r="IM38" s="280"/>
      <c r="IN38" s="280"/>
      <c r="IO38" s="280"/>
      <c r="IP38" s="280"/>
      <c r="IQ38" s="280"/>
      <c r="IR38" s="280"/>
      <c r="IS38" s="280"/>
      <c r="IT38" s="280"/>
      <c r="IU38" s="280"/>
      <c r="IV38" s="280"/>
      <c r="IW38" s="280"/>
      <c r="IX38" s="280"/>
      <c r="IY38" s="280"/>
      <c r="IZ38" s="280"/>
      <c r="JA38" s="280"/>
      <c r="JB38" s="280"/>
      <c r="JC38" s="280"/>
      <c r="JD38" s="280"/>
      <c r="JE38" s="280"/>
      <c r="JF38" s="280"/>
      <c r="JG38" s="280"/>
      <c r="JH38" s="280"/>
      <c r="JI38" s="280"/>
      <c r="JJ38" s="280"/>
      <c r="JK38" s="280"/>
      <c r="JL38" s="280"/>
      <c r="JM38" s="280"/>
      <c r="JN38" s="280"/>
      <c r="JO38" s="280"/>
      <c r="JP38" s="280"/>
      <c r="JQ38" s="280"/>
      <c r="JR38" s="280"/>
      <c r="JS38" s="280"/>
      <c r="JT38" s="280"/>
      <c r="JU38" s="280"/>
      <c r="JV38" s="280"/>
      <c r="JW38" s="280"/>
      <c r="JX38" s="280"/>
      <c r="JY38" s="280"/>
      <c r="JZ38" s="280"/>
      <c r="KA38" s="280"/>
      <c r="KB38" s="280"/>
      <c r="KC38" s="280"/>
      <c r="KD38" s="280"/>
      <c r="KE38" s="280"/>
      <c r="KF38" s="280"/>
      <c r="KG38" s="280"/>
      <c r="KH38" s="280"/>
      <c r="KI38" s="280"/>
      <c r="KJ38" s="280"/>
      <c r="KK38" s="280"/>
      <c r="KL38" s="280"/>
      <c r="KM38" s="280"/>
      <c r="KN38" s="280"/>
      <c r="KO38" s="280"/>
      <c r="KP38" s="280"/>
      <c r="KQ38" s="280"/>
      <c r="KR38" s="280"/>
      <c r="KS38" s="280"/>
      <c r="KT38" s="280"/>
      <c r="KU38" s="280"/>
      <c r="KV38" s="280"/>
      <c r="KW38" s="280"/>
      <c r="KX38" s="280"/>
      <c r="KY38" s="280"/>
      <c r="KZ38" s="280"/>
      <c r="LA38" s="280"/>
      <c r="LB38" s="280"/>
      <c r="LC38" s="280"/>
      <c r="LD38" s="280"/>
      <c r="LE38" s="280"/>
      <c r="LF38" s="280"/>
      <c r="LG38" s="280"/>
      <c r="LH38" s="280"/>
      <c r="LI38" s="280"/>
      <c r="LJ38" s="280"/>
      <c r="LK38" s="280"/>
      <c r="LL38" s="280"/>
      <c r="LM38" s="280"/>
      <c r="LN38" s="280"/>
      <c r="LO38" s="280"/>
      <c r="LP38" s="280"/>
      <c r="LQ38" s="280"/>
      <c r="LR38" s="280"/>
      <c r="LS38" s="280"/>
      <c r="LT38" s="280"/>
      <c r="LU38" s="280"/>
      <c r="LV38" s="280"/>
      <c r="LW38" s="280"/>
      <c r="LX38" s="280"/>
      <c r="LY38" s="280"/>
      <c r="LZ38" s="280"/>
      <c r="MA38" s="280"/>
      <c r="MB38" s="280"/>
      <c r="MC38" s="280"/>
      <c r="MD38" s="280"/>
      <c r="ME38" s="280"/>
      <c r="MF38" s="280"/>
      <c r="MG38" s="280"/>
      <c r="MH38" s="280"/>
      <c r="MI38" s="280"/>
      <c r="MJ38" s="280"/>
      <c r="MK38" s="280"/>
      <c r="ML38" s="280"/>
      <c r="MM38" s="280"/>
      <c r="MN38" s="280"/>
      <c r="MO38" s="280"/>
      <c r="MP38" s="280"/>
      <c r="MQ38" s="280"/>
      <c r="MR38" s="280"/>
      <c r="MS38" s="280"/>
      <c r="MT38" s="280"/>
      <c r="MU38" s="280"/>
      <c r="MV38" s="280"/>
      <c r="MW38" s="280"/>
      <c r="MX38" s="280"/>
      <c r="MY38" s="280"/>
      <c r="MZ38" s="280"/>
      <c r="NA38" s="280"/>
      <c r="NB38" s="280"/>
      <c r="NC38" s="280"/>
      <c r="ND38" s="280"/>
      <c r="NE38" s="280"/>
      <c r="NF38" s="280"/>
      <c r="NG38" s="280"/>
      <c r="NH38" s="280"/>
      <c r="NI38" s="280"/>
      <c r="NJ38" s="280"/>
      <c r="NK38" s="280"/>
      <c r="NL38" s="280"/>
      <c r="NM38" s="280"/>
      <c r="NN38" s="280"/>
      <c r="NO38" s="280"/>
      <c r="NP38" s="280"/>
      <c r="NQ38" s="280"/>
      <c r="NR38" s="280"/>
      <c r="NS38" s="280"/>
      <c r="NT38" s="280"/>
      <c r="NU38" s="280"/>
      <c r="NV38" s="280"/>
      <c r="NW38" s="280"/>
      <c r="NX38" s="280"/>
      <c r="NY38" s="280"/>
      <c r="NZ38" s="280"/>
      <c r="OA38" s="280"/>
      <c r="OB38" s="280"/>
      <c r="OC38" s="280"/>
      <c r="OD38" s="280"/>
      <c r="OE38" s="280"/>
      <c r="OF38" s="280"/>
      <c r="OG38" s="280"/>
      <c r="OH38" s="280"/>
      <c r="OI38" s="280"/>
      <c r="OJ38" s="280"/>
      <c r="OK38" s="280"/>
      <c r="OL38" s="280"/>
      <c r="OM38" s="280"/>
      <c r="ON38" s="280"/>
      <c r="OO38" s="280"/>
      <c r="OP38" s="280"/>
      <c r="OQ38" s="280"/>
      <c r="OR38" s="280"/>
      <c r="OS38" s="280"/>
      <c r="OT38" s="280"/>
      <c r="OU38" s="280"/>
      <c r="OV38" s="280"/>
      <c r="OW38" s="280"/>
      <c r="OX38" s="280"/>
      <c r="OY38" s="280"/>
      <c r="OZ38" s="280"/>
      <c r="PA38" s="280"/>
      <c r="PB38" s="280"/>
      <c r="PC38" s="280"/>
      <c r="PD38" s="280"/>
      <c r="PE38" s="280"/>
      <c r="PF38" s="280"/>
      <c r="PG38" s="280"/>
      <c r="PH38" s="280"/>
      <c r="PI38" s="280"/>
      <c r="PJ38" s="280"/>
      <c r="PK38" s="280"/>
      <c r="PL38" s="280"/>
      <c r="PM38" s="280"/>
      <c r="PN38" s="280"/>
      <c r="PO38" s="280"/>
      <c r="PP38" s="280"/>
      <c r="PQ38" s="280"/>
      <c r="PR38" s="280"/>
      <c r="PS38" s="280"/>
      <c r="PT38" s="280"/>
      <c r="PU38" s="280"/>
      <c r="PV38" s="280"/>
      <c r="PW38" s="280"/>
      <c r="PX38" s="280"/>
      <c r="PY38" s="280"/>
      <c r="PZ38" s="280"/>
      <c r="QA38" s="280"/>
      <c r="QB38" s="280"/>
      <c r="QC38" s="280"/>
      <c r="QD38" s="280"/>
      <c r="QE38" s="280"/>
      <c r="QF38" s="280"/>
      <c r="QG38" s="280"/>
      <c r="QH38" s="280"/>
      <c r="QI38" s="280"/>
      <c r="QJ38" s="280"/>
      <c r="QK38" s="280"/>
      <c r="QL38" s="280"/>
      <c r="QM38" s="280"/>
      <c r="QN38" s="280"/>
    </row>
    <row r="39" spans="1:456" s="6" customFormat="1" ht="15.5" x14ac:dyDescent="0.35">
      <c r="A39" s="272" t="s">
        <v>148</v>
      </c>
      <c r="B39" s="277">
        <v>561797.33333333337</v>
      </c>
      <c r="C39" s="277">
        <v>651506.97580463369</v>
      </c>
      <c r="D39" s="278">
        <v>2961642.3333333335</v>
      </c>
      <c r="E39" s="278">
        <v>2669674.7243988141</v>
      </c>
      <c r="F39" s="277">
        <v>15576</v>
      </c>
      <c r="G39" s="277">
        <v>153761.98718637714</v>
      </c>
      <c r="H39" s="278">
        <v>0</v>
      </c>
      <c r="I39" s="278">
        <v>3509.1218761690334</v>
      </c>
      <c r="J39" s="277">
        <v>-19983.876666666674</v>
      </c>
      <c r="K39" s="277">
        <v>24855.149461746685</v>
      </c>
      <c r="L39" s="278">
        <v>3519031.7900000005</v>
      </c>
      <c r="M39" s="278">
        <v>3503307.9587277402</v>
      </c>
      <c r="N39" s="277">
        <v>2870835.2843234907</v>
      </c>
      <c r="O39" s="279"/>
      <c r="P39" s="280"/>
      <c r="Q39" s="280"/>
      <c r="R39" s="280"/>
      <c r="S39" s="280"/>
      <c r="T39" s="280"/>
      <c r="U39" s="280"/>
      <c r="V39" s="280"/>
      <c r="W39" s="280"/>
      <c r="X39" s="280"/>
      <c r="Y39" s="280"/>
      <c r="Z39" s="280"/>
      <c r="AA39" s="280"/>
      <c r="AB39" s="280"/>
      <c r="AC39" s="280"/>
      <c r="AD39" s="280"/>
      <c r="AE39" s="280"/>
      <c r="AF39" s="280"/>
      <c r="AG39" s="280"/>
      <c r="AH39" s="280"/>
      <c r="AI39" s="280"/>
      <c r="AJ39" s="280"/>
      <c r="AK39" s="280"/>
      <c r="AL39" s="280"/>
      <c r="AM39" s="280"/>
      <c r="AN39" s="280"/>
      <c r="AO39" s="280"/>
      <c r="AP39" s="280"/>
      <c r="AQ39" s="280"/>
      <c r="AR39" s="280"/>
      <c r="AS39" s="280"/>
      <c r="AT39" s="280"/>
      <c r="AU39" s="280"/>
      <c r="AV39" s="280"/>
      <c r="AW39" s="280"/>
      <c r="AX39" s="280"/>
      <c r="AY39" s="280"/>
      <c r="AZ39" s="280"/>
      <c r="BA39" s="280"/>
      <c r="BB39" s="280"/>
      <c r="BC39" s="280"/>
      <c r="BD39" s="280"/>
      <c r="BE39" s="280"/>
      <c r="BF39" s="280"/>
      <c r="BG39" s="280"/>
      <c r="BH39" s="280"/>
      <c r="BI39" s="280"/>
      <c r="BJ39" s="280"/>
      <c r="BK39" s="280"/>
      <c r="BL39" s="280"/>
      <c r="BM39" s="280"/>
      <c r="BN39" s="280"/>
      <c r="BO39" s="280"/>
      <c r="BP39" s="280"/>
      <c r="BQ39" s="280"/>
      <c r="BR39" s="280"/>
      <c r="BS39" s="280"/>
      <c r="BT39" s="280"/>
      <c r="BU39" s="280"/>
      <c r="BV39" s="280"/>
      <c r="BW39" s="280"/>
      <c r="BX39" s="280"/>
      <c r="BY39" s="280"/>
      <c r="BZ39" s="280"/>
      <c r="CA39" s="280"/>
      <c r="CB39" s="280"/>
      <c r="CC39" s="280"/>
      <c r="CD39" s="280"/>
      <c r="CE39" s="280"/>
      <c r="CF39" s="280"/>
      <c r="CG39" s="280"/>
      <c r="CH39" s="280"/>
      <c r="CI39" s="280"/>
      <c r="CJ39" s="280"/>
      <c r="CK39" s="280"/>
      <c r="CL39" s="280"/>
      <c r="CM39" s="280"/>
      <c r="CN39" s="280"/>
      <c r="CO39" s="280"/>
      <c r="CP39" s="280"/>
      <c r="CQ39" s="280"/>
      <c r="CR39" s="280"/>
      <c r="CS39" s="280"/>
      <c r="CT39" s="280"/>
      <c r="CU39" s="280"/>
      <c r="CV39" s="280"/>
      <c r="CW39" s="280"/>
      <c r="CX39" s="280"/>
      <c r="CY39" s="280"/>
      <c r="CZ39" s="280"/>
      <c r="DA39" s="280"/>
      <c r="DB39" s="280"/>
      <c r="DC39" s="280"/>
      <c r="DD39" s="280"/>
      <c r="DE39" s="280"/>
      <c r="DF39" s="280"/>
      <c r="DG39" s="280"/>
      <c r="DH39" s="280"/>
      <c r="DI39" s="280"/>
      <c r="DJ39" s="280"/>
      <c r="DK39" s="280"/>
      <c r="DL39" s="280"/>
      <c r="DM39" s="280"/>
      <c r="DN39" s="280"/>
      <c r="DO39" s="280"/>
      <c r="DP39" s="280"/>
      <c r="DQ39" s="280"/>
      <c r="DR39" s="280"/>
      <c r="DS39" s="280"/>
      <c r="DT39" s="280"/>
      <c r="DU39" s="280"/>
      <c r="DV39" s="280"/>
      <c r="DW39" s="280"/>
      <c r="DX39" s="280"/>
      <c r="DY39" s="280"/>
      <c r="DZ39" s="280"/>
      <c r="EA39" s="280"/>
      <c r="EB39" s="280"/>
      <c r="EC39" s="280"/>
      <c r="ED39" s="280"/>
      <c r="EE39" s="280"/>
      <c r="EF39" s="280"/>
      <c r="EG39" s="280"/>
      <c r="EH39" s="280"/>
      <c r="EI39" s="280"/>
      <c r="EJ39" s="280"/>
      <c r="EK39" s="280"/>
      <c r="EL39" s="280"/>
      <c r="EM39" s="280"/>
      <c r="EN39" s="280"/>
      <c r="EO39" s="280"/>
      <c r="EP39" s="280"/>
      <c r="EQ39" s="280"/>
      <c r="ER39" s="280"/>
      <c r="ES39" s="280"/>
      <c r="ET39" s="280"/>
      <c r="EU39" s="280"/>
      <c r="EV39" s="280"/>
      <c r="EW39" s="280"/>
      <c r="EX39" s="280"/>
      <c r="EY39" s="280"/>
      <c r="EZ39" s="280"/>
      <c r="FA39" s="280"/>
      <c r="FB39" s="280"/>
      <c r="FC39" s="280"/>
      <c r="FD39" s="280"/>
      <c r="FE39" s="280"/>
      <c r="FF39" s="280"/>
      <c r="FG39" s="280"/>
      <c r="FH39" s="280"/>
      <c r="FI39" s="280"/>
      <c r="FJ39" s="280"/>
      <c r="FK39" s="280"/>
      <c r="FL39" s="280"/>
      <c r="FM39" s="280"/>
      <c r="FN39" s="280"/>
      <c r="FO39" s="280"/>
      <c r="FP39" s="280"/>
      <c r="FQ39" s="280"/>
      <c r="FR39" s="280"/>
      <c r="FS39" s="280"/>
      <c r="FT39" s="280"/>
      <c r="FU39" s="280"/>
      <c r="FV39" s="280"/>
      <c r="FW39" s="280"/>
      <c r="FX39" s="280"/>
      <c r="FY39" s="280"/>
      <c r="FZ39" s="280"/>
      <c r="GA39" s="280"/>
      <c r="GB39" s="280"/>
      <c r="GC39" s="280"/>
      <c r="GD39" s="280"/>
      <c r="GE39" s="280"/>
      <c r="GF39" s="280"/>
      <c r="GG39" s="280"/>
      <c r="GH39" s="280"/>
      <c r="GI39" s="280"/>
      <c r="GJ39" s="280"/>
      <c r="GK39" s="280"/>
      <c r="GL39" s="280"/>
      <c r="GM39" s="280"/>
      <c r="GN39" s="280"/>
      <c r="GO39" s="280"/>
      <c r="GP39" s="280"/>
      <c r="GQ39" s="280"/>
      <c r="GR39" s="280"/>
      <c r="GS39" s="280"/>
      <c r="GT39" s="280"/>
      <c r="GU39" s="280"/>
      <c r="GV39" s="280"/>
      <c r="GW39" s="280"/>
      <c r="GX39" s="280"/>
      <c r="GY39" s="280"/>
      <c r="GZ39" s="280"/>
      <c r="HA39" s="280"/>
      <c r="HB39" s="280"/>
      <c r="HC39" s="280"/>
      <c r="HD39" s="280"/>
      <c r="HE39" s="280"/>
      <c r="HF39" s="280"/>
      <c r="HG39" s="280"/>
      <c r="HH39" s="280"/>
      <c r="HI39" s="280"/>
      <c r="HJ39" s="280"/>
      <c r="HK39" s="280"/>
      <c r="HL39" s="280"/>
      <c r="HM39" s="280"/>
      <c r="HN39" s="280"/>
      <c r="HO39" s="280"/>
      <c r="HP39" s="280"/>
      <c r="HQ39" s="280"/>
      <c r="HR39" s="280"/>
      <c r="HS39" s="280"/>
      <c r="HT39" s="280"/>
      <c r="HU39" s="280"/>
      <c r="HV39" s="280"/>
      <c r="HW39" s="280"/>
      <c r="HX39" s="280"/>
      <c r="HY39" s="280"/>
      <c r="HZ39" s="280"/>
      <c r="IA39" s="280"/>
      <c r="IB39" s="280"/>
      <c r="IC39" s="280"/>
      <c r="ID39" s="280"/>
      <c r="IE39" s="280"/>
      <c r="IF39" s="280"/>
      <c r="IG39" s="280"/>
      <c r="IH39" s="280"/>
      <c r="II39" s="280"/>
      <c r="IJ39" s="280"/>
      <c r="IK39" s="280"/>
      <c r="IL39" s="280"/>
      <c r="IM39" s="280"/>
      <c r="IN39" s="280"/>
      <c r="IO39" s="280"/>
      <c r="IP39" s="280"/>
      <c r="IQ39" s="280"/>
      <c r="IR39" s="280"/>
      <c r="IS39" s="280"/>
      <c r="IT39" s="280"/>
      <c r="IU39" s="280"/>
      <c r="IV39" s="280"/>
      <c r="IW39" s="280"/>
      <c r="IX39" s="280"/>
      <c r="IY39" s="280"/>
      <c r="IZ39" s="280"/>
      <c r="JA39" s="280"/>
      <c r="JB39" s="280"/>
      <c r="JC39" s="280"/>
      <c r="JD39" s="280"/>
      <c r="JE39" s="280"/>
      <c r="JF39" s="280"/>
      <c r="JG39" s="280"/>
      <c r="JH39" s="280"/>
      <c r="JI39" s="280"/>
      <c r="JJ39" s="280"/>
      <c r="JK39" s="280"/>
      <c r="JL39" s="280"/>
      <c r="JM39" s="280"/>
      <c r="JN39" s="280"/>
      <c r="JO39" s="280"/>
      <c r="JP39" s="280"/>
      <c r="JQ39" s="280"/>
      <c r="JR39" s="280"/>
      <c r="JS39" s="280"/>
      <c r="JT39" s="280"/>
      <c r="JU39" s="280"/>
      <c r="JV39" s="280"/>
      <c r="JW39" s="280"/>
      <c r="JX39" s="280"/>
      <c r="JY39" s="280"/>
      <c r="JZ39" s="280"/>
      <c r="KA39" s="280"/>
      <c r="KB39" s="280"/>
      <c r="KC39" s="280"/>
      <c r="KD39" s="280"/>
      <c r="KE39" s="280"/>
      <c r="KF39" s="280"/>
      <c r="KG39" s="280"/>
      <c r="KH39" s="280"/>
      <c r="KI39" s="280"/>
      <c r="KJ39" s="280"/>
      <c r="KK39" s="280"/>
      <c r="KL39" s="280"/>
      <c r="KM39" s="280"/>
      <c r="KN39" s="280"/>
      <c r="KO39" s="280"/>
      <c r="KP39" s="280"/>
      <c r="KQ39" s="280"/>
      <c r="KR39" s="280"/>
      <c r="KS39" s="280"/>
      <c r="KT39" s="280"/>
      <c r="KU39" s="280"/>
      <c r="KV39" s="280"/>
      <c r="KW39" s="280"/>
      <c r="KX39" s="280"/>
      <c r="KY39" s="280"/>
      <c r="KZ39" s="280"/>
      <c r="LA39" s="280"/>
      <c r="LB39" s="280"/>
      <c r="LC39" s="280"/>
      <c r="LD39" s="280"/>
      <c r="LE39" s="280"/>
      <c r="LF39" s="280"/>
      <c r="LG39" s="280"/>
      <c r="LH39" s="280"/>
      <c r="LI39" s="280"/>
      <c r="LJ39" s="280"/>
      <c r="LK39" s="280"/>
      <c r="LL39" s="280"/>
      <c r="LM39" s="280"/>
      <c r="LN39" s="280"/>
      <c r="LO39" s="280"/>
      <c r="LP39" s="280"/>
      <c r="LQ39" s="280"/>
      <c r="LR39" s="280"/>
      <c r="LS39" s="280"/>
      <c r="LT39" s="280"/>
      <c r="LU39" s="280"/>
      <c r="LV39" s="280"/>
      <c r="LW39" s="280"/>
      <c r="LX39" s="280"/>
      <c r="LY39" s="280"/>
      <c r="LZ39" s="280"/>
      <c r="MA39" s="280"/>
      <c r="MB39" s="280"/>
      <c r="MC39" s="280"/>
      <c r="MD39" s="280"/>
      <c r="ME39" s="280"/>
      <c r="MF39" s="280"/>
      <c r="MG39" s="280"/>
      <c r="MH39" s="280"/>
      <c r="MI39" s="280"/>
      <c r="MJ39" s="280"/>
      <c r="MK39" s="280"/>
      <c r="ML39" s="280"/>
      <c r="MM39" s="280"/>
      <c r="MN39" s="280"/>
      <c r="MO39" s="280"/>
      <c r="MP39" s="280"/>
      <c r="MQ39" s="280"/>
      <c r="MR39" s="280"/>
      <c r="MS39" s="280"/>
      <c r="MT39" s="280"/>
      <c r="MU39" s="280"/>
      <c r="MV39" s="280"/>
      <c r="MW39" s="280"/>
      <c r="MX39" s="280"/>
      <c r="MY39" s="280"/>
      <c r="MZ39" s="280"/>
      <c r="NA39" s="280"/>
      <c r="NB39" s="280"/>
      <c r="NC39" s="280"/>
      <c r="ND39" s="280"/>
      <c r="NE39" s="280"/>
      <c r="NF39" s="280"/>
      <c r="NG39" s="280"/>
      <c r="NH39" s="280"/>
      <c r="NI39" s="280"/>
      <c r="NJ39" s="280"/>
      <c r="NK39" s="280"/>
      <c r="NL39" s="280"/>
      <c r="NM39" s="280"/>
      <c r="NN39" s="280"/>
      <c r="NO39" s="280"/>
      <c r="NP39" s="280"/>
      <c r="NQ39" s="280"/>
      <c r="NR39" s="280"/>
      <c r="NS39" s="280"/>
      <c r="NT39" s="280"/>
      <c r="NU39" s="280"/>
      <c r="NV39" s="280"/>
      <c r="NW39" s="280"/>
      <c r="NX39" s="280"/>
      <c r="NY39" s="280"/>
      <c r="NZ39" s="280"/>
      <c r="OA39" s="280"/>
      <c r="OB39" s="280"/>
      <c r="OC39" s="280"/>
      <c r="OD39" s="280"/>
      <c r="OE39" s="280"/>
      <c r="OF39" s="280"/>
      <c r="OG39" s="280"/>
      <c r="OH39" s="280"/>
      <c r="OI39" s="280"/>
      <c r="OJ39" s="280"/>
      <c r="OK39" s="280"/>
      <c r="OL39" s="280"/>
      <c r="OM39" s="280"/>
      <c r="ON39" s="280"/>
      <c r="OO39" s="280"/>
      <c r="OP39" s="280"/>
      <c r="OQ39" s="280"/>
      <c r="OR39" s="280"/>
      <c r="OS39" s="280"/>
      <c r="OT39" s="280"/>
      <c r="OU39" s="280"/>
      <c r="OV39" s="280"/>
      <c r="OW39" s="280"/>
      <c r="OX39" s="280"/>
      <c r="OY39" s="280"/>
      <c r="OZ39" s="280"/>
      <c r="PA39" s="280"/>
      <c r="PB39" s="280"/>
      <c r="PC39" s="280"/>
      <c r="PD39" s="280"/>
      <c r="PE39" s="280"/>
      <c r="PF39" s="280"/>
      <c r="PG39" s="280"/>
      <c r="PH39" s="280"/>
      <c r="PI39" s="280"/>
      <c r="PJ39" s="280"/>
      <c r="PK39" s="280"/>
      <c r="PL39" s="280"/>
      <c r="PM39" s="280"/>
      <c r="PN39" s="280"/>
      <c r="PO39" s="280"/>
      <c r="PP39" s="280"/>
      <c r="PQ39" s="280"/>
      <c r="PR39" s="280"/>
      <c r="PS39" s="280"/>
      <c r="PT39" s="280"/>
      <c r="PU39" s="280"/>
      <c r="PV39" s="280"/>
      <c r="PW39" s="280"/>
      <c r="PX39" s="280"/>
      <c r="PY39" s="280"/>
      <c r="PZ39" s="280"/>
      <c r="QA39" s="280"/>
      <c r="QB39" s="280"/>
      <c r="QC39" s="280"/>
      <c r="QD39" s="280"/>
      <c r="QE39" s="280"/>
      <c r="QF39" s="280"/>
      <c r="QG39" s="280"/>
      <c r="QH39" s="280"/>
      <c r="QI39" s="280"/>
      <c r="QJ39" s="280"/>
      <c r="QK39" s="280"/>
      <c r="QL39" s="280"/>
      <c r="QM39" s="280"/>
      <c r="QN39" s="280"/>
    </row>
    <row r="40" spans="1:456" s="6" customFormat="1" ht="15.5" x14ac:dyDescent="0.35">
      <c r="A40" s="272" t="s">
        <v>149</v>
      </c>
      <c r="B40" s="277">
        <v>4825779.3633333333</v>
      </c>
      <c r="C40" s="277">
        <v>3930408.1966373147</v>
      </c>
      <c r="D40" s="278">
        <v>2138966.2200000002</v>
      </c>
      <c r="E40" s="278">
        <v>3259807.0534210186</v>
      </c>
      <c r="F40" s="277">
        <v>50226</v>
      </c>
      <c r="G40" s="277">
        <v>1157691.4658411706</v>
      </c>
      <c r="H40" s="278">
        <v>0</v>
      </c>
      <c r="I40" s="278">
        <v>0</v>
      </c>
      <c r="J40" s="277">
        <v>-19736.376666666667</v>
      </c>
      <c r="K40" s="277">
        <v>64423.997360046036</v>
      </c>
      <c r="L40" s="278">
        <v>6995235.206666667</v>
      </c>
      <c r="M40" s="278">
        <v>8412330.7132595498</v>
      </c>
      <c r="N40" s="277">
        <v>6893603.4512347486</v>
      </c>
      <c r="O40" s="279"/>
      <c r="P40" s="280"/>
      <c r="Q40" s="280"/>
      <c r="R40" s="280"/>
      <c r="S40" s="280"/>
      <c r="T40" s="280"/>
      <c r="U40" s="280"/>
      <c r="V40" s="280"/>
      <c r="W40" s="280"/>
      <c r="X40" s="280"/>
      <c r="Y40" s="280"/>
      <c r="Z40" s="280"/>
      <c r="AA40" s="280"/>
      <c r="AB40" s="280"/>
      <c r="AC40" s="280"/>
      <c r="AD40" s="280"/>
      <c r="AE40" s="280"/>
      <c r="AF40" s="280"/>
      <c r="AG40" s="280"/>
      <c r="AH40" s="280"/>
      <c r="AI40" s="280"/>
      <c r="AJ40" s="280"/>
      <c r="AK40" s="280"/>
      <c r="AL40" s="280"/>
      <c r="AM40" s="280"/>
      <c r="AN40" s="280"/>
      <c r="AO40" s="280"/>
      <c r="AP40" s="280"/>
      <c r="AQ40" s="280"/>
      <c r="AR40" s="280"/>
      <c r="AS40" s="280"/>
      <c r="AT40" s="280"/>
      <c r="AU40" s="280"/>
      <c r="AV40" s="280"/>
      <c r="AW40" s="280"/>
      <c r="AX40" s="280"/>
      <c r="AY40" s="280"/>
      <c r="AZ40" s="280"/>
      <c r="BA40" s="280"/>
      <c r="BB40" s="280"/>
      <c r="BC40" s="280"/>
      <c r="BD40" s="280"/>
      <c r="BE40" s="280"/>
      <c r="BF40" s="280"/>
      <c r="BG40" s="280"/>
      <c r="BH40" s="280"/>
      <c r="BI40" s="280"/>
      <c r="BJ40" s="280"/>
      <c r="BK40" s="280"/>
      <c r="BL40" s="280"/>
      <c r="BM40" s="280"/>
      <c r="BN40" s="280"/>
      <c r="BO40" s="280"/>
      <c r="BP40" s="280"/>
      <c r="BQ40" s="280"/>
      <c r="BR40" s="280"/>
      <c r="BS40" s="280"/>
      <c r="BT40" s="280"/>
      <c r="BU40" s="280"/>
      <c r="BV40" s="280"/>
      <c r="BW40" s="280"/>
      <c r="BX40" s="280"/>
      <c r="BY40" s="280"/>
      <c r="BZ40" s="280"/>
      <c r="CA40" s="280"/>
      <c r="CB40" s="280"/>
      <c r="CC40" s="280"/>
      <c r="CD40" s="280"/>
      <c r="CE40" s="280"/>
      <c r="CF40" s="280"/>
      <c r="CG40" s="280"/>
      <c r="CH40" s="280"/>
      <c r="CI40" s="280"/>
      <c r="CJ40" s="280"/>
      <c r="CK40" s="280"/>
      <c r="CL40" s="280"/>
      <c r="CM40" s="280"/>
      <c r="CN40" s="280"/>
      <c r="CO40" s="280"/>
      <c r="CP40" s="280"/>
      <c r="CQ40" s="280"/>
      <c r="CR40" s="280"/>
      <c r="CS40" s="280"/>
      <c r="CT40" s="280"/>
      <c r="CU40" s="280"/>
      <c r="CV40" s="280"/>
      <c r="CW40" s="280"/>
      <c r="CX40" s="280"/>
      <c r="CY40" s="280"/>
      <c r="CZ40" s="280"/>
      <c r="DA40" s="280"/>
      <c r="DB40" s="280"/>
      <c r="DC40" s="280"/>
      <c r="DD40" s="280"/>
      <c r="DE40" s="280"/>
      <c r="DF40" s="280"/>
      <c r="DG40" s="280"/>
      <c r="DH40" s="280"/>
      <c r="DI40" s="280"/>
      <c r="DJ40" s="280"/>
      <c r="DK40" s="280"/>
      <c r="DL40" s="280"/>
      <c r="DM40" s="280"/>
      <c r="DN40" s="280"/>
      <c r="DO40" s="280"/>
      <c r="DP40" s="280"/>
      <c r="DQ40" s="280"/>
      <c r="DR40" s="280"/>
      <c r="DS40" s="280"/>
      <c r="DT40" s="280"/>
      <c r="DU40" s="280"/>
      <c r="DV40" s="280"/>
      <c r="DW40" s="280"/>
      <c r="DX40" s="280"/>
      <c r="DY40" s="280"/>
      <c r="DZ40" s="280"/>
      <c r="EA40" s="280"/>
      <c r="EB40" s="280"/>
      <c r="EC40" s="280"/>
      <c r="ED40" s="280"/>
      <c r="EE40" s="280"/>
      <c r="EF40" s="280"/>
      <c r="EG40" s="280"/>
      <c r="EH40" s="280"/>
      <c r="EI40" s="280"/>
      <c r="EJ40" s="280"/>
      <c r="EK40" s="280"/>
      <c r="EL40" s="280"/>
      <c r="EM40" s="280"/>
      <c r="EN40" s="280"/>
      <c r="EO40" s="280"/>
      <c r="EP40" s="280"/>
      <c r="EQ40" s="280"/>
      <c r="ER40" s="280"/>
      <c r="ES40" s="280"/>
      <c r="ET40" s="280"/>
      <c r="EU40" s="280"/>
      <c r="EV40" s="280"/>
      <c r="EW40" s="280"/>
      <c r="EX40" s="280"/>
      <c r="EY40" s="280"/>
      <c r="EZ40" s="280"/>
      <c r="FA40" s="280"/>
      <c r="FB40" s="280"/>
      <c r="FC40" s="280"/>
      <c r="FD40" s="280"/>
      <c r="FE40" s="280"/>
      <c r="FF40" s="280"/>
      <c r="FG40" s="280"/>
      <c r="FH40" s="280"/>
      <c r="FI40" s="280"/>
      <c r="FJ40" s="280"/>
      <c r="FK40" s="280"/>
      <c r="FL40" s="280"/>
      <c r="FM40" s="280"/>
      <c r="FN40" s="280"/>
      <c r="FO40" s="280"/>
      <c r="FP40" s="280"/>
      <c r="FQ40" s="280"/>
      <c r="FR40" s="280"/>
      <c r="FS40" s="280"/>
      <c r="FT40" s="280"/>
      <c r="FU40" s="280"/>
      <c r="FV40" s="280"/>
      <c r="FW40" s="280"/>
      <c r="FX40" s="280"/>
      <c r="FY40" s="280"/>
      <c r="FZ40" s="280"/>
      <c r="GA40" s="280"/>
      <c r="GB40" s="280"/>
      <c r="GC40" s="280"/>
      <c r="GD40" s="280"/>
      <c r="GE40" s="280"/>
      <c r="GF40" s="280"/>
      <c r="GG40" s="280"/>
      <c r="GH40" s="280"/>
      <c r="GI40" s="280"/>
      <c r="GJ40" s="280"/>
      <c r="GK40" s="280"/>
      <c r="GL40" s="280"/>
      <c r="GM40" s="280"/>
      <c r="GN40" s="280"/>
      <c r="GO40" s="280"/>
      <c r="GP40" s="280"/>
      <c r="GQ40" s="280"/>
      <c r="GR40" s="280"/>
      <c r="GS40" s="280"/>
      <c r="GT40" s="280"/>
      <c r="GU40" s="280"/>
      <c r="GV40" s="280"/>
      <c r="GW40" s="280"/>
      <c r="GX40" s="280"/>
      <c r="GY40" s="280"/>
      <c r="GZ40" s="280"/>
      <c r="HA40" s="280"/>
      <c r="HB40" s="280"/>
      <c r="HC40" s="280"/>
      <c r="HD40" s="280"/>
      <c r="HE40" s="280"/>
      <c r="HF40" s="280"/>
      <c r="HG40" s="280"/>
      <c r="HH40" s="280"/>
      <c r="HI40" s="280"/>
      <c r="HJ40" s="280"/>
      <c r="HK40" s="280"/>
      <c r="HL40" s="280"/>
      <c r="HM40" s="280"/>
      <c r="HN40" s="280"/>
      <c r="HO40" s="280"/>
      <c r="HP40" s="280"/>
      <c r="HQ40" s="280"/>
      <c r="HR40" s="280"/>
      <c r="HS40" s="280"/>
      <c r="HT40" s="280"/>
      <c r="HU40" s="280"/>
      <c r="HV40" s="280"/>
      <c r="HW40" s="280"/>
      <c r="HX40" s="280"/>
      <c r="HY40" s="280"/>
      <c r="HZ40" s="280"/>
      <c r="IA40" s="280"/>
      <c r="IB40" s="280"/>
      <c r="IC40" s="280"/>
      <c r="ID40" s="280"/>
      <c r="IE40" s="280"/>
      <c r="IF40" s="280"/>
      <c r="IG40" s="280"/>
      <c r="IH40" s="280"/>
      <c r="II40" s="280"/>
      <c r="IJ40" s="280"/>
      <c r="IK40" s="280"/>
      <c r="IL40" s="280"/>
      <c r="IM40" s="280"/>
      <c r="IN40" s="280"/>
      <c r="IO40" s="280"/>
      <c r="IP40" s="280"/>
      <c r="IQ40" s="280"/>
      <c r="IR40" s="280"/>
      <c r="IS40" s="280"/>
      <c r="IT40" s="280"/>
      <c r="IU40" s="280"/>
      <c r="IV40" s="280"/>
      <c r="IW40" s="280"/>
      <c r="IX40" s="280"/>
      <c r="IY40" s="280"/>
      <c r="IZ40" s="280"/>
      <c r="JA40" s="280"/>
      <c r="JB40" s="280"/>
      <c r="JC40" s="280"/>
      <c r="JD40" s="280"/>
      <c r="JE40" s="280"/>
      <c r="JF40" s="280"/>
      <c r="JG40" s="280"/>
      <c r="JH40" s="280"/>
      <c r="JI40" s="280"/>
      <c r="JJ40" s="280"/>
      <c r="JK40" s="280"/>
      <c r="JL40" s="280"/>
      <c r="JM40" s="280"/>
      <c r="JN40" s="280"/>
      <c r="JO40" s="280"/>
      <c r="JP40" s="280"/>
      <c r="JQ40" s="280"/>
      <c r="JR40" s="280"/>
      <c r="JS40" s="280"/>
      <c r="JT40" s="280"/>
      <c r="JU40" s="280"/>
      <c r="JV40" s="280"/>
      <c r="JW40" s="280"/>
      <c r="JX40" s="280"/>
      <c r="JY40" s="280"/>
      <c r="JZ40" s="280"/>
      <c r="KA40" s="280"/>
      <c r="KB40" s="280"/>
      <c r="KC40" s="280"/>
      <c r="KD40" s="280"/>
      <c r="KE40" s="280"/>
      <c r="KF40" s="280"/>
      <c r="KG40" s="280"/>
      <c r="KH40" s="280"/>
      <c r="KI40" s="280"/>
      <c r="KJ40" s="280"/>
      <c r="KK40" s="280"/>
      <c r="KL40" s="280"/>
      <c r="KM40" s="280"/>
      <c r="KN40" s="280"/>
      <c r="KO40" s="280"/>
      <c r="KP40" s="280"/>
      <c r="KQ40" s="280"/>
      <c r="KR40" s="280"/>
      <c r="KS40" s="280"/>
      <c r="KT40" s="280"/>
      <c r="KU40" s="280"/>
      <c r="KV40" s="280"/>
      <c r="KW40" s="280"/>
      <c r="KX40" s="280"/>
      <c r="KY40" s="280"/>
      <c r="KZ40" s="280"/>
      <c r="LA40" s="280"/>
      <c r="LB40" s="280"/>
      <c r="LC40" s="280"/>
      <c r="LD40" s="280"/>
      <c r="LE40" s="280"/>
      <c r="LF40" s="280"/>
      <c r="LG40" s="280"/>
      <c r="LH40" s="280"/>
      <c r="LI40" s="280"/>
      <c r="LJ40" s="280"/>
      <c r="LK40" s="280"/>
      <c r="LL40" s="280"/>
      <c r="LM40" s="280"/>
      <c r="LN40" s="280"/>
      <c r="LO40" s="280"/>
      <c r="LP40" s="280"/>
      <c r="LQ40" s="280"/>
      <c r="LR40" s="280"/>
      <c r="LS40" s="280"/>
      <c r="LT40" s="280"/>
      <c r="LU40" s="280"/>
      <c r="LV40" s="280"/>
      <c r="LW40" s="280"/>
      <c r="LX40" s="280"/>
      <c r="LY40" s="280"/>
      <c r="LZ40" s="280"/>
      <c r="MA40" s="280"/>
      <c r="MB40" s="280"/>
      <c r="MC40" s="280"/>
      <c r="MD40" s="280"/>
      <c r="ME40" s="280"/>
      <c r="MF40" s="280"/>
      <c r="MG40" s="280"/>
      <c r="MH40" s="280"/>
      <c r="MI40" s="280"/>
      <c r="MJ40" s="280"/>
      <c r="MK40" s="280"/>
      <c r="ML40" s="280"/>
      <c r="MM40" s="280"/>
      <c r="MN40" s="280"/>
      <c r="MO40" s="280"/>
      <c r="MP40" s="280"/>
      <c r="MQ40" s="280"/>
      <c r="MR40" s="280"/>
      <c r="MS40" s="280"/>
      <c r="MT40" s="280"/>
      <c r="MU40" s="280"/>
      <c r="MV40" s="280"/>
      <c r="MW40" s="280"/>
      <c r="MX40" s="280"/>
      <c r="MY40" s="280"/>
      <c r="MZ40" s="280"/>
      <c r="NA40" s="280"/>
      <c r="NB40" s="280"/>
      <c r="NC40" s="280"/>
      <c r="ND40" s="280"/>
      <c r="NE40" s="280"/>
      <c r="NF40" s="280"/>
      <c r="NG40" s="280"/>
      <c r="NH40" s="280"/>
      <c r="NI40" s="280"/>
      <c r="NJ40" s="280"/>
      <c r="NK40" s="280"/>
      <c r="NL40" s="280"/>
      <c r="NM40" s="280"/>
      <c r="NN40" s="280"/>
      <c r="NO40" s="280"/>
      <c r="NP40" s="280"/>
      <c r="NQ40" s="280"/>
      <c r="NR40" s="280"/>
      <c r="NS40" s="280"/>
      <c r="NT40" s="280"/>
      <c r="NU40" s="280"/>
      <c r="NV40" s="280"/>
      <c r="NW40" s="280"/>
      <c r="NX40" s="280"/>
      <c r="NY40" s="280"/>
      <c r="NZ40" s="280"/>
      <c r="OA40" s="280"/>
      <c r="OB40" s="280"/>
      <c r="OC40" s="280"/>
      <c r="OD40" s="280"/>
      <c r="OE40" s="280"/>
      <c r="OF40" s="280"/>
      <c r="OG40" s="280"/>
      <c r="OH40" s="280"/>
      <c r="OI40" s="280"/>
      <c r="OJ40" s="280"/>
      <c r="OK40" s="280"/>
      <c r="OL40" s="280"/>
      <c r="OM40" s="280"/>
      <c r="ON40" s="280"/>
      <c r="OO40" s="280"/>
      <c r="OP40" s="280"/>
      <c r="OQ40" s="280"/>
      <c r="OR40" s="280"/>
      <c r="OS40" s="280"/>
      <c r="OT40" s="280"/>
      <c r="OU40" s="280"/>
      <c r="OV40" s="280"/>
      <c r="OW40" s="280"/>
      <c r="OX40" s="280"/>
      <c r="OY40" s="280"/>
      <c r="OZ40" s="280"/>
      <c r="PA40" s="280"/>
      <c r="PB40" s="280"/>
      <c r="PC40" s="280"/>
      <c r="PD40" s="280"/>
      <c r="PE40" s="280"/>
      <c r="PF40" s="280"/>
      <c r="PG40" s="280"/>
      <c r="PH40" s="280"/>
      <c r="PI40" s="280"/>
      <c r="PJ40" s="280"/>
      <c r="PK40" s="280"/>
      <c r="PL40" s="280"/>
      <c r="PM40" s="280"/>
      <c r="PN40" s="280"/>
      <c r="PO40" s="280"/>
      <c r="PP40" s="280"/>
      <c r="PQ40" s="280"/>
      <c r="PR40" s="280"/>
      <c r="PS40" s="280"/>
      <c r="PT40" s="280"/>
      <c r="PU40" s="280"/>
      <c r="PV40" s="280"/>
      <c r="PW40" s="280"/>
      <c r="PX40" s="280"/>
      <c r="PY40" s="280"/>
      <c r="PZ40" s="280"/>
      <c r="QA40" s="280"/>
      <c r="QB40" s="280"/>
      <c r="QC40" s="280"/>
      <c r="QD40" s="280"/>
      <c r="QE40" s="280"/>
      <c r="QF40" s="280"/>
      <c r="QG40" s="280"/>
      <c r="QH40" s="280"/>
      <c r="QI40" s="280"/>
      <c r="QJ40" s="280"/>
      <c r="QK40" s="280"/>
      <c r="QL40" s="280"/>
      <c r="QM40" s="280"/>
      <c r="QN40" s="280"/>
    </row>
    <row r="41" spans="1:456" s="6" customFormat="1" ht="15.5" x14ac:dyDescent="0.35">
      <c r="A41" s="272" t="s">
        <v>150</v>
      </c>
      <c r="B41" s="277">
        <v>12117707</v>
      </c>
      <c r="C41" s="277">
        <v>9706395.2509302218</v>
      </c>
      <c r="D41" s="278">
        <v>1906610.3333333333</v>
      </c>
      <c r="E41" s="278">
        <v>1223177.8561589313</v>
      </c>
      <c r="F41" s="277">
        <v>35502</v>
      </c>
      <c r="G41" s="277">
        <v>79285.755271819857</v>
      </c>
      <c r="H41" s="278">
        <v>0</v>
      </c>
      <c r="I41" s="278">
        <v>0</v>
      </c>
      <c r="J41" s="277">
        <v>344990.70333333331</v>
      </c>
      <c r="K41" s="277">
        <v>269607.89716977644</v>
      </c>
      <c r="L41" s="278">
        <v>14404810.036666667</v>
      </c>
      <c r="M41" s="278">
        <v>11278466.759530749</v>
      </c>
      <c r="N41" s="277">
        <v>9242299.1948698405</v>
      </c>
      <c r="O41" s="279"/>
      <c r="P41" s="280"/>
      <c r="Q41" s="280"/>
      <c r="R41" s="280"/>
      <c r="S41" s="280"/>
      <c r="T41" s="280"/>
      <c r="U41" s="280"/>
      <c r="V41" s="280"/>
      <c r="W41" s="280"/>
      <c r="X41" s="280"/>
      <c r="Y41" s="280"/>
      <c r="Z41" s="280"/>
      <c r="AA41" s="280"/>
      <c r="AB41" s="280"/>
      <c r="AC41" s="280"/>
      <c r="AD41" s="280"/>
      <c r="AE41" s="280"/>
      <c r="AF41" s="280"/>
      <c r="AG41" s="280"/>
      <c r="AH41" s="280"/>
      <c r="AI41" s="280"/>
      <c r="AJ41" s="280"/>
      <c r="AK41" s="280"/>
      <c r="AL41" s="280"/>
      <c r="AM41" s="280"/>
      <c r="AN41" s="280"/>
      <c r="AO41" s="280"/>
      <c r="AP41" s="280"/>
      <c r="AQ41" s="280"/>
      <c r="AR41" s="280"/>
      <c r="AS41" s="280"/>
      <c r="AT41" s="280"/>
      <c r="AU41" s="280"/>
      <c r="AV41" s="280"/>
      <c r="AW41" s="280"/>
      <c r="AX41" s="280"/>
      <c r="AY41" s="280"/>
      <c r="AZ41" s="280"/>
      <c r="BA41" s="280"/>
      <c r="BB41" s="280"/>
      <c r="BC41" s="280"/>
      <c r="BD41" s="280"/>
      <c r="BE41" s="280"/>
      <c r="BF41" s="280"/>
      <c r="BG41" s="280"/>
      <c r="BH41" s="280"/>
      <c r="BI41" s="280"/>
      <c r="BJ41" s="280"/>
      <c r="BK41" s="280"/>
      <c r="BL41" s="280"/>
      <c r="BM41" s="280"/>
      <c r="BN41" s="280"/>
      <c r="BO41" s="280"/>
      <c r="BP41" s="280"/>
      <c r="BQ41" s="280"/>
      <c r="BR41" s="280"/>
      <c r="BS41" s="280"/>
      <c r="BT41" s="280"/>
      <c r="BU41" s="280"/>
      <c r="BV41" s="280"/>
      <c r="BW41" s="280"/>
      <c r="BX41" s="280"/>
      <c r="BY41" s="280"/>
      <c r="BZ41" s="280"/>
      <c r="CA41" s="280"/>
      <c r="CB41" s="280"/>
      <c r="CC41" s="280"/>
      <c r="CD41" s="280"/>
      <c r="CE41" s="280"/>
      <c r="CF41" s="280"/>
      <c r="CG41" s="280"/>
      <c r="CH41" s="280"/>
      <c r="CI41" s="280"/>
      <c r="CJ41" s="280"/>
      <c r="CK41" s="280"/>
      <c r="CL41" s="280"/>
      <c r="CM41" s="280"/>
      <c r="CN41" s="280"/>
      <c r="CO41" s="280"/>
      <c r="CP41" s="280"/>
      <c r="CQ41" s="280"/>
      <c r="CR41" s="280"/>
      <c r="CS41" s="280"/>
      <c r="CT41" s="280"/>
      <c r="CU41" s="280"/>
      <c r="CV41" s="280"/>
      <c r="CW41" s="280"/>
      <c r="CX41" s="280"/>
      <c r="CY41" s="280"/>
      <c r="CZ41" s="280"/>
      <c r="DA41" s="280"/>
      <c r="DB41" s="280"/>
      <c r="DC41" s="280"/>
      <c r="DD41" s="280"/>
      <c r="DE41" s="280"/>
      <c r="DF41" s="280"/>
      <c r="DG41" s="280"/>
      <c r="DH41" s="280"/>
      <c r="DI41" s="280"/>
      <c r="DJ41" s="280"/>
      <c r="DK41" s="280"/>
      <c r="DL41" s="280"/>
      <c r="DM41" s="280"/>
      <c r="DN41" s="280"/>
      <c r="DO41" s="280"/>
      <c r="DP41" s="280"/>
      <c r="DQ41" s="280"/>
      <c r="DR41" s="280"/>
      <c r="DS41" s="280"/>
      <c r="DT41" s="280"/>
      <c r="DU41" s="280"/>
      <c r="DV41" s="280"/>
      <c r="DW41" s="280"/>
      <c r="DX41" s="280"/>
      <c r="DY41" s="280"/>
      <c r="DZ41" s="280"/>
      <c r="EA41" s="280"/>
      <c r="EB41" s="280"/>
      <c r="EC41" s="280"/>
      <c r="ED41" s="280"/>
      <c r="EE41" s="280"/>
      <c r="EF41" s="280"/>
      <c r="EG41" s="280"/>
      <c r="EH41" s="280"/>
      <c r="EI41" s="280"/>
      <c r="EJ41" s="280"/>
      <c r="EK41" s="280"/>
      <c r="EL41" s="280"/>
      <c r="EM41" s="280"/>
      <c r="EN41" s="280"/>
      <c r="EO41" s="280"/>
      <c r="EP41" s="280"/>
      <c r="EQ41" s="280"/>
      <c r="ER41" s="280"/>
      <c r="ES41" s="280"/>
      <c r="ET41" s="280"/>
      <c r="EU41" s="280"/>
      <c r="EV41" s="280"/>
      <c r="EW41" s="280"/>
      <c r="EX41" s="280"/>
      <c r="EY41" s="280"/>
      <c r="EZ41" s="280"/>
      <c r="FA41" s="280"/>
      <c r="FB41" s="280"/>
      <c r="FC41" s="280"/>
      <c r="FD41" s="280"/>
      <c r="FE41" s="280"/>
      <c r="FF41" s="280"/>
      <c r="FG41" s="280"/>
      <c r="FH41" s="280"/>
      <c r="FI41" s="280"/>
      <c r="FJ41" s="280"/>
      <c r="FK41" s="280"/>
      <c r="FL41" s="280"/>
      <c r="FM41" s="280"/>
      <c r="FN41" s="280"/>
      <c r="FO41" s="280"/>
      <c r="FP41" s="280"/>
      <c r="FQ41" s="280"/>
      <c r="FR41" s="280"/>
      <c r="FS41" s="280"/>
      <c r="FT41" s="280"/>
      <c r="FU41" s="280"/>
      <c r="FV41" s="280"/>
      <c r="FW41" s="280"/>
      <c r="FX41" s="280"/>
      <c r="FY41" s="280"/>
      <c r="FZ41" s="280"/>
      <c r="GA41" s="280"/>
      <c r="GB41" s="280"/>
      <c r="GC41" s="280"/>
      <c r="GD41" s="280"/>
      <c r="GE41" s="280"/>
      <c r="GF41" s="280"/>
      <c r="GG41" s="280"/>
      <c r="GH41" s="280"/>
      <c r="GI41" s="280"/>
      <c r="GJ41" s="280"/>
      <c r="GK41" s="280"/>
      <c r="GL41" s="280"/>
      <c r="GM41" s="280"/>
      <c r="GN41" s="280"/>
      <c r="GO41" s="280"/>
      <c r="GP41" s="280"/>
      <c r="GQ41" s="280"/>
      <c r="GR41" s="280"/>
      <c r="GS41" s="280"/>
      <c r="GT41" s="280"/>
      <c r="GU41" s="280"/>
      <c r="GV41" s="280"/>
      <c r="GW41" s="280"/>
      <c r="GX41" s="280"/>
      <c r="GY41" s="280"/>
      <c r="GZ41" s="280"/>
      <c r="HA41" s="280"/>
      <c r="HB41" s="280"/>
      <c r="HC41" s="280"/>
      <c r="HD41" s="280"/>
      <c r="HE41" s="280"/>
      <c r="HF41" s="280"/>
      <c r="HG41" s="280"/>
      <c r="HH41" s="280"/>
      <c r="HI41" s="280"/>
      <c r="HJ41" s="280"/>
      <c r="HK41" s="280"/>
      <c r="HL41" s="280"/>
      <c r="HM41" s="280"/>
      <c r="HN41" s="280"/>
      <c r="HO41" s="280"/>
      <c r="HP41" s="280"/>
      <c r="HQ41" s="280"/>
      <c r="HR41" s="280"/>
      <c r="HS41" s="280"/>
      <c r="HT41" s="280"/>
      <c r="HU41" s="280"/>
      <c r="HV41" s="280"/>
      <c r="HW41" s="280"/>
      <c r="HX41" s="280"/>
      <c r="HY41" s="280"/>
      <c r="HZ41" s="280"/>
      <c r="IA41" s="280"/>
      <c r="IB41" s="280"/>
      <c r="IC41" s="280"/>
      <c r="ID41" s="280"/>
      <c r="IE41" s="280"/>
      <c r="IF41" s="280"/>
      <c r="IG41" s="280"/>
      <c r="IH41" s="280"/>
      <c r="II41" s="280"/>
      <c r="IJ41" s="280"/>
      <c r="IK41" s="280"/>
      <c r="IL41" s="280"/>
      <c r="IM41" s="280"/>
      <c r="IN41" s="280"/>
      <c r="IO41" s="280"/>
      <c r="IP41" s="280"/>
      <c r="IQ41" s="280"/>
      <c r="IR41" s="280"/>
      <c r="IS41" s="280"/>
      <c r="IT41" s="280"/>
      <c r="IU41" s="280"/>
      <c r="IV41" s="280"/>
      <c r="IW41" s="280"/>
      <c r="IX41" s="280"/>
      <c r="IY41" s="280"/>
      <c r="IZ41" s="280"/>
      <c r="JA41" s="280"/>
      <c r="JB41" s="280"/>
      <c r="JC41" s="280"/>
      <c r="JD41" s="280"/>
      <c r="JE41" s="280"/>
      <c r="JF41" s="280"/>
      <c r="JG41" s="280"/>
      <c r="JH41" s="280"/>
      <c r="JI41" s="280"/>
      <c r="JJ41" s="280"/>
      <c r="JK41" s="280"/>
      <c r="JL41" s="280"/>
      <c r="JM41" s="280"/>
      <c r="JN41" s="280"/>
      <c r="JO41" s="280"/>
      <c r="JP41" s="280"/>
      <c r="JQ41" s="280"/>
      <c r="JR41" s="280"/>
      <c r="JS41" s="280"/>
      <c r="JT41" s="280"/>
      <c r="JU41" s="280"/>
      <c r="JV41" s="280"/>
      <c r="JW41" s="280"/>
      <c r="JX41" s="280"/>
      <c r="JY41" s="280"/>
      <c r="JZ41" s="280"/>
      <c r="KA41" s="280"/>
      <c r="KB41" s="280"/>
      <c r="KC41" s="280"/>
      <c r="KD41" s="280"/>
      <c r="KE41" s="280"/>
      <c r="KF41" s="280"/>
      <c r="KG41" s="280"/>
      <c r="KH41" s="280"/>
      <c r="KI41" s="280"/>
      <c r="KJ41" s="280"/>
      <c r="KK41" s="280"/>
      <c r="KL41" s="280"/>
      <c r="KM41" s="280"/>
      <c r="KN41" s="280"/>
      <c r="KO41" s="280"/>
      <c r="KP41" s="280"/>
      <c r="KQ41" s="280"/>
      <c r="KR41" s="280"/>
      <c r="KS41" s="280"/>
      <c r="KT41" s="280"/>
      <c r="KU41" s="280"/>
      <c r="KV41" s="280"/>
      <c r="KW41" s="280"/>
      <c r="KX41" s="280"/>
      <c r="KY41" s="280"/>
      <c r="KZ41" s="280"/>
      <c r="LA41" s="280"/>
      <c r="LB41" s="280"/>
      <c r="LC41" s="280"/>
      <c r="LD41" s="280"/>
      <c r="LE41" s="280"/>
      <c r="LF41" s="280"/>
      <c r="LG41" s="280"/>
      <c r="LH41" s="280"/>
      <c r="LI41" s="280"/>
      <c r="LJ41" s="280"/>
      <c r="LK41" s="280"/>
      <c r="LL41" s="280"/>
      <c r="LM41" s="280"/>
      <c r="LN41" s="280"/>
      <c r="LO41" s="280"/>
      <c r="LP41" s="280"/>
      <c r="LQ41" s="280"/>
      <c r="LR41" s="280"/>
      <c r="LS41" s="280"/>
      <c r="LT41" s="280"/>
      <c r="LU41" s="280"/>
      <c r="LV41" s="280"/>
      <c r="LW41" s="280"/>
      <c r="LX41" s="280"/>
      <c r="LY41" s="280"/>
      <c r="LZ41" s="280"/>
      <c r="MA41" s="280"/>
      <c r="MB41" s="280"/>
      <c r="MC41" s="280"/>
      <c r="MD41" s="280"/>
      <c r="ME41" s="280"/>
      <c r="MF41" s="280"/>
      <c r="MG41" s="280"/>
      <c r="MH41" s="280"/>
      <c r="MI41" s="280"/>
      <c r="MJ41" s="280"/>
      <c r="MK41" s="280"/>
      <c r="ML41" s="280"/>
      <c r="MM41" s="280"/>
      <c r="MN41" s="280"/>
      <c r="MO41" s="280"/>
      <c r="MP41" s="280"/>
      <c r="MQ41" s="280"/>
      <c r="MR41" s="280"/>
      <c r="MS41" s="280"/>
      <c r="MT41" s="280"/>
      <c r="MU41" s="280"/>
      <c r="MV41" s="280"/>
      <c r="MW41" s="280"/>
      <c r="MX41" s="280"/>
      <c r="MY41" s="280"/>
      <c r="MZ41" s="280"/>
      <c r="NA41" s="280"/>
      <c r="NB41" s="280"/>
      <c r="NC41" s="280"/>
      <c r="ND41" s="280"/>
      <c r="NE41" s="280"/>
      <c r="NF41" s="280"/>
      <c r="NG41" s="280"/>
      <c r="NH41" s="280"/>
      <c r="NI41" s="280"/>
      <c r="NJ41" s="280"/>
      <c r="NK41" s="280"/>
      <c r="NL41" s="280"/>
      <c r="NM41" s="280"/>
      <c r="NN41" s="280"/>
      <c r="NO41" s="280"/>
      <c r="NP41" s="280"/>
      <c r="NQ41" s="280"/>
      <c r="NR41" s="280"/>
      <c r="NS41" s="280"/>
      <c r="NT41" s="280"/>
      <c r="NU41" s="280"/>
      <c r="NV41" s="280"/>
      <c r="NW41" s="280"/>
      <c r="NX41" s="280"/>
      <c r="NY41" s="280"/>
      <c r="NZ41" s="280"/>
      <c r="OA41" s="280"/>
      <c r="OB41" s="280"/>
      <c r="OC41" s="280"/>
      <c r="OD41" s="280"/>
      <c r="OE41" s="280"/>
      <c r="OF41" s="280"/>
      <c r="OG41" s="280"/>
      <c r="OH41" s="280"/>
      <c r="OI41" s="280"/>
      <c r="OJ41" s="280"/>
      <c r="OK41" s="280"/>
      <c r="OL41" s="280"/>
      <c r="OM41" s="280"/>
      <c r="ON41" s="280"/>
      <c r="OO41" s="280"/>
      <c r="OP41" s="280"/>
      <c r="OQ41" s="280"/>
      <c r="OR41" s="280"/>
      <c r="OS41" s="280"/>
      <c r="OT41" s="280"/>
      <c r="OU41" s="280"/>
      <c r="OV41" s="280"/>
      <c r="OW41" s="280"/>
      <c r="OX41" s="280"/>
      <c r="OY41" s="280"/>
      <c r="OZ41" s="280"/>
      <c r="PA41" s="280"/>
      <c r="PB41" s="280"/>
      <c r="PC41" s="280"/>
      <c r="PD41" s="280"/>
      <c r="PE41" s="280"/>
      <c r="PF41" s="280"/>
      <c r="PG41" s="280"/>
      <c r="PH41" s="280"/>
      <c r="PI41" s="280"/>
      <c r="PJ41" s="280"/>
      <c r="PK41" s="280"/>
      <c r="PL41" s="280"/>
      <c r="PM41" s="280"/>
      <c r="PN41" s="280"/>
      <c r="PO41" s="280"/>
      <c r="PP41" s="280"/>
      <c r="PQ41" s="280"/>
      <c r="PR41" s="280"/>
      <c r="PS41" s="280"/>
      <c r="PT41" s="280"/>
      <c r="PU41" s="280"/>
      <c r="PV41" s="280"/>
      <c r="PW41" s="280"/>
      <c r="PX41" s="280"/>
      <c r="PY41" s="280"/>
      <c r="PZ41" s="280"/>
      <c r="QA41" s="280"/>
      <c r="QB41" s="280"/>
      <c r="QC41" s="280"/>
      <c r="QD41" s="280"/>
      <c r="QE41" s="280"/>
      <c r="QF41" s="280"/>
      <c r="QG41" s="280"/>
      <c r="QH41" s="280"/>
      <c r="QI41" s="280"/>
      <c r="QJ41" s="280"/>
      <c r="QK41" s="280"/>
      <c r="QL41" s="280"/>
      <c r="QM41" s="280"/>
      <c r="QN41" s="280"/>
    </row>
    <row r="42" spans="1:456" s="6" customFormat="1" ht="15.5" x14ac:dyDescent="0.35">
      <c r="A42" s="272" t="s">
        <v>151</v>
      </c>
      <c r="B42" s="277">
        <v>3674810.3333333335</v>
      </c>
      <c r="C42" s="277">
        <v>5124867.7761470536</v>
      </c>
      <c r="D42" s="278">
        <v>1414689.6666666667</v>
      </c>
      <c r="E42" s="278">
        <v>1417352.925522594</v>
      </c>
      <c r="F42" s="277">
        <v>0</v>
      </c>
      <c r="G42" s="277">
        <v>2364.8196759894454</v>
      </c>
      <c r="H42" s="278">
        <v>0</v>
      </c>
      <c r="I42" s="278">
        <v>0</v>
      </c>
      <c r="J42" s="277">
        <v>24306.403333333332</v>
      </c>
      <c r="K42" s="277">
        <v>113756.14048259996</v>
      </c>
      <c r="L42" s="278">
        <v>5113806.4033333333</v>
      </c>
      <c r="M42" s="278">
        <v>6658341.6618282367</v>
      </c>
      <c r="N42" s="277">
        <v>5456272.3012222433</v>
      </c>
      <c r="O42" s="279"/>
      <c r="P42" s="280"/>
      <c r="Q42" s="280"/>
      <c r="R42" s="280"/>
      <c r="S42" s="280"/>
      <c r="T42" s="280"/>
      <c r="U42" s="280"/>
      <c r="V42" s="280"/>
      <c r="W42" s="280"/>
      <c r="X42" s="280"/>
      <c r="Y42" s="280"/>
      <c r="Z42" s="280"/>
      <c r="AA42" s="280"/>
      <c r="AB42" s="280"/>
      <c r="AC42" s="280"/>
      <c r="AD42" s="280"/>
      <c r="AE42" s="280"/>
      <c r="AF42" s="280"/>
      <c r="AG42" s="280"/>
      <c r="AH42" s="280"/>
      <c r="AI42" s="280"/>
      <c r="AJ42" s="280"/>
      <c r="AK42" s="280"/>
      <c r="AL42" s="280"/>
      <c r="AM42" s="280"/>
      <c r="AN42" s="280"/>
      <c r="AO42" s="280"/>
      <c r="AP42" s="280"/>
      <c r="AQ42" s="280"/>
      <c r="AR42" s="280"/>
      <c r="AS42" s="280"/>
      <c r="AT42" s="280"/>
      <c r="AU42" s="280"/>
      <c r="AV42" s="280"/>
      <c r="AW42" s="280"/>
      <c r="AX42" s="280"/>
      <c r="AY42" s="280"/>
      <c r="AZ42" s="280"/>
      <c r="BA42" s="280"/>
      <c r="BB42" s="280"/>
      <c r="BC42" s="280"/>
      <c r="BD42" s="280"/>
      <c r="BE42" s="280"/>
      <c r="BF42" s="280"/>
      <c r="BG42" s="280"/>
      <c r="BH42" s="280"/>
      <c r="BI42" s="280"/>
      <c r="BJ42" s="280"/>
      <c r="BK42" s="280"/>
      <c r="BL42" s="280"/>
      <c r="BM42" s="280"/>
      <c r="BN42" s="280"/>
      <c r="BO42" s="280"/>
      <c r="BP42" s="280"/>
      <c r="BQ42" s="280"/>
      <c r="BR42" s="280"/>
      <c r="BS42" s="280"/>
      <c r="BT42" s="280"/>
      <c r="BU42" s="280"/>
      <c r="BV42" s="280"/>
      <c r="BW42" s="280"/>
      <c r="BX42" s="280"/>
      <c r="BY42" s="280"/>
      <c r="BZ42" s="280"/>
      <c r="CA42" s="280"/>
      <c r="CB42" s="280"/>
      <c r="CC42" s="280"/>
      <c r="CD42" s="280"/>
      <c r="CE42" s="280"/>
      <c r="CF42" s="280"/>
      <c r="CG42" s="280"/>
      <c r="CH42" s="280"/>
      <c r="CI42" s="280"/>
      <c r="CJ42" s="280"/>
      <c r="CK42" s="280"/>
      <c r="CL42" s="280"/>
      <c r="CM42" s="280"/>
      <c r="CN42" s="280"/>
      <c r="CO42" s="280"/>
      <c r="CP42" s="280"/>
      <c r="CQ42" s="280"/>
      <c r="CR42" s="280"/>
      <c r="CS42" s="280"/>
      <c r="CT42" s="280"/>
      <c r="CU42" s="280"/>
      <c r="CV42" s="280"/>
      <c r="CW42" s="280"/>
      <c r="CX42" s="280"/>
      <c r="CY42" s="280"/>
      <c r="CZ42" s="280"/>
      <c r="DA42" s="280"/>
      <c r="DB42" s="280"/>
      <c r="DC42" s="280"/>
      <c r="DD42" s="280"/>
      <c r="DE42" s="280"/>
      <c r="DF42" s="280"/>
      <c r="DG42" s="280"/>
      <c r="DH42" s="280"/>
      <c r="DI42" s="280"/>
      <c r="DJ42" s="280"/>
      <c r="DK42" s="280"/>
      <c r="DL42" s="280"/>
      <c r="DM42" s="280"/>
      <c r="DN42" s="280"/>
      <c r="DO42" s="280"/>
      <c r="DP42" s="280"/>
      <c r="DQ42" s="280"/>
      <c r="DR42" s="280"/>
      <c r="DS42" s="280"/>
      <c r="DT42" s="280"/>
      <c r="DU42" s="280"/>
      <c r="DV42" s="280"/>
      <c r="DW42" s="280"/>
      <c r="DX42" s="280"/>
      <c r="DY42" s="280"/>
      <c r="DZ42" s="280"/>
      <c r="EA42" s="280"/>
      <c r="EB42" s="280"/>
      <c r="EC42" s="280"/>
      <c r="ED42" s="280"/>
      <c r="EE42" s="280"/>
      <c r="EF42" s="280"/>
      <c r="EG42" s="280"/>
      <c r="EH42" s="280"/>
      <c r="EI42" s="280"/>
      <c r="EJ42" s="280"/>
      <c r="EK42" s="280"/>
      <c r="EL42" s="280"/>
      <c r="EM42" s="280"/>
      <c r="EN42" s="280"/>
      <c r="EO42" s="280"/>
      <c r="EP42" s="280"/>
      <c r="EQ42" s="280"/>
      <c r="ER42" s="280"/>
      <c r="ES42" s="280"/>
      <c r="ET42" s="280"/>
      <c r="EU42" s="280"/>
      <c r="EV42" s="280"/>
      <c r="EW42" s="280"/>
      <c r="EX42" s="280"/>
      <c r="EY42" s="280"/>
      <c r="EZ42" s="280"/>
      <c r="FA42" s="280"/>
      <c r="FB42" s="280"/>
      <c r="FC42" s="280"/>
      <c r="FD42" s="280"/>
      <c r="FE42" s="280"/>
      <c r="FF42" s="280"/>
      <c r="FG42" s="280"/>
      <c r="FH42" s="280"/>
      <c r="FI42" s="280"/>
      <c r="FJ42" s="280"/>
      <c r="FK42" s="280"/>
      <c r="FL42" s="280"/>
      <c r="FM42" s="280"/>
      <c r="FN42" s="280"/>
      <c r="FO42" s="280"/>
      <c r="FP42" s="280"/>
      <c r="FQ42" s="280"/>
      <c r="FR42" s="280"/>
      <c r="FS42" s="280"/>
      <c r="FT42" s="280"/>
      <c r="FU42" s="280"/>
      <c r="FV42" s="280"/>
      <c r="FW42" s="280"/>
      <c r="FX42" s="280"/>
      <c r="FY42" s="280"/>
      <c r="FZ42" s="280"/>
      <c r="GA42" s="280"/>
      <c r="GB42" s="280"/>
      <c r="GC42" s="280"/>
      <c r="GD42" s="280"/>
      <c r="GE42" s="280"/>
      <c r="GF42" s="280"/>
      <c r="GG42" s="280"/>
      <c r="GH42" s="280"/>
      <c r="GI42" s="280"/>
      <c r="GJ42" s="280"/>
      <c r="GK42" s="280"/>
      <c r="GL42" s="280"/>
      <c r="GM42" s="280"/>
      <c r="GN42" s="280"/>
      <c r="GO42" s="280"/>
      <c r="GP42" s="280"/>
      <c r="GQ42" s="280"/>
      <c r="GR42" s="280"/>
      <c r="GS42" s="280"/>
      <c r="GT42" s="280"/>
      <c r="GU42" s="280"/>
      <c r="GV42" s="280"/>
      <c r="GW42" s="280"/>
      <c r="GX42" s="280"/>
      <c r="GY42" s="280"/>
      <c r="GZ42" s="280"/>
      <c r="HA42" s="280"/>
      <c r="HB42" s="280"/>
      <c r="HC42" s="280"/>
      <c r="HD42" s="280"/>
      <c r="HE42" s="280"/>
      <c r="HF42" s="280"/>
      <c r="HG42" s="280"/>
      <c r="HH42" s="280"/>
      <c r="HI42" s="280"/>
      <c r="HJ42" s="280"/>
      <c r="HK42" s="280"/>
      <c r="HL42" s="280"/>
      <c r="HM42" s="280"/>
      <c r="HN42" s="280"/>
      <c r="HO42" s="280"/>
      <c r="HP42" s="280"/>
      <c r="HQ42" s="280"/>
      <c r="HR42" s="280"/>
      <c r="HS42" s="280"/>
      <c r="HT42" s="280"/>
      <c r="HU42" s="280"/>
      <c r="HV42" s="280"/>
      <c r="HW42" s="280"/>
      <c r="HX42" s="280"/>
      <c r="HY42" s="280"/>
      <c r="HZ42" s="280"/>
      <c r="IA42" s="280"/>
      <c r="IB42" s="280"/>
      <c r="IC42" s="280"/>
      <c r="ID42" s="280"/>
      <c r="IE42" s="280"/>
      <c r="IF42" s="280"/>
      <c r="IG42" s="280"/>
      <c r="IH42" s="280"/>
      <c r="II42" s="280"/>
      <c r="IJ42" s="280"/>
      <c r="IK42" s="280"/>
      <c r="IL42" s="280"/>
      <c r="IM42" s="280"/>
      <c r="IN42" s="280"/>
      <c r="IO42" s="280"/>
      <c r="IP42" s="280"/>
      <c r="IQ42" s="280"/>
      <c r="IR42" s="280"/>
      <c r="IS42" s="280"/>
      <c r="IT42" s="280"/>
      <c r="IU42" s="280"/>
      <c r="IV42" s="280"/>
      <c r="IW42" s="280"/>
      <c r="IX42" s="280"/>
      <c r="IY42" s="280"/>
      <c r="IZ42" s="280"/>
      <c r="JA42" s="280"/>
      <c r="JB42" s="280"/>
      <c r="JC42" s="280"/>
      <c r="JD42" s="280"/>
      <c r="JE42" s="280"/>
      <c r="JF42" s="280"/>
      <c r="JG42" s="280"/>
      <c r="JH42" s="280"/>
      <c r="JI42" s="280"/>
      <c r="JJ42" s="280"/>
      <c r="JK42" s="280"/>
      <c r="JL42" s="280"/>
      <c r="JM42" s="280"/>
      <c r="JN42" s="280"/>
      <c r="JO42" s="280"/>
      <c r="JP42" s="280"/>
      <c r="JQ42" s="280"/>
      <c r="JR42" s="280"/>
      <c r="JS42" s="280"/>
      <c r="JT42" s="280"/>
      <c r="JU42" s="280"/>
      <c r="JV42" s="280"/>
      <c r="JW42" s="280"/>
      <c r="JX42" s="280"/>
      <c r="JY42" s="280"/>
      <c r="JZ42" s="280"/>
      <c r="KA42" s="280"/>
      <c r="KB42" s="280"/>
      <c r="KC42" s="280"/>
      <c r="KD42" s="280"/>
      <c r="KE42" s="280"/>
      <c r="KF42" s="280"/>
      <c r="KG42" s="280"/>
      <c r="KH42" s="280"/>
      <c r="KI42" s="280"/>
      <c r="KJ42" s="280"/>
      <c r="KK42" s="280"/>
      <c r="KL42" s="280"/>
      <c r="KM42" s="280"/>
      <c r="KN42" s="280"/>
      <c r="KO42" s="280"/>
      <c r="KP42" s="280"/>
      <c r="KQ42" s="280"/>
      <c r="KR42" s="280"/>
      <c r="KS42" s="280"/>
      <c r="KT42" s="280"/>
      <c r="KU42" s="280"/>
      <c r="KV42" s="280"/>
      <c r="KW42" s="280"/>
      <c r="KX42" s="280"/>
      <c r="KY42" s="280"/>
      <c r="KZ42" s="280"/>
      <c r="LA42" s="280"/>
      <c r="LB42" s="280"/>
      <c r="LC42" s="280"/>
      <c r="LD42" s="280"/>
      <c r="LE42" s="280"/>
      <c r="LF42" s="280"/>
      <c r="LG42" s="280"/>
      <c r="LH42" s="280"/>
      <c r="LI42" s="280"/>
      <c r="LJ42" s="280"/>
      <c r="LK42" s="280"/>
      <c r="LL42" s="280"/>
      <c r="LM42" s="280"/>
      <c r="LN42" s="280"/>
      <c r="LO42" s="280"/>
      <c r="LP42" s="280"/>
      <c r="LQ42" s="280"/>
      <c r="LR42" s="280"/>
      <c r="LS42" s="280"/>
      <c r="LT42" s="280"/>
      <c r="LU42" s="280"/>
      <c r="LV42" s="280"/>
      <c r="LW42" s="280"/>
      <c r="LX42" s="280"/>
      <c r="LY42" s="280"/>
      <c r="LZ42" s="280"/>
      <c r="MA42" s="280"/>
      <c r="MB42" s="280"/>
      <c r="MC42" s="280"/>
      <c r="MD42" s="280"/>
      <c r="ME42" s="280"/>
      <c r="MF42" s="280"/>
      <c r="MG42" s="280"/>
      <c r="MH42" s="280"/>
      <c r="MI42" s="280"/>
      <c r="MJ42" s="280"/>
      <c r="MK42" s="280"/>
      <c r="ML42" s="280"/>
      <c r="MM42" s="280"/>
      <c r="MN42" s="280"/>
      <c r="MO42" s="280"/>
      <c r="MP42" s="280"/>
      <c r="MQ42" s="280"/>
      <c r="MR42" s="280"/>
      <c r="MS42" s="280"/>
      <c r="MT42" s="280"/>
      <c r="MU42" s="280"/>
      <c r="MV42" s="280"/>
      <c r="MW42" s="280"/>
      <c r="MX42" s="280"/>
      <c r="MY42" s="280"/>
      <c r="MZ42" s="280"/>
      <c r="NA42" s="280"/>
      <c r="NB42" s="280"/>
      <c r="NC42" s="280"/>
      <c r="ND42" s="280"/>
      <c r="NE42" s="280"/>
      <c r="NF42" s="280"/>
      <c r="NG42" s="280"/>
      <c r="NH42" s="280"/>
      <c r="NI42" s="280"/>
      <c r="NJ42" s="280"/>
      <c r="NK42" s="280"/>
      <c r="NL42" s="280"/>
      <c r="NM42" s="280"/>
      <c r="NN42" s="280"/>
      <c r="NO42" s="280"/>
      <c r="NP42" s="280"/>
      <c r="NQ42" s="280"/>
      <c r="NR42" s="280"/>
      <c r="NS42" s="280"/>
      <c r="NT42" s="280"/>
      <c r="NU42" s="280"/>
      <c r="NV42" s="280"/>
      <c r="NW42" s="280"/>
      <c r="NX42" s="280"/>
      <c r="NY42" s="280"/>
      <c r="NZ42" s="280"/>
      <c r="OA42" s="280"/>
      <c r="OB42" s="280"/>
      <c r="OC42" s="280"/>
      <c r="OD42" s="280"/>
      <c r="OE42" s="280"/>
      <c r="OF42" s="280"/>
      <c r="OG42" s="280"/>
      <c r="OH42" s="280"/>
      <c r="OI42" s="280"/>
      <c r="OJ42" s="280"/>
      <c r="OK42" s="280"/>
      <c r="OL42" s="280"/>
      <c r="OM42" s="280"/>
      <c r="ON42" s="280"/>
      <c r="OO42" s="280"/>
      <c r="OP42" s="280"/>
      <c r="OQ42" s="280"/>
      <c r="OR42" s="280"/>
      <c r="OS42" s="280"/>
      <c r="OT42" s="280"/>
      <c r="OU42" s="280"/>
      <c r="OV42" s="280"/>
      <c r="OW42" s="280"/>
      <c r="OX42" s="280"/>
      <c r="OY42" s="280"/>
      <c r="OZ42" s="280"/>
      <c r="PA42" s="280"/>
      <c r="PB42" s="280"/>
      <c r="PC42" s="280"/>
      <c r="PD42" s="280"/>
      <c r="PE42" s="280"/>
      <c r="PF42" s="280"/>
      <c r="PG42" s="280"/>
      <c r="PH42" s="280"/>
      <c r="PI42" s="280"/>
      <c r="PJ42" s="280"/>
      <c r="PK42" s="280"/>
      <c r="PL42" s="280"/>
      <c r="PM42" s="280"/>
      <c r="PN42" s="280"/>
      <c r="PO42" s="280"/>
      <c r="PP42" s="280"/>
      <c r="PQ42" s="280"/>
      <c r="PR42" s="280"/>
      <c r="PS42" s="280"/>
      <c r="PT42" s="280"/>
      <c r="PU42" s="280"/>
      <c r="PV42" s="280"/>
      <c r="PW42" s="280"/>
      <c r="PX42" s="280"/>
      <c r="PY42" s="280"/>
      <c r="PZ42" s="280"/>
      <c r="QA42" s="280"/>
      <c r="QB42" s="280"/>
      <c r="QC42" s="280"/>
      <c r="QD42" s="280"/>
      <c r="QE42" s="280"/>
      <c r="QF42" s="280"/>
      <c r="QG42" s="280"/>
      <c r="QH42" s="280"/>
      <c r="QI42" s="280"/>
      <c r="QJ42" s="280"/>
      <c r="QK42" s="280"/>
      <c r="QL42" s="280"/>
      <c r="QM42" s="280"/>
      <c r="QN42" s="280"/>
    </row>
    <row r="43" spans="1:456" s="6" customFormat="1" ht="15.5" x14ac:dyDescent="0.35">
      <c r="A43" s="272" t="s">
        <v>152</v>
      </c>
      <c r="B43" s="277">
        <v>5295821.9966666671</v>
      </c>
      <c r="C43" s="277">
        <v>3126737.566660705</v>
      </c>
      <c r="D43" s="278">
        <v>1668869.4333333336</v>
      </c>
      <c r="E43" s="278">
        <v>0</v>
      </c>
      <c r="F43" s="277">
        <v>418179.55333333329</v>
      </c>
      <c r="G43" s="277">
        <v>1295416.3249198857</v>
      </c>
      <c r="H43" s="278">
        <v>334238.33333333331</v>
      </c>
      <c r="I43" s="278">
        <v>941807.66255339142</v>
      </c>
      <c r="J43" s="277">
        <v>-29021.22</v>
      </c>
      <c r="K43" s="277">
        <v>144953.99406010358</v>
      </c>
      <c r="L43" s="278">
        <v>7688088.0966666676</v>
      </c>
      <c r="M43" s="278">
        <v>5508915.5481940862</v>
      </c>
      <c r="N43" s="277">
        <v>4514358.8061431246</v>
      </c>
      <c r="O43" s="279"/>
      <c r="P43" s="280"/>
      <c r="Q43" s="280"/>
      <c r="R43" s="280"/>
      <c r="S43" s="280"/>
      <c r="T43" s="280"/>
      <c r="U43" s="280"/>
      <c r="V43" s="280"/>
      <c r="W43" s="280"/>
      <c r="X43" s="280"/>
      <c r="Y43" s="280"/>
      <c r="Z43" s="280"/>
      <c r="AA43" s="280"/>
      <c r="AB43" s="280"/>
      <c r="AC43" s="280"/>
      <c r="AD43" s="280"/>
      <c r="AE43" s="280"/>
      <c r="AF43" s="280"/>
      <c r="AG43" s="280"/>
      <c r="AH43" s="280"/>
      <c r="AI43" s="280"/>
      <c r="AJ43" s="280"/>
      <c r="AK43" s="280"/>
      <c r="AL43" s="280"/>
      <c r="AM43" s="280"/>
      <c r="AN43" s="280"/>
      <c r="AO43" s="280"/>
      <c r="AP43" s="280"/>
      <c r="AQ43" s="280"/>
      <c r="AR43" s="280"/>
      <c r="AS43" s="280"/>
      <c r="AT43" s="280"/>
      <c r="AU43" s="280"/>
      <c r="AV43" s="280"/>
      <c r="AW43" s="280"/>
      <c r="AX43" s="280"/>
      <c r="AY43" s="280"/>
      <c r="AZ43" s="280"/>
      <c r="BA43" s="280"/>
      <c r="BB43" s="280"/>
      <c r="BC43" s="280"/>
      <c r="BD43" s="280"/>
      <c r="BE43" s="280"/>
      <c r="BF43" s="280"/>
      <c r="BG43" s="280"/>
      <c r="BH43" s="280"/>
      <c r="BI43" s="280"/>
      <c r="BJ43" s="280"/>
      <c r="BK43" s="280"/>
      <c r="BL43" s="280"/>
      <c r="BM43" s="280"/>
      <c r="BN43" s="280"/>
      <c r="BO43" s="280"/>
      <c r="BP43" s="280"/>
      <c r="BQ43" s="280"/>
      <c r="BR43" s="280"/>
      <c r="BS43" s="280"/>
      <c r="BT43" s="280"/>
      <c r="BU43" s="280"/>
      <c r="BV43" s="280"/>
      <c r="BW43" s="280"/>
      <c r="BX43" s="280"/>
      <c r="BY43" s="280"/>
      <c r="BZ43" s="280"/>
      <c r="CA43" s="280"/>
      <c r="CB43" s="280"/>
      <c r="CC43" s="280"/>
      <c r="CD43" s="280"/>
      <c r="CE43" s="280"/>
      <c r="CF43" s="280"/>
      <c r="CG43" s="280"/>
      <c r="CH43" s="280"/>
      <c r="CI43" s="280"/>
      <c r="CJ43" s="280"/>
      <c r="CK43" s="280"/>
      <c r="CL43" s="280"/>
      <c r="CM43" s="280"/>
      <c r="CN43" s="280"/>
      <c r="CO43" s="280"/>
      <c r="CP43" s="280"/>
      <c r="CQ43" s="280"/>
      <c r="CR43" s="280"/>
      <c r="CS43" s="280"/>
      <c r="CT43" s="280"/>
      <c r="CU43" s="280"/>
      <c r="CV43" s="280"/>
      <c r="CW43" s="280"/>
      <c r="CX43" s="280"/>
      <c r="CY43" s="280"/>
      <c r="CZ43" s="280"/>
      <c r="DA43" s="280"/>
      <c r="DB43" s="280"/>
      <c r="DC43" s="280"/>
      <c r="DD43" s="280"/>
      <c r="DE43" s="280"/>
      <c r="DF43" s="280"/>
      <c r="DG43" s="280"/>
      <c r="DH43" s="280"/>
      <c r="DI43" s="280"/>
      <c r="DJ43" s="280"/>
      <c r="DK43" s="280"/>
      <c r="DL43" s="280"/>
      <c r="DM43" s="280"/>
      <c r="DN43" s="280"/>
      <c r="DO43" s="280"/>
      <c r="DP43" s="280"/>
      <c r="DQ43" s="280"/>
      <c r="DR43" s="280"/>
      <c r="DS43" s="280"/>
      <c r="DT43" s="280"/>
      <c r="DU43" s="280"/>
      <c r="DV43" s="280"/>
      <c r="DW43" s="280"/>
      <c r="DX43" s="280"/>
      <c r="DY43" s="280"/>
      <c r="DZ43" s="280"/>
      <c r="EA43" s="280"/>
      <c r="EB43" s="280"/>
      <c r="EC43" s="280"/>
      <c r="ED43" s="280"/>
      <c r="EE43" s="280"/>
      <c r="EF43" s="280"/>
      <c r="EG43" s="280"/>
      <c r="EH43" s="280"/>
      <c r="EI43" s="280"/>
      <c r="EJ43" s="280"/>
      <c r="EK43" s="280"/>
      <c r="EL43" s="280"/>
      <c r="EM43" s="280"/>
      <c r="EN43" s="280"/>
      <c r="EO43" s="280"/>
      <c r="EP43" s="280"/>
      <c r="EQ43" s="280"/>
      <c r="ER43" s="280"/>
      <c r="ES43" s="280"/>
      <c r="ET43" s="280"/>
      <c r="EU43" s="280"/>
      <c r="EV43" s="280"/>
      <c r="EW43" s="280"/>
      <c r="EX43" s="280"/>
      <c r="EY43" s="280"/>
      <c r="EZ43" s="280"/>
      <c r="FA43" s="280"/>
      <c r="FB43" s="280"/>
      <c r="FC43" s="280"/>
      <c r="FD43" s="280"/>
      <c r="FE43" s="280"/>
      <c r="FF43" s="280"/>
      <c r="FG43" s="280"/>
      <c r="FH43" s="280"/>
      <c r="FI43" s="280"/>
      <c r="FJ43" s="280"/>
      <c r="FK43" s="280"/>
      <c r="FL43" s="280"/>
      <c r="FM43" s="280"/>
      <c r="FN43" s="280"/>
      <c r="FO43" s="280"/>
      <c r="FP43" s="280"/>
      <c r="FQ43" s="280"/>
      <c r="FR43" s="280"/>
      <c r="FS43" s="280"/>
      <c r="FT43" s="280"/>
      <c r="FU43" s="280"/>
      <c r="FV43" s="280"/>
      <c r="FW43" s="280"/>
      <c r="FX43" s="280"/>
      <c r="FY43" s="280"/>
      <c r="FZ43" s="280"/>
      <c r="GA43" s="280"/>
      <c r="GB43" s="280"/>
      <c r="GC43" s="280"/>
      <c r="GD43" s="280"/>
      <c r="GE43" s="280"/>
      <c r="GF43" s="280"/>
      <c r="GG43" s="280"/>
      <c r="GH43" s="280"/>
      <c r="GI43" s="280"/>
      <c r="GJ43" s="280"/>
      <c r="GK43" s="280"/>
      <c r="GL43" s="280"/>
      <c r="GM43" s="280"/>
      <c r="GN43" s="280"/>
      <c r="GO43" s="280"/>
      <c r="GP43" s="280"/>
      <c r="GQ43" s="280"/>
      <c r="GR43" s="280"/>
      <c r="GS43" s="280"/>
      <c r="GT43" s="280"/>
      <c r="GU43" s="280"/>
      <c r="GV43" s="280"/>
      <c r="GW43" s="280"/>
      <c r="GX43" s="280"/>
      <c r="GY43" s="280"/>
      <c r="GZ43" s="280"/>
      <c r="HA43" s="280"/>
      <c r="HB43" s="280"/>
      <c r="HC43" s="280"/>
      <c r="HD43" s="280"/>
      <c r="HE43" s="280"/>
      <c r="HF43" s="280"/>
      <c r="HG43" s="280"/>
      <c r="HH43" s="280"/>
      <c r="HI43" s="280"/>
      <c r="HJ43" s="280"/>
      <c r="HK43" s="280"/>
      <c r="HL43" s="280"/>
      <c r="HM43" s="280"/>
      <c r="HN43" s="280"/>
      <c r="HO43" s="280"/>
      <c r="HP43" s="280"/>
      <c r="HQ43" s="280"/>
      <c r="HR43" s="280"/>
      <c r="HS43" s="280"/>
      <c r="HT43" s="280"/>
      <c r="HU43" s="280"/>
      <c r="HV43" s="280"/>
      <c r="HW43" s="280"/>
      <c r="HX43" s="280"/>
      <c r="HY43" s="280"/>
      <c r="HZ43" s="280"/>
      <c r="IA43" s="280"/>
      <c r="IB43" s="280"/>
      <c r="IC43" s="280"/>
      <c r="ID43" s="280"/>
      <c r="IE43" s="280"/>
      <c r="IF43" s="280"/>
      <c r="IG43" s="280"/>
      <c r="IH43" s="280"/>
      <c r="II43" s="280"/>
      <c r="IJ43" s="280"/>
      <c r="IK43" s="280"/>
      <c r="IL43" s="280"/>
      <c r="IM43" s="280"/>
      <c r="IN43" s="280"/>
      <c r="IO43" s="280"/>
      <c r="IP43" s="280"/>
      <c r="IQ43" s="280"/>
      <c r="IR43" s="280"/>
      <c r="IS43" s="280"/>
      <c r="IT43" s="280"/>
      <c r="IU43" s="280"/>
      <c r="IV43" s="280"/>
      <c r="IW43" s="280"/>
      <c r="IX43" s="280"/>
      <c r="IY43" s="280"/>
      <c r="IZ43" s="280"/>
      <c r="JA43" s="280"/>
      <c r="JB43" s="280"/>
      <c r="JC43" s="280"/>
      <c r="JD43" s="280"/>
      <c r="JE43" s="280"/>
      <c r="JF43" s="280"/>
      <c r="JG43" s="280"/>
      <c r="JH43" s="280"/>
      <c r="JI43" s="280"/>
      <c r="JJ43" s="280"/>
      <c r="JK43" s="280"/>
      <c r="JL43" s="280"/>
      <c r="JM43" s="280"/>
      <c r="JN43" s="280"/>
      <c r="JO43" s="280"/>
      <c r="JP43" s="280"/>
      <c r="JQ43" s="280"/>
      <c r="JR43" s="280"/>
      <c r="JS43" s="280"/>
      <c r="JT43" s="280"/>
      <c r="JU43" s="280"/>
      <c r="JV43" s="280"/>
      <c r="JW43" s="280"/>
      <c r="JX43" s="280"/>
      <c r="JY43" s="280"/>
      <c r="JZ43" s="280"/>
      <c r="KA43" s="280"/>
      <c r="KB43" s="280"/>
      <c r="KC43" s="280"/>
      <c r="KD43" s="280"/>
      <c r="KE43" s="280"/>
      <c r="KF43" s="280"/>
      <c r="KG43" s="280"/>
      <c r="KH43" s="280"/>
      <c r="KI43" s="280"/>
      <c r="KJ43" s="280"/>
      <c r="KK43" s="280"/>
      <c r="KL43" s="280"/>
      <c r="KM43" s="280"/>
      <c r="KN43" s="280"/>
      <c r="KO43" s="280"/>
      <c r="KP43" s="280"/>
      <c r="KQ43" s="280"/>
      <c r="KR43" s="280"/>
      <c r="KS43" s="280"/>
      <c r="KT43" s="280"/>
      <c r="KU43" s="280"/>
      <c r="KV43" s="280"/>
      <c r="KW43" s="280"/>
      <c r="KX43" s="280"/>
      <c r="KY43" s="280"/>
      <c r="KZ43" s="280"/>
      <c r="LA43" s="280"/>
      <c r="LB43" s="280"/>
      <c r="LC43" s="280"/>
      <c r="LD43" s="280"/>
      <c r="LE43" s="280"/>
      <c r="LF43" s="280"/>
      <c r="LG43" s="280"/>
      <c r="LH43" s="280"/>
      <c r="LI43" s="280"/>
      <c r="LJ43" s="280"/>
      <c r="LK43" s="280"/>
      <c r="LL43" s="280"/>
      <c r="LM43" s="280"/>
      <c r="LN43" s="280"/>
      <c r="LO43" s="280"/>
      <c r="LP43" s="280"/>
      <c r="LQ43" s="280"/>
      <c r="LR43" s="280"/>
      <c r="LS43" s="280"/>
      <c r="LT43" s="280"/>
      <c r="LU43" s="280"/>
      <c r="LV43" s="280"/>
      <c r="LW43" s="280"/>
      <c r="LX43" s="280"/>
      <c r="LY43" s="280"/>
      <c r="LZ43" s="280"/>
      <c r="MA43" s="280"/>
      <c r="MB43" s="280"/>
      <c r="MC43" s="280"/>
      <c r="MD43" s="280"/>
      <c r="ME43" s="280"/>
      <c r="MF43" s="280"/>
      <c r="MG43" s="280"/>
      <c r="MH43" s="280"/>
      <c r="MI43" s="280"/>
      <c r="MJ43" s="280"/>
      <c r="MK43" s="280"/>
      <c r="ML43" s="280"/>
      <c r="MM43" s="280"/>
      <c r="MN43" s="280"/>
      <c r="MO43" s="280"/>
      <c r="MP43" s="280"/>
      <c r="MQ43" s="280"/>
      <c r="MR43" s="280"/>
      <c r="MS43" s="280"/>
      <c r="MT43" s="280"/>
      <c r="MU43" s="280"/>
      <c r="MV43" s="280"/>
      <c r="MW43" s="280"/>
      <c r="MX43" s="280"/>
      <c r="MY43" s="280"/>
      <c r="MZ43" s="280"/>
      <c r="NA43" s="280"/>
      <c r="NB43" s="280"/>
      <c r="NC43" s="280"/>
      <c r="ND43" s="280"/>
      <c r="NE43" s="280"/>
      <c r="NF43" s="280"/>
      <c r="NG43" s="280"/>
      <c r="NH43" s="280"/>
      <c r="NI43" s="280"/>
      <c r="NJ43" s="280"/>
      <c r="NK43" s="280"/>
      <c r="NL43" s="280"/>
      <c r="NM43" s="280"/>
      <c r="NN43" s="280"/>
      <c r="NO43" s="280"/>
      <c r="NP43" s="280"/>
      <c r="NQ43" s="280"/>
      <c r="NR43" s="280"/>
      <c r="NS43" s="280"/>
      <c r="NT43" s="280"/>
      <c r="NU43" s="280"/>
      <c r="NV43" s="280"/>
      <c r="NW43" s="280"/>
      <c r="NX43" s="280"/>
      <c r="NY43" s="280"/>
      <c r="NZ43" s="280"/>
      <c r="OA43" s="280"/>
      <c r="OB43" s="280"/>
      <c r="OC43" s="280"/>
      <c r="OD43" s="280"/>
      <c r="OE43" s="280"/>
      <c r="OF43" s="280"/>
      <c r="OG43" s="280"/>
      <c r="OH43" s="280"/>
      <c r="OI43" s="280"/>
      <c r="OJ43" s="280"/>
      <c r="OK43" s="280"/>
      <c r="OL43" s="280"/>
      <c r="OM43" s="280"/>
      <c r="ON43" s="280"/>
      <c r="OO43" s="280"/>
      <c r="OP43" s="280"/>
      <c r="OQ43" s="280"/>
      <c r="OR43" s="280"/>
      <c r="OS43" s="280"/>
      <c r="OT43" s="280"/>
      <c r="OU43" s="280"/>
      <c r="OV43" s="280"/>
      <c r="OW43" s="280"/>
      <c r="OX43" s="280"/>
      <c r="OY43" s="280"/>
      <c r="OZ43" s="280"/>
      <c r="PA43" s="280"/>
      <c r="PB43" s="280"/>
      <c r="PC43" s="280"/>
      <c r="PD43" s="280"/>
      <c r="PE43" s="280"/>
      <c r="PF43" s="280"/>
      <c r="PG43" s="280"/>
      <c r="PH43" s="280"/>
      <c r="PI43" s="280"/>
      <c r="PJ43" s="280"/>
      <c r="PK43" s="280"/>
      <c r="PL43" s="280"/>
      <c r="PM43" s="280"/>
      <c r="PN43" s="280"/>
      <c r="PO43" s="280"/>
      <c r="PP43" s="280"/>
      <c r="PQ43" s="280"/>
      <c r="PR43" s="280"/>
      <c r="PS43" s="280"/>
      <c r="PT43" s="280"/>
      <c r="PU43" s="280"/>
      <c r="PV43" s="280"/>
      <c r="PW43" s="280"/>
      <c r="PX43" s="280"/>
      <c r="PY43" s="280"/>
      <c r="PZ43" s="280"/>
      <c r="QA43" s="280"/>
      <c r="QB43" s="280"/>
      <c r="QC43" s="280"/>
      <c r="QD43" s="280"/>
      <c r="QE43" s="280"/>
      <c r="QF43" s="280"/>
      <c r="QG43" s="280"/>
      <c r="QH43" s="280"/>
      <c r="QI43" s="280"/>
      <c r="QJ43" s="280"/>
      <c r="QK43" s="280"/>
      <c r="QL43" s="280"/>
      <c r="QM43" s="280"/>
      <c r="QN43" s="280"/>
    </row>
    <row r="44" spans="1:456" s="6" customFormat="1" ht="15.5" x14ac:dyDescent="0.35">
      <c r="A44" s="272" t="s">
        <v>153</v>
      </c>
      <c r="B44" s="277">
        <v>3189510.6666666665</v>
      </c>
      <c r="C44" s="277">
        <v>2967145.4998260266</v>
      </c>
      <c r="D44" s="278">
        <v>2763830.6666666665</v>
      </c>
      <c r="E44" s="278">
        <v>2372681.1334888395</v>
      </c>
      <c r="F44" s="277">
        <v>0</v>
      </c>
      <c r="G44" s="277">
        <v>50356.072926813264</v>
      </c>
      <c r="H44" s="278">
        <v>0</v>
      </c>
      <c r="I44" s="278">
        <v>0</v>
      </c>
      <c r="J44" s="277">
        <v>109911.46666666667</v>
      </c>
      <c r="K44" s="277">
        <v>110662.13847491366</v>
      </c>
      <c r="L44" s="278">
        <v>6063252.7999999998</v>
      </c>
      <c r="M44" s="278">
        <v>5500844.8447165927</v>
      </c>
      <c r="N44" s="277">
        <v>4507745.1539648231</v>
      </c>
      <c r="O44" s="279"/>
      <c r="P44" s="280"/>
      <c r="Q44" s="280"/>
      <c r="R44" s="280"/>
      <c r="S44" s="280"/>
      <c r="T44" s="280"/>
      <c r="U44" s="280"/>
      <c r="V44" s="280"/>
      <c r="W44" s="280"/>
      <c r="X44" s="280"/>
      <c r="Y44" s="280"/>
      <c r="Z44" s="280"/>
      <c r="AA44" s="280"/>
      <c r="AB44" s="280"/>
      <c r="AC44" s="280"/>
      <c r="AD44" s="280"/>
      <c r="AE44" s="280"/>
      <c r="AF44" s="280"/>
      <c r="AG44" s="280"/>
      <c r="AH44" s="280"/>
      <c r="AI44" s="280"/>
      <c r="AJ44" s="280"/>
      <c r="AK44" s="280"/>
      <c r="AL44" s="280"/>
      <c r="AM44" s="280"/>
      <c r="AN44" s="280"/>
      <c r="AO44" s="280"/>
      <c r="AP44" s="280"/>
      <c r="AQ44" s="280"/>
      <c r="AR44" s="280"/>
      <c r="AS44" s="280"/>
      <c r="AT44" s="280"/>
      <c r="AU44" s="280"/>
      <c r="AV44" s="280"/>
      <c r="AW44" s="280"/>
      <c r="AX44" s="280"/>
      <c r="AY44" s="280"/>
      <c r="AZ44" s="280"/>
      <c r="BA44" s="280"/>
      <c r="BB44" s="280"/>
      <c r="BC44" s="280"/>
      <c r="BD44" s="280"/>
      <c r="BE44" s="280"/>
      <c r="BF44" s="280"/>
      <c r="BG44" s="280"/>
      <c r="BH44" s="280"/>
      <c r="BI44" s="280"/>
      <c r="BJ44" s="280"/>
      <c r="BK44" s="280"/>
      <c r="BL44" s="280"/>
      <c r="BM44" s="280"/>
      <c r="BN44" s="280"/>
      <c r="BO44" s="280"/>
      <c r="BP44" s="280"/>
      <c r="BQ44" s="280"/>
      <c r="BR44" s="280"/>
      <c r="BS44" s="280"/>
      <c r="BT44" s="280"/>
      <c r="BU44" s="280"/>
      <c r="BV44" s="280"/>
      <c r="BW44" s="280"/>
      <c r="BX44" s="280"/>
      <c r="BY44" s="280"/>
      <c r="BZ44" s="280"/>
      <c r="CA44" s="280"/>
      <c r="CB44" s="280"/>
      <c r="CC44" s="280"/>
      <c r="CD44" s="280"/>
      <c r="CE44" s="280"/>
      <c r="CF44" s="280"/>
      <c r="CG44" s="280"/>
      <c r="CH44" s="280"/>
      <c r="CI44" s="280"/>
      <c r="CJ44" s="280"/>
      <c r="CK44" s="280"/>
      <c r="CL44" s="280"/>
      <c r="CM44" s="280"/>
      <c r="CN44" s="280"/>
      <c r="CO44" s="280"/>
      <c r="CP44" s="280"/>
      <c r="CQ44" s="280"/>
      <c r="CR44" s="280"/>
      <c r="CS44" s="280"/>
      <c r="CT44" s="280"/>
      <c r="CU44" s="280"/>
      <c r="CV44" s="280"/>
      <c r="CW44" s="280"/>
      <c r="CX44" s="280"/>
      <c r="CY44" s="280"/>
      <c r="CZ44" s="280"/>
      <c r="DA44" s="280"/>
      <c r="DB44" s="280"/>
      <c r="DC44" s="280"/>
      <c r="DD44" s="280"/>
      <c r="DE44" s="280"/>
      <c r="DF44" s="280"/>
      <c r="DG44" s="280"/>
      <c r="DH44" s="280"/>
      <c r="DI44" s="280"/>
      <c r="DJ44" s="280"/>
      <c r="DK44" s="280"/>
      <c r="DL44" s="280"/>
      <c r="DM44" s="280"/>
      <c r="DN44" s="280"/>
      <c r="DO44" s="280"/>
      <c r="DP44" s="280"/>
      <c r="DQ44" s="280"/>
      <c r="DR44" s="280"/>
      <c r="DS44" s="280"/>
      <c r="DT44" s="280"/>
      <c r="DU44" s="280"/>
      <c r="DV44" s="280"/>
      <c r="DW44" s="280"/>
      <c r="DX44" s="280"/>
      <c r="DY44" s="280"/>
      <c r="DZ44" s="280"/>
      <c r="EA44" s="280"/>
      <c r="EB44" s="280"/>
      <c r="EC44" s="280"/>
      <c r="ED44" s="280"/>
      <c r="EE44" s="280"/>
      <c r="EF44" s="280"/>
      <c r="EG44" s="280"/>
      <c r="EH44" s="280"/>
      <c r="EI44" s="280"/>
      <c r="EJ44" s="280"/>
      <c r="EK44" s="280"/>
      <c r="EL44" s="280"/>
      <c r="EM44" s="280"/>
      <c r="EN44" s="280"/>
      <c r="EO44" s="280"/>
      <c r="EP44" s="280"/>
      <c r="EQ44" s="280"/>
      <c r="ER44" s="280"/>
      <c r="ES44" s="280"/>
      <c r="ET44" s="280"/>
      <c r="EU44" s="280"/>
      <c r="EV44" s="280"/>
      <c r="EW44" s="280"/>
      <c r="EX44" s="280"/>
      <c r="EY44" s="280"/>
      <c r="EZ44" s="280"/>
      <c r="FA44" s="280"/>
      <c r="FB44" s="280"/>
      <c r="FC44" s="280"/>
      <c r="FD44" s="280"/>
      <c r="FE44" s="280"/>
      <c r="FF44" s="280"/>
      <c r="FG44" s="280"/>
      <c r="FH44" s="280"/>
      <c r="FI44" s="280"/>
      <c r="FJ44" s="280"/>
      <c r="FK44" s="280"/>
      <c r="FL44" s="280"/>
      <c r="FM44" s="280"/>
      <c r="FN44" s="280"/>
      <c r="FO44" s="280"/>
      <c r="FP44" s="280"/>
      <c r="FQ44" s="280"/>
      <c r="FR44" s="280"/>
      <c r="FS44" s="280"/>
      <c r="FT44" s="280"/>
      <c r="FU44" s="280"/>
      <c r="FV44" s="280"/>
      <c r="FW44" s="280"/>
      <c r="FX44" s="280"/>
      <c r="FY44" s="280"/>
      <c r="FZ44" s="280"/>
      <c r="GA44" s="280"/>
      <c r="GB44" s="280"/>
      <c r="GC44" s="280"/>
      <c r="GD44" s="280"/>
      <c r="GE44" s="280"/>
      <c r="GF44" s="280"/>
      <c r="GG44" s="280"/>
      <c r="GH44" s="280"/>
      <c r="GI44" s="280"/>
      <c r="GJ44" s="280"/>
      <c r="GK44" s="280"/>
      <c r="GL44" s="280"/>
      <c r="GM44" s="280"/>
      <c r="GN44" s="280"/>
      <c r="GO44" s="280"/>
      <c r="GP44" s="280"/>
      <c r="GQ44" s="280"/>
      <c r="GR44" s="280"/>
      <c r="GS44" s="280"/>
      <c r="GT44" s="280"/>
      <c r="GU44" s="280"/>
      <c r="GV44" s="280"/>
      <c r="GW44" s="280"/>
      <c r="GX44" s="280"/>
      <c r="GY44" s="280"/>
      <c r="GZ44" s="280"/>
      <c r="HA44" s="280"/>
      <c r="HB44" s="280"/>
      <c r="HC44" s="280"/>
      <c r="HD44" s="280"/>
      <c r="HE44" s="280"/>
      <c r="HF44" s="280"/>
      <c r="HG44" s="280"/>
      <c r="HH44" s="280"/>
      <c r="HI44" s="280"/>
      <c r="HJ44" s="280"/>
      <c r="HK44" s="280"/>
      <c r="HL44" s="280"/>
      <c r="HM44" s="280"/>
      <c r="HN44" s="280"/>
      <c r="HO44" s="280"/>
      <c r="HP44" s="280"/>
      <c r="HQ44" s="280"/>
      <c r="HR44" s="280"/>
      <c r="HS44" s="280"/>
      <c r="HT44" s="280"/>
      <c r="HU44" s="280"/>
      <c r="HV44" s="280"/>
      <c r="HW44" s="280"/>
      <c r="HX44" s="280"/>
      <c r="HY44" s="280"/>
      <c r="HZ44" s="280"/>
      <c r="IA44" s="280"/>
      <c r="IB44" s="280"/>
      <c r="IC44" s="280"/>
      <c r="ID44" s="280"/>
      <c r="IE44" s="280"/>
      <c r="IF44" s="280"/>
      <c r="IG44" s="280"/>
      <c r="IH44" s="280"/>
      <c r="II44" s="280"/>
      <c r="IJ44" s="280"/>
      <c r="IK44" s="280"/>
      <c r="IL44" s="280"/>
      <c r="IM44" s="280"/>
      <c r="IN44" s="280"/>
      <c r="IO44" s="280"/>
      <c r="IP44" s="280"/>
      <c r="IQ44" s="280"/>
      <c r="IR44" s="280"/>
      <c r="IS44" s="280"/>
      <c r="IT44" s="280"/>
      <c r="IU44" s="280"/>
      <c r="IV44" s="280"/>
      <c r="IW44" s="280"/>
      <c r="IX44" s="280"/>
      <c r="IY44" s="280"/>
      <c r="IZ44" s="280"/>
      <c r="JA44" s="280"/>
      <c r="JB44" s="280"/>
      <c r="JC44" s="280"/>
      <c r="JD44" s="280"/>
      <c r="JE44" s="280"/>
      <c r="JF44" s="280"/>
      <c r="JG44" s="280"/>
      <c r="JH44" s="280"/>
      <c r="JI44" s="280"/>
      <c r="JJ44" s="280"/>
      <c r="JK44" s="280"/>
      <c r="JL44" s="280"/>
      <c r="JM44" s="280"/>
      <c r="JN44" s="280"/>
      <c r="JO44" s="280"/>
      <c r="JP44" s="280"/>
      <c r="JQ44" s="280"/>
      <c r="JR44" s="280"/>
      <c r="JS44" s="280"/>
      <c r="JT44" s="280"/>
      <c r="JU44" s="280"/>
      <c r="JV44" s="280"/>
      <c r="JW44" s="280"/>
      <c r="JX44" s="280"/>
      <c r="JY44" s="280"/>
      <c r="JZ44" s="280"/>
      <c r="KA44" s="280"/>
      <c r="KB44" s="280"/>
      <c r="KC44" s="280"/>
      <c r="KD44" s="280"/>
      <c r="KE44" s="280"/>
      <c r="KF44" s="280"/>
      <c r="KG44" s="280"/>
      <c r="KH44" s="280"/>
      <c r="KI44" s="280"/>
      <c r="KJ44" s="280"/>
      <c r="KK44" s="280"/>
      <c r="KL44" s="280"/>
      <c r="KM44" s="280"/>
      <c r="KN44" s="280"/>
      <c r="KO44" s="280"/>
      <c r="KP44" s="280"/>
      <c r="KQ44" s="280"/>
      <c r="KR44" s="280"/>
      <c r="KS44" s="280"/>
      <c r="KT44" s="280"/>
      <c r="KU44" s="280"/>
      <c r="KV44" s="280"/>
      <c r="KW44" s="280"/>
      <c r="KX44" s="280"/>
      <c r="KY44" s="280"/>
      <c r="KZ44" s="280"/>
      <c r="LA44" s="280"/>
      <c r="LB44" s="280"/>
      <c r="LC44" s="280"/>
      <c r="LD44" s="280"/>
      <c r="LE44" s="280"/>
      <c r="LF44" s="280"/>
      <c r="LG44" s="280"/>
      <c r="LH44" s="280"/>
      <c r="LI44" s="280"/>
      <c r="LJ44" s="280"/>
      <c r="LK44" s="280"/>
      <c r="LL44" s="280"/>
      <c r="LM44" s="280"/>
      <c r="LN44" s="280"/>
      <c r="LO44" s="280"/>
      <c r="LP44" s="280"/>
      <c r="LQ44" s="280"/>
      <c r="LR44" s="280"/>
      <c r="LS44" s="280"/>
      <c r="LT44" s="280"/>
      <c r="LU44" s="280"/>
      <c r="LV44" s="280"/>
      <c r="LW44" s="280"/>
      <c r="LX44" s="280"/>
      <c r="LY44" s="280"/>
      <c r="LZ44" s="280"/>
      <c r="MA44" s="280"/>
      <c r="MB44" s="280"/>
      <c r="MC44" s="280"/>
      <c r="MD44" s="280"/>
      <c r="ME44" s="280"/>
      <c r="MF44" s="280"/>
      <c r="MG44" s="280"/>
      <c r="MH44" s="280"/>
      <c r="MI44" s="280"/>
      <c r="MJ44" s="280"/>
      <c r="MK44" s="280"/>
      <c r="ML44" s="280"/>
      <c r="MM44" s="280"/>
      <c r="MN44" s="280"/>
      <c r="MO44" s="280"/>
      <c r="MP44" s="280"/>
      <c r="MQ44" s="280"/>
      <c r="MR44" s="280"/>
      <c r="MS44" s="280"/>
      <c r="MT44" s="280"/>
      <c r="MU44" s="280"/>
      <c r="MV44" s="280"/>
      <c r="MW44" s="280"/>
      <c r="MX44" s="280"/>
      <c r="MY44" s="280"/>
      <c r="MZ44" s="280"/>
      <c r="NA44" s="280"/>
      <c r="NB44" s="280"/>
      <c r="NC44" s="280"/>
      <c r="ND44" s="280"/>
      <c r="NE44" s="280"/>
      <c r="NF44" s="280"/>
      <c r="NG44" s="280"/>
      <c r="NH44" s="280"/>
      <c r="NI44" s="280"/>
      <c r="NJ44" s="280"/>
      <c r="NK44" s="280"/>
      <c r="NL44" s="280"/>
      <c r="NM44" s="280"/>
      <c r="NN44" s="280"/>
      <c r="NO44" s="280"/>
      <c r="NP44" s="280"/>
      <c r="NQ44" s="280"/>
      <c r="NR44" s="280"/>
      <c r="NS44" s="280"/>
      <c r="NT44" s="280"/>
      <c r="NU44" s="280"/>
      <c r="NV44" s="280"/>
      <c r="NW44" s="280"/>
      <c r="NX44" s="280"/>
      <c r="NY44" s="280"/>
      <c r="NZ44" s="280"/>
      <c r="OA44" s="280"/>
      <c r="OB44" s="280"/>
      <c r="OC44" s="280"/>
      <c r="OD44" s="280"/>
      <c r="OE44" s="280"/>
      <c r="OF44" s="280"/>
      <c r="OG44" s="280"/>
      <c r="OH44" s="280"/>
      <c r="OI44" s="280"/>
      <c r="OJ44" s="280"/>
      <c r="OK44" s="280"/>
      <c r="OL44" s="280"/>
      <c r="OM44" s="280"/>
      <c r="ON44" s="280"/>
      <c r="OO44" s="280"/>
      <c r="OP44" s="280"/>
      <c r="OQ44" s="280"/>
      <c r="OR44" s="280"/>
      <c r="OS44" s="280"/>
      <c r="OT44" s="280"/>
      <c r="OU44" s="280"/>
      <c r="OV44" s="280"/>
      <c r="OW44" s="280"/>
      <c r="OX44" s="280"/>
      <c r="OY44" s="280"/>
      <c r="OZ44" s="280"/>
      <c r="PA44" s="280"/>
      <c r="PB44" s="280"/>
      <c r="PC44" s="280"/>
      <c r="PD44" s="280"/>
      <c r="PE44" s="280"/>
      <c r="PF44" s="280"/>
      <c r="PG44" s="280"/>
      <c r="PH44" s="280"/>
      <c r="PI44" s="280"/>
      <c r="PJ44" s="280"/>
      <c r="PK44" s="280"/>
      <c r="PL44" s="280"/>
      <c r="PM44" s="280"/>
      <c r="PN44" s="280"/>
      <c r="PO44" s="280"/>
      <c r="PP44" s="280"/>
      <c r="PQ44" s="280"/>
      <c r="PR44" s="280"/>
      <c r="PS44" s="280"/>
      <c r="PT44" s="280"/>
      <c r="PU44" s="280"/>
      <c r="PV44" s="280"/>
      <c r="PW44" s="280"/>
      <c r="PX44" s="280"/>
      <c r="PY44" s="280"/>
      <c r="PZ44" s="280"/>
      <c r="QA44" s="280"/>
      <c r="QB44" s="280"/>
      <c r="QC44" s="280"/>
      <c r="QD44" s="280"/>
      <c r="QE44" s="280"/>
      <c r="QF44" s="280"/>
      <c r="QG44" s="280"/>
      <c r="QH44" s="280"/>
      <c r="QI44" s="280"/>
      <c r="QJ44" s="280"/>
      <c r="QK44" s="280"/>
      <c r="QL44" s="280"/>
      <c r="QM44" s="280"/>
      <c r="QN44" s="280"/>
    </row>
    <row r="45" spans="1:456" s="6" customFormat="1" ht="15.5" x14ac:dyDescent="0.35">
      <c r="A45" s="272" t="s">
        <v>154</v>
      </c>
      <c r="B45" s="277">
        <v>247770.16666666666</v>
      </c>
      <c r="C45" s="277">
        <v>314388.14616053656</v>
      </c>
      <c r="D45" s="278">
        <v>1157357</v>
      </c>
      <c r="E45" s="278">
        <v>1254851.7680654787</v>
      </c>
      <c r="F45" s="277">
        <v>2290.8333333333335</v>
      </c>
      <c r="G45" s="277">
        <v>36129.846947596307</v>
      </c>
      <c r="H45" s="278">
        <v>0</v>
      </c>
      <c r="I45" s="278">
        <v>0</v>
      </c>
      <c r="J45" s="277">
        <v>-4505.753333333334</v>
      </c>
      <c r="K45" s="277">
        <v>12685.408231513868</v>
      </c>
      <c r="L45" s="278">
        <v>1402912.2466666666</v>
      </c>
      <c r="M45" s="278">
        <v>1618055.1694051253</v>
      </c>
      <c r="N45" s="277">
        <v>1325938.206699132</v>
      </c>
      <c r="O45" s="279"/>
      <c r="P45" s="280"/>
      <c r="Q45" s="280"/>
      <c r="R45" s="280"/>
      <c r="S45" s="280"/>
      <c r="T45" s="280"/>
      <c r="U45" s="280"/>
      <c r="V45" s="280"/>
      <c r="W45" s="280"/>
      <c r="X45" s="280"/>
      <c r="Y45" s="280"/>
      <c r="Z45" s="280"/>
      <c r="AA45" s="280"/>
      <c r="AB45" s="280"/>
      <c r="AC45" s="280"/>
      <c r="AD45" s="280"/>
      <c r="AE45" s="280"/>
      <c r="AF45" s="280"/>
      <c r="AG45" s="280"/>
      <c r="AH45" s="280"/>
      <c r="AI45" s="280"/>
      <c r="AJ45" s="280"/>
      <c r="AK45" s="280"/>
      <c r="AL45" s="280"/>
      <c r="AM45" s="280"/>
      <c r="AN45" s="280"/>
      <c r="AO45" s="280"/>
      <c r="AP45" s="280"/>
      <c r="AQ45" s="280"/>
      <c r="AR45" s="280"/>
      <c r="AS45" s="280"/>
      <c r="AT45" s="280"/>
      <c r="AU45" s="280"/>
      <c r="AV45" s="280"/>
      <c r="AW45" s="280"/>
      <c r="AX45" s="280"/>
      <c r="AY45" s="280"/>
      <c r="AZ45" s="280"/>
      <c r="BA45" s="280"/>
      <c r="BB45" s="280"/>
      <c r="BC45" s="280"/>
      <c r="BD45" s="280"/>
      <c r="BE45" s="280"/>
      <c r="BF45" s="280"/>
      <c r="BG45" s="280"/>
      <c r="BH45" s="280"/>
      <c r="BI45" s="280"/>
      <c r="BJ45" s="280"/>
      <c r="BK45" s="280"/>
      <c r="BL45" s="280"/>
      <c r="BM45" s="280"/>
      <c r="BN45" s="280"/>
      <c r="BO45" s="280"/>
      <c r="BP45" s="280"/>
      <c r="BQ45" s="280"/>
      <c r="BR45" s="280"/>
      <c r="BS45" s="280"/>
      <c r="BT45" s="280"/>
      <c r="BU45" s="280"/>
      <c r="BV45" s="280"/>
      <c r="BW45" s="280"/>
      <c r="BX45" s="280"/>
      <c r="BY45" s="280"/>
      <c r="BZ45" s="280"/>
      <c r="CA45" s="280"/>
      <c r="CB45" s="280"/>
      <c r="CC45" s="280"/>
      <c r="CD45" s="280"/>
      <c r="CE45" s="280"/>
      <c r="CF45" s="280"/>
      <c r="CG45" s="280"/>
      <c r="CH45" s="280"/>
      <c r="CI45" s="280"/>
      <c r="CJ45" s="280"/>
      <c r="CK45" s="280"/>
      <c r="CL45" s="280"/>
      <c r="CM45" s="280"/>
      <c r="CN45" s="280"/>
      <c r="CO45" s="280"/>
      <c r="CP45" s="280"/>
      <c r="CQ45" s="280"/>
      <c r="CR45" s="280"/>
      <c r="CS45" s="280"/>
      <c r="CT45" s="280"/>
      <c r="CU45" s="280"/>
      <c r="CV45" s="280"/>
      <c r="CW45" s="280"/>
      <c r="CX45" s="280"/>
      <c r="CY45" s="280"/>
      <c r="CZ45" s="280"/>
      <c r="DA45" s="280"/>
      <c r="DB45" s="280"/>
      <c r="DC45" s="280"/>
      <c r="DD45" s="280"/>
      <c r="DE45" s="280"/>
      <c r="DF45" s="280"/>
      <c r="DG45" s="280"/>
      <c r="DH45" s="280"/>
      <c r="DI45" s="280"/>
      <c r="DJ45" s="280"/>
      <c r="DK45" s="280"/>
      <c r="DL45" s="280"/>
      <c r="DM45" s="280"/>
      <c r="DN45" s="280"/>
      <c r="DO45" s="280"/>
      <c r="DP45" s="280"/>
      <c r="DQ45" s="280"/>
      <c r="DR45" s="280"/>
      <c r="DS45" s="280"/>
      <c r="DT45" s="280"/>
      <c r="DU45" s="280"/>
      <c r="DV45" s="280"/>
      <c r="DW45" s="280"/>
      <c r="DX45" s="280"/>
      <c r="DY45" s="280"/>
      <c r="DZ45" s="280"/>
      <c r="EA45" s="280"/>
      <c r="EB45" s="280"/>
      <c r="EC45" s="280"/>
      <c r="ED45" s="280"/>
      <c r="EE45" s="280"/>
      <c r="EF45" s="280"/>
      <c r="EG45" s="280"/>
      <c r="EH45" s="280"/>
      <c r="EI45" s="280"/>
      <c r="EJ45" s="280"/>
      <c r="EK45" s="280"/>
      <c r="EL45" s="280"/>
      <c r="EM45" s="280"/>
      <c r="EN45" s="280"/>
      <c r="EO45" s="280"/>
      <c r="EP45" s="280"/>
      <c r="EQ45" s="280"/>
      <c r="ER45" s="280"/>
      <c r="ES45" s="280"/>
      <c r="ET45" s="280"/>
      <c r="EU45" s="280"/>
      <c r="EV45" s="280"/>
      <c r="EW45" s="280"/>
      <c r="EX45" s="280"/>
      <c r="EY45" s="280"/>
      <c r="EZ45" s="280"/>
      <c r="FA45" s="280"/>
      <c r="FB45" s="280"/>
      <c r="FC45" s="280"/>
      <c r="FD45" s="280"/>
      <c r="FE45" s="280"/>
      <c r="FF45" s="280"/>
      <c r="FG45" s="280"/>
      <c r="FH45" s="280"/>
      <c r="FI45" s="280"/>
      <c r="FJ45" s="280"/>
      <c r="FK45" s="280"/>
      <c r="FL45" s="280"/>
      <c r="FM45" s="280"/>
      <c r="FN45" s="280"/>
      <c r="FO45" s="280"/>
      <c r="FP45" s="280"/>
      <c r="FQ45" s="280"/>
      <c r="FR45" s="280"/>
      <c r="FS45" s="280"/>
      <c r="FT45" s="280"/>
      <c r="FU45" s="280"/>
      <c r="FV45" s="280"/>
      <c r="FW45" s="280"/>
      <c r="FX45" s="280"/>
      <c r="FY45" s="280"/>
      <c r="FZ45" s="280"/>
      <c r="GA45" s="280"/>
      <c r="GB45" s="280"/>
      <c r="GC45" s="280"/>
      <c r="GD45" s="280"/>
      <c r="GE45" s="280"/>
      <c r="GF45" s="280"/>
      <c r="GG45" s="280"/>
      <c r="GH45" s="280"/>
      <c r="GI45" s="280"/>
      <c r="GJ45" s="280"/>
      <c r="GK45" s="280"/>
      <c r="GL45" s="280"/>
      <c r="GM45" s="280"/>
      <c r="GN45" s="280"/>
      <c r="GO45" s="280"/>
      <c r="GP45" s="280"/>
      <c r="GQ45" s="280"/>
      <c r="GR45" s="280"/>
      <c r="GS45" s="280"/>
      <c r="GT45" s="280"/>
      <c r="GU45" s="280"/>
      <c r="GV45" s="280"/>
      <c r="GW45" s="280"/>
      <c r="GX45" s="280"/>
      <c r="GY45" s="280"/>
      <c r="GZ45" s="280"/>
      <c r="HA45" s="280"/>
      <c r="HB45" s="280"/>
      <c r="HC45" s="280"/>
      <c r="HD45" s="280"/>
      <c r="HE45" s="280"/>
      <c r="HF45" s="280"/>
      <c r="HG45" s="280"/>
      <c r="HH45" s="280"/>
      <c r="HI45" s="280"/>
      <c r="HJ45" s="280"/>
      <c r="HK45" s="280"/>
      <c r="HL45" s="280"/>
      <c r="HM45" s="280"/>
      <c r="HN45" s="280"/>
      <c r="HO45" s="280"/>
      <c r="HP45" s="280"/>
      <c r="HQ45" s="280"/>
      <c r="HR45" s="280"/>
      <c r="HS45" s="280"/>
      <c r="HT45" s="280"/>
      <c r="HU45" s="280"/>
      <c r="HV45" s="280"/>
      <c r="HW45" s="280"/>
      <c r="HX45" s="280"/>
      <c r="HY45" s="280"/>
      <c r="HZ45" s="280"/>
      <c r="IA45" s="280"/>
      <c r="IB45" s="280"/>
      <c r="IC45" s="280"/>
      <c r="ID45" s="280"/>
      <c r="IE45" s="280"/>
      <c r="IF45" s="280"/>
      <c r="IG45" s="280"/>
      <c r="IH45" s="280"/>
      <c r="II45" s="280"/>
      <c r="IJ45" s="280"/>
      <c r="IK45" s="280"/>
      <c r="IL45" s="280"/>
      <c r="IM45" s="280"/>
      <c r="IN45" s="280"/>
      <c r="IO45" s="280"/>
      <c r="IP45" s="280"/>
      <c r="IQ45" s="280"/>
      <c r="IR45" s="280"/>
      <c r="IS45" s="280"/>
      <c r="IT45" s="280"/>
      <c r="IU45" s="280"/>
      <c r="IV45" s="280"/>
      <c r="IW45" s="280"/>
      <c r="IX45" s="280"/>
      <c r="IY45" s="280"/>
      <c r="IZ45" s="280"/>
      <c r="JA45" s="280"/>
      <c r="JB45" s="280"/>
      <c r="JC45" s="280"/>
      <c r="JD45" s="280"/>
      <c r="JE45" s="280"/>
      <c r="JF45" s="280"/>
      <c r="JG45" s="280"/>
      <c r="JH45" s="280"/>
      <c r="JI45" s="280"/>
      <c r="JJ45" s="280"/>
      <c r="JK45" s="280"/>
      <c r="JL45" s="280"/>
      <c r="JM45" s="280"/>
      <c r="JN45" s="280"/>
      <c r="JO45" s="280"/>
      <c r="JP45" s="280"/>
      <c r="JQ45" s="280"/>
      <c r="JR45" s="280"/>
      <c r="JS45" s="280"/>
      <c r="JT45" s="280"/>
      <c r="JU45" s="280"/>
      <c r="JV45" s="280"/>
      <c r="JW45" s="280"/>
      <c r="JX45" s="280"/>
      <c r="JY45" s="280"/>
      <c r="JZ45" s="280"/>
      <c r="KA45" s="280"/>
      <c r="KB45" s="280"/>
      <c r="KC45" s="280"/>
      <c r="KD45" s="280"/>
      <c r="KE45" s="280"/>
      <c r="KF45" s="280"/>
      <c r="KG45" s="280"/>
      <c r="KH45" s="280"/>
      <c r="KI45" s="280"/>
      <c r="KJ45" s="280"/>
      <c r="KK45" s="280"/>
      <c r="KL45" s="280"/>
      <c r="KM45" s="280"/>
      <c r="KN45" s="280"/>
      <c r="KO45" s="280"/>
      <c r="KP45" s="280"/>
      <c r="KQ45" s="280"/>
      <c r="KR45" s="280"/>
      <c r="KS45" s="280"/>
      <c r="KT45" s="280"/>
      <c r="KU45" s="280"/>
      <c r="KV45" s="280"/>
      <c r="KW45" s="280"/>
      <c r="KX45" s="280"/>
      <c r="KY45" s="280"/>
      <c r="KZ45" s="280"/>
      <c r="LA45" s="280"/>
      <c r="LB45" s="280"/>
      <c r="LC45" s="280"/>
      <c r="LD45" s="280"/>
      <c r="LE45" s="280"/>
      <c r="LF45" s="280"/>
      <c r="LG45" s="280"/>
      <c r="LH45" s="280"/>
      <c r="LI45" s="280"/>
      <c r="LJ45" s="280"/>
      <c r="LK45" s="280"/>
      <c r="LL45" s="280"/>
      <c r="LM45" s="280"/>
      <c r="LN45" s="280"/>
      <c r="LO45" s="280"/>
      <c r="LP45" s="280"/>
      <c r="LQ45" s="280"/>
      <c r="LR45" s="280"/>
      <c r="LS45" s="280"/>
      <c r="LT45" s="280"/>
      <c r="LU45" s="280"/>
      <c r="LV45" s="280"/>
      <c r="LW45" s="280"/>
      <c r="LX45" s="280"/>
      <c r="LY45" s="280"/>
      <c r="LZ45" s="280"/>
      <c r="MA45" s="280"/>
      <c r="MB45" s="280"/>
      <c r="MC45" s="280"/>
      <c r="MD45" s="280"/>
      <c r="ME45" s="280"/>
      <c r="MF45" s="280"/>
      <c r="MG45" s="280"/>
      <c r="MH45" s="280"/>
      <c r="MI45" s="280"/>
      <c r="MJ45" s="280"/>
      <c r="MK45" s="280"/>
      <c r="ML45" s="280"/>
      <c r="MM45" s="280"/>
      <c r="MN45" s="280"/>
      <c r="MO45" s="280"/>
      <c r="MP45" s="280"/>
      <c r="MQ45" s="280"/>
      <c r="MR45" s="280"/>
      <c r="MS45" s="280"/>
      <c r="MT45" s="280"/>
      <c r="MU45" s="280"/>
      <c r="MV45" s="280"/>
      <c r="MW45" s="280"/>
      <c r="MX45" s="280"/>
      <c r="MY45" s="280"/>
      <c r="MZ45" s="280"/>
      <c r="NA45" s="280"/>
      <c r="NB45" s="280"/>
      <c r="NC45" s="280"/>
      <c r="ND45" s="280"/>
      <c r="NE45" s="280"/>
      <c r="NF45" s="280"/>
      <c r="NG45" s="280"/>
      <c r="NH45" s="280"/>
      <c r="NI45" s="280"/>
      <c r="NJ45" s="280"/>
      <c r="NK45" s="280"/>
      <c r="NL45" s="280"/>
      <c r="NM45" s="280"/>
      <c r="NN45" s="280"/>
      <c r="NO45" s="280"/>
      <c r="NP45" s="280"/>
      <c r="NQ45" s="280"/>
      <c r="NR45" s="280"/>
      <c r="NS45" s="280"/>
      <c r="NT45" s="280"/>
      <c r="NU45" s="280"/>
      <c r="NV45" s="280"/>
      <c r="NW45" s="280"/>
      <c r="NX45" s="280"/>
      <c r="NY45" s="280"/>
      <c r="NZ45" s="280"/>
      <c r="OA45" s="280"/>
      <c r="OB45" s="280"/>
      <c r="OC45" s="280"/>
      <c r="OD45" s="280"/>
      <c r="OE45" s="280"/>
      <c r="OF45" s="280"/>
      <c r="OG45" s="280"/>
      <c r="OH45" s="280"/>
      <c r="OI45" s="280"/>
      <c r="OJ45" s="280"/>
      <c r="OK45" s="280"/>
      <c r="OL45" s="280"/>
      <c r="OM45" s="280"/>
      <c r="ON45" s="280"/>
      <c r="OO45" s="280"/>
      <c r="OP45" s="280"/>
      <c r="OQ45" s="280"/>
      <c r="OR45" s="280"/>
      <c r="OS45" s="280"/>
      <c r="OT45" s="280"/>
      <c r="OU45" s="280"/>
      <c r="OV45" s="280"/>
      <c r="OW45" s="280"/>
      <c r="OX45" s="280"/>
      <c r="OY45" s="280"/>
      <c r="OZ45" s="280"/>
      <c r="PA45" s="280"/>
      <c r="PB45" s="280"/>
      <c r="PC45" s="280"/>
      <c r="PD45" s="280"/>
      <c r="PE45" s="280"/>
      <c r="PF45" s="280"/>
      <c r="PG45" s="280"/>
      <c r="PH45" s="280"/>
      <c r="PI45" s="280"/>
      <c r="PJ45" s="280"/>
      <c r="PK45" s="280"/>
      <c r="PL45" s="280"/>
      <c r="PM45" s="280"/>
      <c r="PN45" s="280"/>
      <c r="PO45" s="280"/>
      <c r="PP45" s="280"/>
      <c r="PQ45" s="280"/>
      <c r="PR45" s="280"/>
      <c r="PS45" s="280"/>
      <c r="PT45" s="280"/>
      <c r="PU45" s="280"/>
      <c r="PV45" s="280"/>
      <c r="PW45" s="280"/>
      <c r="PX45" s="280"/>
      <c r="PY45" s="280"/>
      <c r="PZ45" s="280"/>
      <c r="QA45" s="280"/>
      <c r="QB45" s="280"/>
      <c r="QC45" s="280"/>
      <c r="QD45" s="280"/>
      <c r="QE45" s="280"/>
      <c r="QF45" s="280"/>
      <c r="QG45" s="280"/>
      <c r="QH45" s="280"/>
      <c r="QI45" s="280"/>
      <c r="QJ45" s="280"/>
      <c r="QK45" s="280"/>
      <c r="QL45" s="280"/>
      <c r="QM45" s="280"/>
      <c r="QN45" s="280"/>
    </row>
    <row r="46" spans="1:456" s="6" customFormat="1" ht="15.5" x14ac:dyDescent="0.35">
      <c r="A46" s="272" t="s">
        <v>155</v>
      </c>
      <c r="B46" s="277">
        <v>776671.81666666677</v>
      </c>
      <c r="C46" s="277">
        <v>248760.78960565815</v>
      </c>
      <c r="D46" s="278">
        <v>1118654</v>
      </c>
      <c r="E46" s="278">
        <v>1552279.8508205744</v>
      </c>
      <c r="F46" s="277">
        <v>0</v>
      </c>
      <c r="G46" s="277">
        <v>102292.63624069703</v>
      </c>
      <c r="H46" s="278">
        <v>0</v>
      </c>
      <c r="I46" s="278">
        <v>0</v>
      </c>
      <c r="J46" s="277">
        <v>116401.33</v>
      </c>
      <c r="K46" s="277">
        <v>12049.418929933905</v>
      </c>
      <c r="L46" s="278">
        <v>2011727.146666667</v>
      </c>
      <c r="M46" s="278">
        <v>1915382.6955968633</v>
      </c>
      <c r="N46" s="277">
        <v>1569587.4557083009</v>
      </c>
      <c r="O46" s="279"/>
      <c r="P46" s="280"/>
      <c r="Q46" s="280"/>
      <c r="R46" s="280"/>
      <c r="S46" s="280"/>
      <c r="T46" s="280"/>
      <c r="U46" s="280"/>
      <c r="V46" s="280"/>
      <c r="W46" s="280"/>
      <c r="X46" s="280"/>
      <c r="Y46" s="280"/>
      <c r="Z46" s="280"/>
      <c r="AA46" s="280"/>
      <c r="AB46" s="280"/>
      <c r="AC46" s="280"/>
      <c r="AD46" s="280"/>
      <c r="AE46" s="280"/>
      <c r="AF46" s="280"/>
      <c r="AG46" s="280"/>
      <c r="AH46" s="280"/>
      <c r="AI46" s="280"/>
      <c r="AJ46" s="280"/>
      <c r="AK46" s="280"/>
      <c r="AL46" s="280"/>
      <c r="AM46" s="280"/>
      <c r="AN46" s="280"/>
      <c r="AO46" s="280"/>
      <c r="AP46" s="280"/>
      <c r="AQ46" s="280"/>
      <c r="AR46" s="280"/>
      <c r="AS46" s="280"/>
      <c r="AT46" s="280"/>
      <c r="AU46" s="280"/>
      <c r="AV46" s="280"/>
      <c r="AW46" s="280"/>
      <c r="AX46" s="280"/>
      <c r="AY46" s="280"/>
      <c r="AZ46" s="280"/>
      <c r="BA46" s="280"/>
      <c r="BB46" s="280"/>
      <c r="BC46" s="280"/>
      <c r="BD46" s="280"/>
      <c r="BE46" s="280"/>
      <c r="BF46" s="280"/>
      <c r="BG46" s="280"/>
      <c r="BH46" s="280"/>
      <c r="BI46" s="280"/>
      <c r="BJ46" s="280"/>
      <c r="BK46" s="280"/>
      <c r="BL46" s="280"/>
      <c r="BM46" s="280"/>
      <c r="BN46" s="280"/>
      <c r="BO46" s="280"/>
      <c r="BP46" s="280"/>
      <c r="BQ46" s="280"/>
      <c r="BR46" s="280"/>
      <c r="BS46" s="280"/>
      <c r="BT46" s="280"/>
      <c r="BU46" s="280"/>
      <c r="BV46" s="280"/>
      <c r="BW46" s="280"/>
      <c r="BX46" s="280"/>
      <c r="BY46" s="280"/>
      <c r="BZ46" s="280"/>
      <c r="CA46" s="280"/>
      <c r="CB46" s="280"/>
      <c r="CC46" s="280"/>
      <c r="CD46" s="280"/>
      <c r="CE46" s="280"/>
      <c r="CF46" s="280"/>
      <c r="CG46" s="280"/>
      <c r="CH46" s="280"/>
      <c r="CI46" s="280"/>
      <c r="CJ46" s="280"/>
      <c r="CK46" s="280"/>
      <c r="CL46" s="280"/>
      <c r="CM46" s="280"/>
      <c r="CN46" s="280"/>
      <c r="CO46" s="280"/>
      <c r="CP46" s="280"/>
      <c r="CQ46" s="280"/>
      <c r="CR46" s="280"/>
      <c r="CS46" s="280"/>
      <c r="CT46" s="280"/>
      <c r="CU46" s="280"/>
      <c r="CV46" s="280"/>
      <c r="CW46" s="280"/>
      <c r="CX46" s="280"/>
      <c r="CY46" s="280"/>
      <c r="CZ46" s="280"/>
      <c r="DA46" s="280"/>
      <c r="DB46" s="280"/>
      <c r="DC46" s="280"/>
      <c r="DD46" s="280"/>
      <c r="DE46" s="280"/>
      <c r="DF46" s="280"/>
      <c r="DG46" s="280"/>
      <c r="DH46" s="280"/>
      <c r="DI46" s="280"/>
      <c r="DJ46" s="280"/>
      <c r="DK46" s="280"/>
      <c r="DL46" s="280"/>
      <c r="DM46" s="280"/>
      <c r="DN46" s="280"/>
      <c r="DO46" s="280"/>
      <c r="DP46" s="280"/>
      <c r="DQ46" s="280"/>
      <c r="DR46" s="280"/>
      <c r="DS46" s="280"/>
      <c r="DT46" s="280"/>
      <c r="DU46" s="280"/>
      <c r="DV46" s="280"/>
      <c r="DW46" s="280"/>
      <c r="DX46" s="280"/>
      <c r="DY46" s="280"/>
      <c r="DZ46" s="280"/>
      <c r="EA46" s="280"/>
      <c r="EB46" s="280"/>
      <c r="EC46" s="280"/>
      <c r="ED46" s="280"/>
      <c r="EE46" s="280"/>
      <c r="EF46" s="280"/>
      <c r="EG46" s="280"/>
      <c r="EH46" s="280"/>
      <c r="EI46" s="280"/>
      <c r="EJ46" s="280"/>
      <c r="EK46" s="280"/>
      <c r="EL46" s="280"/>
      <c r="EM46" s="280"/>
      <c r="EN46" s="280"/>
      <c r="EO46" s="280"/>
      <c r="EP46" s="280"/>
      <c r="EQ46" s="280"/>
      <c r="ER46" s="280"/>
      <c r="ES46" s="280"/>
      <c r="ET46" s="280"/>
      <c r="EU46" s="280"/>
      <c r="EV46" s="280"/>
      <c r="EW46" s="280"/>
      <c r="EX46" s="280"/>
      <c r="EY46" s="280"/>
      <c r="EZ46" s="280"/>
      <c r="FA46" s="280"/>
      <c r="FB46" s="280"/>
      <c r="FC46" s="280"/>
      <c r="FD46" s="280"/>
      <c r="FE46" s="280"/>
      <c r="FF46" s="280"/>
      <c r="FG46" s="280"/>
      <c r="FH46" s="280"/>
      <c r="FI46" s="280"/>
      <c r="FJ46" s="280"/>
      <c r="FK46" s="280"/>
      <c r="FL46" s="280"/>
      <c r="FM46" s="280"/>
      <c r="FN46" s="280"/>
      <c r="FO46" s="280"/>
      <c r="FP46" s="280"/>
      <c r="FQ46" s="280"/>
      <c r="FR46" s="280"/>
      <c r="FS46" s="280"/>
      <c r="FT46" s="280"/>
      <c r="FU46" s="280"/>
      <c r="FV46" s="280"/>
      <c r="FW46" s="280"/>
      <c r="FX46" s="280"/>
      <c r="FY46" s="280"/>
      <c r="FZ46" s="280"/>
      <c r="GA46" s="280"/>
      <c r="GB46" s="280"/>
      <c r="GC46" s="280"/>
      <c r="GD46" s="280"/>
      <c r="GE46" s="280"/>
      <c r="GF46" s="280"/>
      <c r="GG46" s="280"/>
      <c r="GH46" s="280"/>
      <c r="GI46" s="280"/>
      <c r="GJ46" s="280"/>
      <c r="GK46" s="280"/>
      <c r="GL46" s="280"/>
      <c r="GM46" s="280"/>
      <c r="GN46" s="280"/>
      <c r="GO46" s="280"/>
      <c r="GP46" s="280"/>
      <c r="GQ46" s="280"/>
      <c r="GR46" s="280"/>
      <c r="GS46" s="280"/>
      <c r="GT46" s="280"/>
      <c r="GU46" s="280"/>
      <c r="GV46" s="280"/>
      <c r="GW46" s="280"/>
      <c r="GX46" s="280"/>
      <c r="GY46" s="280"/>
      <c r="GZ46" s="280"/>
      <c r="HA46" s="280"/>
      <c r="HB46" s="280"/>
      <c r="HC46" s="280"/>
      <c r="HD46" s="280"/>
      <c r="HE46" s="280"/>
      <c r="HF46" s="280"/>
      <c r="HG46" s="280"/>
      <c r="HH46" s="280"/>
      <c r="HI46" s="280"/>
      <c r="HJ46" s="280"/>
      <c r="HK46" s="280"/>
      <c r="HL46" s="280"/>
      <c r="HM46" s="280"/>
      <c r="HN46" s="280"/>
      <c r="HO46" s="280"/>
      <c r="HP46" s="280"/>
      <c r="HQ46" s="280"/>
      <c r="HR46" s="280"/>
      <c r="HS46" s="280"/>
      <c r="HT46" s="280"/>
      <c r="HU46" s="280"/>
      <c r="HV46" s="280"/>
      <c r="HW46" s="280"/>
      <c r="HX46" s="280"/>
      <c r="HY46" s="280"/>
      <c r="HZ46" s="280"/>
      <c r="IA46" s="280"/>
      <c r="IB46" s="280"/>
      <c r="IC46" s="280"/>
      <c r="ID46" s="280"/>
      <c r="IE46" s="280"/>
      <c r="IF46" s="280"/>
      <c r="IG46" s="280"/>
      <c r="IH46" s="280"/>
      <c r="II46" s="280"/>
      <c r="IJ46" s="280"/>
      <c r="IK46" s="280"/>
      <c r="IL46" s="280"/>
      <c r="IM46" s="280"/>
      <c r="IN46" s="280"/>
      <c r="IO46" s="280"/>
      <c r="IP46" s="280"/>
      <c r="IQ46" s="280"/>
      <c r="IR46" s="280"/>
      <c r="IS46" s="280"/>
      <c r="IT46" s="280"/>
      <c r="IU46" s="280"/>
      <c r="IV46" s="280"/>
      <c r="IW46" s="280"/>
      <c r="IX46" s="280"/>
      <c r="IY46" s="280"/>
      <c r="IZ46" s="280"/>
      <c r="JA46" s="280"/>
      <c r="JB46" s="280"/>
      <c r="JC46" s="280"/>
      <c r="JD46" s="280"/>
      <c r="JE46" s="280"/>
      <c r="JF46" s="280"/>
      <c r="JG46" s="280"/>
      <c r="JH46" s="280"/>
      <c r="JI46" s="280"/>
      <c r="JJ46" s="280"/>
      <c r="JK46" s="280"/>
      <c r="JL46" s="280"/>
      <c r="JM46" s="280"/>
      <c r="JN46" s="280"/>
      <c r="JO46" s="280"/>
      <c r="JP46" s="280"/>
      <c r="JQ46" s="280"/>
      <c r="JR46" s="280"/>
      <c r="JS46" s="280"/>
      <c r="JT46" s="280"/>
      <c r="JU46" s="280"/>
      <c r="JV46" s="280"/>
      <c r="JW46" s="280"/>
      <c r="JX46" s="280"/>
      <c r="JY46" s="280"/>
      <c r="JZ46" s="280"/>
      <c r="KA46" s="280"/>
      <c r="KB46" s="280"/>
      <c r="KC46" s="280"/>
      <c r="KD46" s="280"/>
      <c r="KE46" s="280"/>
      <c r="KF46" s="280"/>
      <c r="KG46" s="280"/>
      <c r="KH46" s="280"/>
      <c r="KI46" s="280"/>
      <c r="KJ46" s="280"/>
      <c r="KK46" s="280"/>
      <c r="KL46" s="280"/>
      <c r="KM46" s="280"/>
      <c r="KN46" s="280"/>
      <c r="KO46" s="280"/>
      <c r="KP46" s="280"/>
      <c r="KQ46" s="280"/>
      <c r="KR46" s="280"/>
      <c r="KS46" s="280"/>
      <c r="KT46" s="280"/>
      <c r="KU46" s="280"/>
      <c r="KV46" s="280"/>
      <c r="KW46" s="280"/>
      <c r="KX46" s="280"/>
      <c r="KY46" s="280"/>
      <c r="KZ46" s="280"/>
      <c r="LA46" s="280"/>
      <c r="LB46" s="280"/>
      <c r="LC46" s="280"/>
      <c r="LD46" s="280"/>
      <c r="LE46" s="280"/>
      <c r="LF46" s="280"/>
      <c r="LG46" s="280"/>
      <c r="LH46" s="280"/>
      <c r="LI46" s="280"/>
      <c r="LJ46" s="280"/>
      <c r="LK46" s="280"/>
      <c r="LL46" s="280"/>
      <c r="LM46" s="280"/>
      <c r="LN46" s="280"/>
      <c r="LO46" s="280"/>
      <c r="LP46" s="280"/>
      <c r="LQ46" s="280"/>
      <c r="LR46" s="280"/>
      <c r="LS46" s="280"/>
      <c r="LT46" s="280"/>
      <c r="LU46" s="280"/>
      <c r="LV46" s="280"/>
      <c r="LW46" s="280"/>
      <c r="LX46" s="280"/>
      <c r="LY46" s="280"/>
      <c r="LZ46" s="280"/>
      <c r="MA46" s="280"/>
      <c r="MB46" s="280"/>
      <c r="MC46" s="280"/>
      <c r="MD46" s="280"/>
      <c r="ME46" s="280"/>
      <c r="MF46" s="280"/>
      <c r="MG46" s="280"/>
      <c r="MH46" s="280"/>
      <c r="MI46" s="280"/>
      <c r="MJ46" s="280"/>
      <c r="MK46" s="280"/>
      <c r="ML46" s="280"/>
      <c r="MM46" s="280"/>
      <c r="MN46" s="280"/>
      <c r="MO46" s="280"/>
      <c r="MP46" s="280"/>
      <c r="MQ46" s="280"/>
      <c r="MR46" s="280"/>
      <c r="MS46" s="280"/>
      <c r="MT46" s="280"/>
      <c r="MU46" s="280"/>
      <c r="MV46" s="280"/>
      <c r="MW46" s="280"/>
      <c r="MX46" s="280"/>
      <c r="MY46" s="280"/>
      <c r="MZ46" s="280"/>
      <c r="NA46" s="280"/>
      <c r="NB46" s="280"/>
      <c r="NC46" s="280"/>
      <c r="ND46" s="280"/>
      <c r="NE46" s="280"/>
      <c r="NF46" s="280"/>
      <c r="NG46" s="280"/>
      <c r="NH46" s="280"/>
      <c r="NI46" s="280"/>
      <c r="NJ46" s="280"/>
      <c r="NK46" s="280"/>
      <c r="NL46" s="280"/>
      <c r="NM46" s="280"/>
      <c r="NN46" s="280"/>
      <c r="NO46" s="280"/>
      <c r="NP46" s="280"/>
      <c r="NQ46" s="280"/>
      <c r="NR46" s="280"/>
      <c r="NS46" s="280"/>
      <c r="NT46" s="280"/>
      <c r="NU46" s="280"/>
      <c r="NV46" s="280"/>
      <c r="NW46" s="280"/>
      <c r="NX46" s="280"/>
      <c r="NY46" s="280"/>
      <c r="NZ46" s="280"/>
      <c r="OA46" s="280"/>
      <c r="OB46" s="280"/>
      <c r="OC46" s="280"/>
      <c r="OD46" s="280"/>
      <c r="OE46" s="280"/>
      <c r="OF46" s="280"/>
      <c r="OG46" s="280"/>
      <c r="OH46" s="280"/>
      <c r="OI46" s="280"/>
      <c r="OJ46" s="280"/>
      <c r="OK46" s="280"/>
      <c r="OL46" s="280"/>
      <c r="OM46" s="280"/>
      <c r="ON46" s="280"/>
      <c r="OO46" s="280"/>
      <c r="OP46" s="280"/>
      <c r="OQ46" s="280"/>
      <c r="OR46" s="280"/>
      <c r="OS46" s="280"/>
      <c r="OT46" s="280"/>
      <c r="OU46" s="280"/>
      <c r="OV46" s="280"/>
      <c r="OW46" s="280"/>
      <c r="OX46" s="280"/>
      <c r="OY46" s="280"/>
      <c r="OZ46" s="280"/>
      <c r="PA46" s="280"/>
      <c r="PB46" s="280"/>
      <c r="PC46" s="280"/>
      <c r="PD46" s="280"/>
      <c r="PE46" s="280"/>
      <c r="PF46" s="280"/>
      <c r="PG46" s="280"/>
      <c r="PH46" s="280"/>
      <c r="PI46" s="280"/>
      <c r="PJ46" s="280"/>
      <c r="PK46" s="280"/>
      <c r="PL46" s="280"/>
      <c r="PM46" s="280"/>
      <c r="PN46" s="280"/>
      <c r="PO46" s="280"/>
      <c r="PP46" s="280"/>
      <c r="PQ46" s="280"/>
      <c r="PR46" s="280"/>
      <c r="PS46" s="280"/>
      <c r="PT46" s="280"/>
      <c r="PU46" s="280"/>
      <c r="PV46" s="280"/>
      <c r="PW46" s="280"/>
      <c r="PX46" s="280"/>
      <c r="PY46" s="280"/>
      <c r="PZ46" s="280"/>
      <c r="QA46" s="280"/>
      <c r="QB46" s="280"/>
      <c r="QC46" s="280"/>
      <c r="QD46" s="280"/>
      <c r="QE46" s="280"/>
      <c r="QF46" s="280"/>
      <c r="QG46" s="280"/>
      <c r="QH46" s="280"/>
      <c r="QI46" s="280"/>
      <c r="QJ46" s="280"/>
      <c r="QK46" s="280"/>
      <c r="QL46" s="280"/>
      <c r="QM46" s="280"/>
      <c r="QN46" s="280"/>
    </row>
    <row r="47" spans="1:456" s="6" customFormat="1" ht="15.5" x14ac:dyDescent="0.35">
      <c r="A47" s="272" t="s">
        <v>156</v>
      </c>
      <c r="B47" s="277">
        <v>1016237</v>
      </c>
      <c r="C47" s="277">
        <v>788750.40552790114</v>
      </c>
      <c r="D47" s="278">
        <v>0</v>
      </c>
      <c r="E47" s="278">
        <v>26691.193461512696</v>
      </c>
      <c r="F47" s="277">
        <v>1791014</v>
      </c>
      <c r="G47" s="277">
        <v>3749509.405631029</v>
      </c>
      <c r="H47" s="278">
        <v>77538.333333333328</v>
      </c>
      <c r="I47" s="278">
        <v>158362.57209595441</v>
      </c>
      <c r="J47" s="277">
        <v>57089.866666666669</v>
      </c>
      <c r="K47" s="277">
        <v>12049.418929933905</v>
      </c>
      <c r="L47" s="278">
        <v>2941879.2</v>
      </c>
      <c r="M47" s="278">
        <v>4735362.9956463315</v>
      </c>
      <c r="N47" s="277">
        <v>3880460.2199226087</v>
      </c>
      <c r="O47" s="279"/>
      <c r="P47" s="280"/>
      <c r="Q47" s="280"/>
      <c r="R47" s="280"/>
      <c r="S47" s="280"/>
      <c r="T47" s="280"/>
      <c r="U47" s="280"/>
      <c r="V47" s="280"/>
      <c r="W47" s="280"/>
      <c r="X47" s="280"/>
      <c r="Y47" s="280"/>
      <c r="Z47" s="280"/>
      <c r="AA47" s="280"/>
      <c r="AB47" s="280"/>
      <c r="AC47" s="280"/>
      <c r="AD47" s="280"/>
      <c r="AE47" s="280"/>
      <c r="AF47" s="280"/>
      <c r="AG47" s="280"/>
      <c r="AH47" s="280"/>
      <c r="AI47" s="280"/>
      <c r="AJ47" s="280"/>
      <c r="AK47" s="280"/>
      <c r="AL47" s="280"/>
      <c r="AM47" s="280"/>
      <c r="AN47" s="280"/>
      <c r="AO47" s="280"/>
      <c r="AP47" s="280"/>
      <c r="AQ47" s="280"/>
      <c r="AR47" s="280"/>
      <c r="AS47" s="280"/>
      <c r="AT47" s="280"/>
      <c r="AU47" s="280"/>
      <c r="AV47" s="280"/>
      <c r="AW47" s="280"/>
      <c r="AX47" s="280"/>
      <c r="AY47" s="280"/>
      <c r="AZ47" s="280"/>
      <c r="BA47" s="280"/>
      <c r="BB47" s="280"/>
      <c r="BC47" s="280"/>
      <c r="BD47" s="280"/>
      <c r="BE47" s="280"/>
      <c r="BF47" s="280"/>
      <c r="BG47" s="280"/>
      <c r="BH47" s="280"/>
      <c r="BI47" s="280"/>
      <c r="BJ47" s="280"/>
      <c r="BK47" s="280"/>
      <c r="BL47" s="280"/>
      <c r="BM47" s="280"/>
      <c r="BN47" s="280"/>
      <c r="BO47" s="280"/>
      <c r="BP47" s="280"/>
      <c r="BQ47" s="280"/>
      <c r="BR47" s="280"/>
      <c r="BS47" s="280"/>
      <c r="BT47" s="280"/>
      <c r="BU47" s="280"/>
      <c r="BV47" s="280"/>
      <c r="BW47" s="280"/>
      <c r="BX47" s="280"/>
      <c r="BY47" s="280"/>
      <c r="BZ47" s="280"/>
      <c r="CA47" s="280"/>
      <c r="CB47" s="280"/>
      <c r="CC47" s="280"/>
      <c r="CD47" s="280"/>
      <c r="CE47" s="280"/>
      <c r="CF47" s="280"/>
      <c r="CG47" s="280"/>
      <c r="CH47" s="280"/>
      <c r="CI47" s="280"/>
      <c r="CJ47" s="280"/>
      <c r="CK47" s="280"/>
      <c r="CL47" s="280"/>
      <c r="CM47" s="280"/>
      <c r="CN47" s="280"/>
      <c r="CO47" s="280"/>
      <c r="CP47" s="280"/>
      <c r="CQ47" s="280"/>
      <c r="CR47" s="280"/>
      <c r="CS47" s="280"/>
      <c r="CT47" s="280"/>
      <c r="CU47" s="280"/>
      <c r="CV47" s="280"/>
      <c r="CW47" s="280"/>
      <c r="CX47" s="280"/>
      <c r="CY47" s="280"/>
      <c r="CZ47" s="280"/>
      <c r="DA47" s="280"/>
      <c r="DB47" s="280"/>
      <c r="DC47" s="280"/>
      <c r="DD47" s="280"/>
      <c r="DE47" s="280"/>
      <c r="DF47" s="280"/>
      <c r="DG47" s="280"/>
      <c r="DH47" s="280"/>
      <c r="DI47" s="280"/>
      <c r="DJ47" s="280"/>
      <c r="DK47" s="280"/>
      <c r="DL47" s="280"/>
      <c r="DM47" s="280"/>
      <c r="DN47" s="280"/>
      <c r="DO47" s="280"/>
      <c r="DP47" s="280"/>
      <c r="DQ47" s="280"/>
      <c r="DR47" s="280"/>
      <c r="DS47" s="280"/>
      <c r="DT47" s="280"/>
      <c r="DU47" s="280"/>
      <c r="DV47" s="280"/>
      <c r="DW47" s="280"/>
      <c r="DX47" s="280"/>
      <c r="DY47" s="280"/>
      <c r="DZ47" s="280"/>
      <c r="EA47" s="280"/>
      <c r="EB47" s="280"/>
      <c r="EC47" s="280"/>
      <c r="ED47" s="280"/>
      <c r="EE47" s="280"/>
      <c r="EF47" s="280"/>
      <c r="EG47" s="280"/>
      <c r="EH47" s="280"/>
      <c r="EI47" s="280"/>
      <c r="EJ47" s="280"/>
      <c r="EK47" s="280"/>
      <c r="EL47" s="280"/>
      <c r="EM47" s="280"/>
      <c r="EN47" s="280"/>
      <c r="EO47" s="280"/>
      <c r="EP47" s="280"/>
      <c r="EQ47" s="280"/>
      <c r="ER47" s="280"/>
      <c r="ES47" s="280"/>
      <c r="ET47" s="280"/>
      <c r="EU47" s="280"/>
      <c r="EV47" s="280"/>
      <c r="EW47" s="280"/>
      <c r="EX47" s="280"/>
      <c r="EY47" s="280"/>
      <c r="EZ47" s="280"/>
      <c r="FA47" s="280"/>
      <c r="FB47" s="280"/>
      <c r="FC47" s="280"/>
      <c r="FD47" s="280"/>
      <c r="FE47" s="280"/>
      <c r="FF47" s="280"/>
      <c r="FG47" s="280"/>
      <c r="FH47" s="280"/>
      <c r="FI47" s="280"/>
      <c r="FJ47" s="280"/>
      <c r="FK47" s="280"/>
      <c r="FL47" s="280"/>
      <c r="FM47" s="280"/>
      <c r="FN47" s="280"/>
      <c r="FO47" s="280"/>
      <c r="FP47" s="280"/>
      <c r="FQ47" s="280"/>
      <c r="FR47" s="280"/>
      <c r="FS47" s="280"/>
      <c r="FT47" s="280"/>
      <c r="FU47" s="280"/>
      <c r="FV47" s="280"/>
      <c r="FW47" s="280"/>
      <c r="FX47" s="280"/>
      <c r="FY47" s="280"/>
      <c r="FZ47" s="280"/>
      <c r="GA47" s="280"/>
      <c r="GB47" s="280"/>
      <c r="GC47" s="280"/>
      <c r="GD47" s="280"/>
      <c r="GE47" s="280"/>
      <c r="GF47" s="280"/>
      <c r="GG47" s="280"/>
      <c r="GH47" s="280"/>
      <c r="GI47" s="280"/>
      <c r="GJ47" s="280"/>
      <c r="GK47" s="280"/>
      <c r="GL47" s="280"/>
      <c r="GM47" s="280"/>
      <c r="GN47" s="280"/>
      <c r="GO47" s="280"/>
      <c r="GP47" s="280"/>
      <c r="GQ47" s="280"/>
      <c r="GR47" s="280"/>
      <c r="GS47" s="280"/>
      <c r="GT47" s="280"/>
      <c r="GU47" s="280"/>
      <c r="GV47" s="280"/>
      <c r="GW47" s="280"/>
      <c r="GX47" s="280"/>
      <c r="GY47" s="280"/>
      <c r="GZ47" s="280"/>
      <c r="HA47" s="280"/>
      <c r="HB47" s="280"/>
      <c r="HC47" s="280"/>
      <c r="HD47" s="280"/>
      <c r="HE47" s="280"/>
      <c r="HF47" s="280"/>
      <c r="HG47" s="280"/>
      <c r="HH47" s="280"/>
      <c r="HI47" s="280"/>
      <c r="HJ47" s="280"/>
      <c r="HK47" s="280"/>
      <c r="HL47" s="280"/>
      <c r="HM47" s="280"/>
      <c r="HN47" s="280"/>
      <c r="HO47" s="280"/>
      <c r="HP47" s="280"/>
      <c r="HQ47" s="280"/>
      <c r="HR47" s="280"/>
      <c r="HS47" s="280"/>
      <c r="HT47" s="280"/>
      <c r="HU47" s="280"/>
      <c r="HV47" s="280"/>
      <c r="HW47" s="280"/>
      <c r="HX47" s="280"/>
      <c r="HY47" s="280"/>
      <c r="HZ47" s="280"/>
      <c r="IA47" s="280"/>
      <c r="IB47" s="280"/>
      <c r="IC47" s="280"/>
      <c r="ID47" s="280"/>
      <c r="IE47" s="280"/>
      <c r="IF47" s="280"/>
      <c r="IG47" s="280"/>
      <c r="IH47" s="280"/>
      <c r="II47" s="280"/>
      <c r="IJ47" s="280"/>
      <c r="IK47" s="280"/>
      <c r="IL47" s="280"/>
      <c r="IM47" s="280"/>
      <c r="IN47" s="280"/>
      <c r="IO47" s="280"/>
      <c r="IP47" s="280"/>
      <c r="IQ47" s="280"/>
      <c r="IR47" s="280"/>
      <c r="IS47" s="280"/>
      <c r="IT47" s="280"/>
      <c r="IU47" s="280"/>
      <c r="IV47" s="280"/>
      <c r="IW47" s="280"/>
      <c r="IX47" s="280"/>
      <c r="IY47" s="280"/>
      <c r="IZ47" s="280"/>
      <c r="JA47" s="280"/>
      <c r="JB47" s="280"/>
      <c r="JC47" s="280"/>
      <c r="JD47" s="280"/>
      <c r="JE47" s="280"/>
      <c r="JF47" s="280"/>
      <c r="JG47" s="280"/>
      <c r="JH47" s="280"/>
      <c r="JI47" s="280"/>
      <c r="JJ47" s="280"/>
      <c r="JK47" s="280"/>
      <c r="JL47" s="280"/>
      <c r="JM47" s="280"/>
      <c r="JN47" s="280"/>
      <c r="JO47" s="280"/>
      <c r="JP47" s="280"/>
      <c r="JQ47" s="280"/>
      <c r="JR47" s="280"/>
      <c r="JS47" s="280"/>
      <c r="JT47" s="280"/>
      <c r="JU47" s="280"/>
      <c r="JV47" s="280"/>
      <c r="JW47" s="280"/>
      <c r="JX47" s="280"/>
      <c r="JY47" s="280"/>
      <c r="JZ47" s="280"/>
      <c r="KA47" s="280"/>
      <c r="KB47" s="280"/>
      <c r="KC47" s="280"/>
      <c r="KD47" s="280"/>
      <c r="KE47" s="280"/>
      <c r="KF47" s="280"/>
      <c r="KG47" s="280"/>
      <c r="KH47" s="280"/>
      <c r="KI47" s="280"/>
      <c r="KJ47" s="280"/>
      <c r="KK47" s="280"/>
      <c r="KL47" s="280"/>
      <c r="KM47" s="280"/>
      <c r="KN47" s="280"/>
      <c r="KO47" s="280"/>
      <c r="KP47" s="280"/>
      <c r="KQ47" s="280"/>
      <c r="KR47" s="280"/>
      <c r="KS47" s="280"/>
      <c r="KT47" s="280"/>
      <c r="KU47" s="280"/>
      <c r="KV47" s="280"/>
      <c r="KW47" s="280"/>
      <c r="KX47" s="280"/>
      <c r="KY47" s="280"/>
      <c r="KZ47" s="280"/>
      <c r="LA47" s="280"/>
      <c r="LB47" s="280"/>
      <c r="LC47" s="280"/>
      <c r="LD47" s="280"/>
      <c r="LE47" s="280"/>
      <c r="LF47" s="280"/>
      <c r="LG47" s="280"/>
      <c r="LH47" s="280"/>
      <c r="LI47" s="280"/>
      <c r="LJ47" s="280"/>
      <c r="LK47" s="280"/>
      <c r="LL47" s="280"/>
      <c r="LM47" s="280"/>
      <c r="LN47" s="280"/>
      <c r="LO47" s="280"/>
      <c r="LP47" s="280"/>
      <c r="LQ47" s="280"/>
      <c r="LR47" s="280"/>
      <c r="LS47" s="280"/>
      <c r="LT47" s="280"/>
      <c r="LU47" s="280"/>
      <c r="LV47" s="280"/>
      <c r="LW47" s="280"/>
      <c r="LX47" s="280"/>
      <c r="LY47" s="280"/>
      <c r="LZ47" s="280"/>
      <c r="MA47" s="280"/>
      <c r="MB47" s="280"/>
      <c r="MC47" s="280"/>
      <c r="MD47" s="280"/>
      <c r="ME47" s="280"/>
      <c r="MF47" s="280"/>
      <c r="MG47" s="280"/>
      <c r="MH47" s="280"/>
      <c r="MI47" s="280"/>
      <c r="MJ47" s="280"/>
      <c r="MK47" s="280"/>
      <c r="ML47" s="280"/>
      <c r="MM47" s="280"/>
      <c r="MN47" s="280"/>
      <c r="MO47" s="280"/>
      <c r="MP47" s="280"/>
      <c r="MQ47" s="280"/>
      <c r="MR47" s="280"/>
      <c r="MS47" s="280"/>
      <c r="MT47" s="280"/>
      <c r="MU47" s="280"/>
      <c r="MV47" s="280"/>
      <c r="MW47" s="280"/>
      <c r="MX47" s="280"/>
      <c r="MY47" s="280"/>
      <c r="MZ47" s="280"/>
      <c r="NA47" s="280"/>
      <c r="NB47" s="280"/>
      <c r="NC47" s="280"/>
      <c r="ND47" s="280"/>
      <c r="NE47" s="280"/>
      <c r="NF47" s="280"/>
      <c r="NG47" s="280"/>
      <c r="NH47" s="280"/>
      <c r="NI47" s="280"/>
      <c r="NJ47" s="280"/>
      <c r="NK47" s="280"/>
      <c r="NL47" s="280"/>
      <c r="NM47" s="280"/>
      <c r="NN47" s="280"/>
      <c r="NO47" s="280"/>
      <c r="NP47" s="280"/>
      <c r="NQ47" s="280"/>
      <c r="NR47" s="280"/>
      <c r="NS47" s="280"/>
      <c r="NT47" s="280"/>
      <c r="NU47" s="280"/>
      <c r="NV47" s="280"/>
      <c r="NW47" s="280"/>
      <c r="NX47" s="280"/>
      <c r="NY47" s="280"/>
      <c r="NZ47" s="280"/>
      <c r="OA47" s="280"/>
      <c r="OB47" s="280"/>
      <c r="OC47" s="280"/>
      <c r="OD47" s="280"/>
      <c r="OE47" s="280"/>
      <c r="OF47" s="280"/>
      <c r="OG47" s="280"/>
      <c r="OH47" s="280"/>
      <c r="OI47" s="280"/>
      <c r="OJ47" s="280"/>
      <c r="OK47" s="280"/>
      <c r="OL47" s="280"/>
      <c r="OM47" s="280"/>
      <c r="ON47" s="280"/>
      <c r="OO47" s="280"/>
      <c r="OP47" s="280"/>
      <c r="OQ47" s="280"/>
      <c r="OR47" s="280"/>
      <c r="OS47" s="280"/>
      <c r="OT47" s="280"/>
      <c r="OU47" s="280"/>
      <c r="OV47" s="280"/>
      <c r="OW47" s="280"/>
      <c r="OX47" s="280"/>
      <c r="OY47" s="280"/>
      <c r="OZ47" s="280"/>
      <c r="PA47" s="280"/>
      <c r="PB47" s="280"/>
      <c r="PC47" s="280"/>
      <c r="PD47" s="280"/>
      <c r="PE47" s="280"/>
      <c r="PF47" s="280"/>
      <c r="PG47" s="280"/>
      <c r="PH47" s="280"/>
      <c r="PI47" s="280"/>
      <c r="PJ47" s="280"/>
      <c r="PK47" s="280"/>
      <c r="PL47" s="280"/>
      <c r="PM47" s="280"/>
      <c r="PN47" s="280"/>
      <c r="PO47" s="280"/>
      <c r="PP47" s="280"/>
      <c r="PQ47" s="280"/>
      <c r="PR47" s="280"/>
      <c r="PS47" s="280"/>
      <c r="PT47" s="280"/>
      <c r="PU47" s="280"/>
      <c r="PV47" s="280"/>
      <c r="PW47" s="280"/>
      <c r="PX47" s="280"/>
      <c r="PY47" s="280"/>
      <c r="PZ47" s="280"/>
      <c r="QA47" s="280"/>
      <c r="QB47" s="280"/>
      <c r="QC47" s="280"/>
      <c r="QD47" s="280"/>
      <c r="QE47" s="280"/>
      <c r="QF47" s="280"/>
      <c r="QG47" s="280"/>
      <c r="QH47" s="280"/>
      <c r="QI47" s="280"/>
      <c r="QJ47" s="280"/>
      <c r="QK47" s="280"/>
      <c r="QL47" s="280"/>
      <c r="QM47" s="280"/>
      <c r="QN47" s="280"/>
    </row>
    <row r="48" spans="1:456" s="6" customFormat="1" ht="15.5" x14ac:dyDescent="0.35">
      <c r="A48" s="272" t="s">
        <v>157</v>
      </c>
      <c r="B48" s="277">
        <v>8337224.333333333</v>
      </c>
      <c r="C48" s="277">
        <v>7665787.1505426718</v>
      </c>
      <c r="D48" s="278">
        <v>0</v>
      </c>
      <c r="E48" s="278">
        <v>0</v>
      </c>
      <c r="F48" s="277">
        <v>0</v>
      </c>
      <c r="G48" s="277">
        <v>0</v>
      </c>
      <c r="H48" s="278">
        <v>0</v>
      </c>
      <c r="I48" s="278">
        <v>0</v>
      </c>
      <c r="J48" s="277">
        <v>195904.66666666666</v>
      </c>
      <c r="K48" s="277">
        <v>141327.13615109352</v>
      </c>
      <c r="L48" s="278">
        <v>8533129</v>
      </c>
      <c r="M48" s="278">
        <v>7807114.2866937649</v>
      </c>
      <c r="N48" s="277">
        <v>6397650.2856819797</v>
      </c>
      <c r="O48" s="279"/>
      <c r="P48" s="280"/>
      <c r="Q48" s="280"/>
      <c r="R48" s="280"/>
      <c r="S48" s="280"/>
      <c r="T48" s="280"/>
      <c r="U48" s="280"/>
      <c r="V48" s="280"/>
      <c r="W48" s="280"/>
      <c r="X48" s="280"/>
      <c r="Y48" s="280"/>
      <c r="Z48" s="280"/>
      <c r="AA48" s="280"/>
      <c r="AB48" s="280"/>
      <c r="AC48" s="280"/>
      <c r="AD48" s="280"/>
      <c r="AE48" s="280"/>
      <c r="AF48" s="280"/>
      <c r="AG48" s="280"/>
      <c r="AH48" s="280"/>
      <c r="AI48" s="280"/>
      <c r="AJ48" s="280"/>
      <c r="AK48" s="280"/>
      <c r="AL48" s="280"/>
      <c r="AM48" s="280"/>
      <c r="AN48" s="280"/>
      <c r="AO48" s="280"/>
      <c r="AP48" s="280"/>
      <c r="AQ48" s="280"/>
      <c r="AR48" s="280"/>
      <c r="AS48" s="280"/>
      <c r="AT48" s="280"/>
      <c r="AU48" s="280"/>
      <c r="AV48" s="280"/>
      <c r="AW48" s="280"/>
      <c r="AX48" s="280"/>
      <c r="AY48" s="280"/>
      <c r="AZ48" s="280"/>
      <c r="BA48" s="280"/>
      <c r="BB48" s="280"/>
      <c r="BC48" s="280"/>
      <c r="BD48" s="280"/>
      <c r="BE48" s="280"/>
      <c r="BF48" s="280"/>
      <c r="BG48" s="280"/>
      <c r="BH48" s="280"/>
      <c r="BI48" s="280"/>
      <c r="BJ48" s="280"/>
      <c r="BK48" s="280"/>
      <c r="BL48" s="280"/>
      <c r="BM48" s="280"/>
      <c r="BN48" s="280"/>
      <c r="BO48" s="280"/>
      <c r="BP48" s="280"/>
      <c r="BQ48" s="280"/>
      <c r="BR48" s="280"/>
      <c r="BS48" s="280"/>
      <c r="BT48" s="280"/>
      <c r="BU48" s="280"/>
      <c r="BV48" s="280"/>
      <c r="BW48" s="280"/>
      <c r="BX48" s="280"/>
      <c r="BY48" s="280"/>
      <c r="BZ48" s="280"/>
      <c r="CA48" s="280"/>
      <c r="CB48" s="280"/>
      <c r="CC48" s="280"/>
      <c r="CD48" s="280"/>
      <c r="CE48" s="280"/>
      <c r="CF48" s="280"/>
      <c r="CG48" s="280"/>
      <c r="CH48" s="280"/>
      <c r="CI48" s="280"/>
      <c r="CJ48" s="280"/>
      <c r="CK48" s="280"/>
      <c r="CL48" s="280"/>
      <c r="CM48" s="280"/>
      <c r="CN48" s="280"/>
      <c r="CO48" s="280"/>
      <c r="CP48" s="280"/>
      <c r="CQ48" s="280"/>
      <c r="CR48" s="280"/>
      <c r="CS48" s="280"/>
      <c r="CT48" s="280"/>
      <c r="CU48" s="280"/>
      <c r="CV48" s="280"/>
      <c r="CW48" s="280"/>
      <c r="CX48" s="280"/>
      <c r="CY48" s="280"/>
      <c r="CZ48" s="280"/>
      <c r="DA48" s="280"/>
      <c r="DB48" s="280"/>
      <c r="DC48" s="280"/>
      <c r="DD48" s="280"/>
      <c r="DE48" s="280"/>
      <c r="DF48" s="280"/>
      <c r="DG48" s="280"/>
      <c r="DH48" s="280"/>
      <c r="DI48" s="280"/>
      <c r="DJ48" s="280"/>
      <c r="DK48" s="280"/>
      <c r="DL48" s="280"/>
      <c r="DM48" s="280"/>
      <c r="DN48" s="280"/>
      <c r="DO48" s="280"/>
      <c r="DP48" s="280"/>
      <c r="DQ48" s="280"/>
      <c r="DR48" s="280"/>
      <c r="DS48" s="280"/>
      <c r="DT48" s="280"/>
      <c r="DU48" s="280"/>
      <c r="DV48" s="280"/>
      <c r="DW48" s="280"/>
      <c r="DX48" s="280"/>
      <c r="DY48" s="280"/>
      <c r="DZ48" s="280"/>
      <c r="EA48" s="280"/>
      <c r="EB48" s="280"/>
      <c r="EC48" s="280"/>
      <c r="ED48" s="280"/>
      <c r="EE48" s="280"/>
      <c r="EF48" s="280"/>
      <c r="EG48" s="280"/>
      <c r="EH48" s="280"/>
      <c r="EI48" s="280"/>
      <c r="EJ48" s="280"/>
      <c r="EK48" s="280"/>
      <c r="EL48" s="280"/>
      <c r="EM48" s="280"/>
      <c r="EN48" s="280"/>
      <c r="EO48" s="280"/>
      <c r="EP48" s="280"/>
      <c r="EQ48" s="280"/>
      <c r="ER48" s="280"/>
      <c r="ES48" s="280"/>
      <c r="ET48" s="280"/>
      <c r="EU48" s="280"/>
      <c r="EV48" s="280"/>
      <c r="EW48" s="280"/>
      <c r="EX48" s="280"/>
      <c r="EY48" s="280"/>
      <c r="EZ48" s="280"/>
      <c r="FA48" s="280"/>
      <c r="FB48" s="280"/>
      <c r="FC48" s="280"/>
      <c r="FD48" s="280"/>
      <c r="FE48" s="280"/>
      <c r="FF48" s="280"/>
      <c r="FG48" s="280"/>
      <c r="FH48" s="280"/>
      <c r="FI48" s="280"/>
      <c r="FJ48" s="280"/>
      <c r="FK48" s="280"/>
      <c r="FL48" s="280"/>
      <c r="FM48" s="280"/>
      <c r="FN48" s="280"/>
      <c r="FO48" s="280"/>
      <c r="FP48" s="280"/>
      <c r="FQ48" s="280"/>
      <c r="FR48" s="280"/>
      <c r="FS48" s="280"/>
      <c r="FT48" s="280"/>
      <c r="FU48" s="280"/>
      <c r="FV48" s="280"/>
      <c r="FW48" s="280"/>
      <c r="FX48" s="280"/>
      <c r="FY48" s="280"/>
      <c r="FZ48" s="280"/>
      <c r="GA48" s="280"/>
      <c r="GB48" s="280"/>
      <c r="GC48" s="280"/>
      <c r="GD48" s="280"/>
      <c r="GE48" s="280"/>
      <c r="GF48" s="280"/>
      <c r="GG48" s="280"/>
      <c r="GH48" s="280"/>
      <c r="GI48" s="280"/>
      <c r="GJ48" s="280"/>
      <c r="GK48" s="280"/>
      <c r="GL48" s="280"/>
      <c r="GM48" s="280"/>
      <c r="GN48" s="280"/>
      <c r="GO48" s="280"/>
      <c r="GP48" s="280"/>
      <c r="GQ48" s="280"/>
      <c r="GR48" s="280"/>
      <c r="GS48" s="280"/>
      <c r="GT48" s="280"/>
      <c r="GU48" s="280"/>
      <c r="GV48" s="280"/>
      <c r="GW48" s="280"/>
      <c r="GX48" s="280"/>
      <c r="GY48" s="280"/>
      <c r="GZ48" s="280"/>
      <c r="HA48" s="280"/>
      <c r="HB48" s="280"/>
      <c r="HC48" s="280"/>
      <c r="HD48" s="280"/>
      <c r="HE48" s="280"/>
      <c r="HF48" s="280"/>
      <c r="HG48" s="280"/>
      <c r="HH48" s="280"/>
      <c r="HI48" s="280"/>
      <c r="HJ48" s="280"/>
      <c r="HK48" s="280"/>
      <c r="HL48" s="280"/>
      <c r="HM48" s="280"/>
      <c r="HN48" s="280"/>
      <c r="HO48" s="280"/>
      <c r="HP48" s="280"/>
      <c r="HQ48" s="280"/>
      <c r="HR48" s="280"/>
      <c r="HS48" s="280"/>
      <c r="HT48" s="280"/>
      <c r="HU48" s="280"/>
      <c r="HV48" s="280"/>
      <c r="HW48" s="280"/>
      <c r="HX48" s="280"/>
      <c r="HY48" s="280"/>
      <c r="HZ48" s="280"/>
      <c r="IA48" s="280"/>
      <c r="IB48" s="280"/>
      <c r="IC48" s="280"/>
      <c r="ID48" s="280"/>
      <c r="IE48" s="280"/>
      <c r="IF48" s="280"/>
      <c r="IG48" s="280"/>
      <c r="IH48" s="280"/>
      <c r="II48" s="280"/>
      <c r="IJ48" s="280"/>
      <c r="IK48" s="280"/>
      <c r="IL48" s="280"/>
      <c r="IM48" s="280"/>
      <c r="IN48" s="280"/>
      <c r="IO48" s="280"/>
      <c r="IP48" s="280"/>
      <c r="IQ48" s="280"/>
      <c r="IR48" s="280"/>
      <c r="IS48" s="280"/>
      <c r="IT48" s="280"/>
      <c r="IU48" s="280"/>
      <c r="IV48" s="280"/>
      <c r="IW48" s="280"/>
      <c r="IX48" s="280"/>
      <c r="IY48" s="280"/>
      <c r="IZ48" s="280"/>
      <c r="JA48" s="280"/>
      <c r="JB48" s="280"/>
      <c r="JC48" s="280"/>
      <c r="JD48" s="280"/>
      <c r="JE48" s="280"/>
      <c r="JF48" s="280"/>
      <c r="JG48" s="280"/>
      <c r="JH48" s="280"/>
      <c r="JI48" s="280"/>
      <c r="JJ48" s="280"/>
      <c r="JK48" s="280"/>
      <c r="JL48" s="280"/>
      <c r="JM48" s="280"/>
      <c r="JN48" s="280"/>
      <c r="JO48" s="280"/>
      <c r="JP48" s="280"/>
      <c r="JQ48" s="280"/>
      <c r="JR48" s="280"/>
      <c r="JS48" s="280"/>
      <c r="JT48" s="280"/>
      <c r="JU48" s="280"/>
      <c r="JV48" s="280"/>
      <c r="JW48" s="280"/>
      <c r="JX48" s="280"/>
      <c r="JY48" s="280"/>
      <c r="JZ48" s="280"/>
      <c r="KA48" s="280"/>
      <c r="KB48" s="280"/>
      <c r="KC48" s="280"/>
      <c r="KD48" s="280"/>
      <c r="KE48" s="280"/>
      <c r="KF48" s="280"/>
      <c r="KG48" s="280"/>
      <c r="KH48" s="280"/>
      <c r="KI48" s="280"/>
      <c r="KJ48" s="280"/>
      <c r="KK48" s="280"/>
      <c r="KL48" s="280"/>
      <c r="KM48" s="280"/>
      <c r="KN48" s="280"/>
      <c r="KO48" s="280"/>
      <c r="KP48" s="280"/>
      <c r="KQ48" s="280"/>
      <c r="KR48" s="280"/>
      <c r="KS48" s="280"/>
      <c r="KT48" s="280"/>
      <c r="KU48" s="280"/>
      <c r="KV48" s="280"/>
      <c r="KW48" s="280"/>
      <c r="KX48" s="280"/>
      <c r="KY48" s="280"/>
      <c r="KZ48" s="280"/>
      <c r="LA48" s="280"/>
      <c r="LB48" s="280"/>
      <c r="LC48" s="280"/>
      <c r="LD48" s="280"/>
      <c r="LE48" s="280"/>
      <c r="LF48" s="280"/>
      <c r="LG48" s="280"/>
      <c r="LH48" s="280"/>
      <c r="LI48" s="280"/>
      <c r="LJ48" s="280"/>
      <c r="LK48" s="280"/>
      <c r="LL48" s="280"/>
      <c r="LM48" s="280"/>
      <c r="LN48" s="280"/>
      <c r="LO48" s="280"/>
      <c r="LP48" s="280"/>
      <c r="LQ48" s="280"/>
      <c r="LR48" s="280"/>
      <c r="LS48" s="280"/>
      <c r="LT48" s="280"/>
      <c r="LU48" s="280"/>
      <c r="LV48" s="280"/>
      <c r="LW48" s="280"/>
      <c r="LX48" s="280"/>
      <c r="LY48" s="280"/>
      <c r="LZ48" s="280"/>
      <c r="MA48" s="280"/>
      <c r="MB48" s="280"/>
      <c r="MC48" s="280"/>
      <c r="MD48" s="280"/>
      <c r="ME48" s="280"/>
      <c r="MF48" s="280"/>
      <c r="MG48" s="280"/>
      <c r="MH48" s="280"/>
      <c r="MI48" s="280"/>
      <c r="MJ48" s="280"/>
      <c r="MK48" s="280"/>
      <c r="ML48" s="280"/>
      <c r="MM48" s="280"/>
      <c r="MN48" s="280"/>
      <c r="MO48" s="280"/>
      <c r="MP48" s="280"/>
      <c r="MQ48" s="280"/>
      <c r="MR48" s="280"/>
      <c r="MS48" s="280"/>
      <c r="MT48" s="280"/>
      <c r="MU48" s="280"/>
      <c r="MV48" s="280"/>
      <c r="MW48" s="280"/>
      <c r="MX48" s="280"/>
      <c r="MY48" s="280"/>
      <c r="MZ48" s="280"/>
      <c r="NA48" s="280"/>
      <c r="NB48" s="280"/>
      <c r="NC48" s="280"/>
      <c r="ND48" s="280"/>
      <c r="NE48" s="280"/>
      <c r="NF48" s="280"/>
      <c r="NG48" s="280"/>
      <c r="NH48" s="280"/>
      <c r="NI48" s="280"/>
      <c r="NJ48" s="280"/>
      <c r="NK48" s="280"/>
      <c r="NL48" s="280"/>
      <c r="NM48" s="280"/>
      <c r="NN48" s="280"/>
      <c r="NO48" s="280"/>
      <c r="NP48" s="280"/>
      <c r="NQ48" s="280"/>
      <c r="NR48" s="280"/>
      <c r="NS48" s="280"/>
      <c r="NT48" s="280"/>
      <c r="NU48" s="280"/>
      <c r="NV48" s="280"/>
      <c r="NW48" s="280"/>
      <c r="NX48" s="280"/>
      <c r="NY48" s="280"/>
      <c r="NZ48" s="280"/>
      <c r="OA48" s="280"/>
      <c r="OB48" s="280"/>
      <c r="OC48" s="280"/>
      <c r="OD48" s="280"/>
      <c r="OE48" s="280"/>
      <c r="OF48" s="280"/>
      <c r="OG48" s="280"/>
      <c r="OH48" s="280"/>
      <c r="OI48" s="280"/>
      <c r="OJ48" s="280"/>
      <c r="OK48" s="280"/>
      <c r="OL48" s="280"/>
      <c r="OM48" s="280"/>
      <c r="ON48" s="280"/>
      <c r="OO48" s="280"/>
      <c r="OP48" s="280"/>
      <c r="OQ48" s="280"/>
      <c r="OR48" s="280"/>
      <c r="OS48" s="280"/>
      <c r="OT48" s="280"/>
      <c r="OU48" s="280"/>
      <c r="OV48" s="280"/>
      <c r="OW48" s="280"/>
      <c r="OX48" s="280"/>
      <c r="OY48" s="280"/>
      <c r="OZ48" s="280"/>
      <c r="PA48" s="280"/>
      <c r="PB48" s="280"/>
      <c r="PC48" s="280"/>
      <c r="PD48" s="280"/>
      <c r="PE48" s="280"/>
      <c r="PF48" s="280"/>
      <c r="PG48" s="280"/>
      <c r="PH48" s="280"/>
      <c r="PI48" s="280"/>
      <c r="PJ48" s="280"/>
      <c r="PK48" s="280"/>
      <c r="PL48" s="280"/>
      <c r="PM48" s="280"/>
      <c r="PN48" s="280"/>
      <c r="PO48" s="280"/>
      <c r="PP48" s="280"/>
      <c r="PQ48" s="280"/>
      <c r="PR48" s="280"/>
      <c r="PS48" s="280"/>
      <c r="PT48" s="280"/>
      <c r="PU48" s="280"/>
      <c r="PV48" s="280"/>
      <c r="PW48" s="280"/>
      <c r="PX48" s="280"/>
      <c r="PY48" s="280"/>
      <c r="PZ48" s="280"/>
      <c r="QA48" s="280"/>
      <c r="QB48" s="280"/>
      <c r="QC48" s="280"/>
      <c r="QD48" s="280"/>
      <c r="QE48" s="280"/>
      <c r="QF48" s="280"/>
      <c r="QG48" s="280"/>
      <c r="QH48" s="280"/>
      <c r="QI48" s="280"/>
      <c r="QJ48" s="280"/>
      <c r="QK48" s="280"/>
      <c r="QL48" s="280"/>
      <c r="QM48" s="280"/>
      <c r="QN48" s="280"/>
    </row>
    <row r="49" spans="1:456" s="6" customFormat="1" ht="15.5" x14ac:dyDescent="0.35">
      <c r="A49" s="272" t="s">
        <v>158</v>
      </c>
      <c r="B49" s="277">
        <v>7559466.5</v>
      </c>
      <c r="C49" s="277">
        <v>7141001.9660532754</v>
      </c>
      <c r="D49" s="278">
        <v>0</v>
      </c>
      <c r="E49" s="278">
        <v>0</v>
      </c>
      <c r="F49" s="277">
        <v>13099319</v>
      </c>
      <c r="G49" s="277">
        <v>15700348.748026714</v>
      </c>
      <c r="H49" s="278">
        <v>1155304.5</v>
      </c>
      <c r="I49" s="278">
        <v>472046.41489273071</v>
      </c>
      <c r="J49" s="277">
        <v>933015.65333333332</v>
      </c>
      <c r="K49" s="277">
        <v>178781.74934414058</v>
      </c>
      <c r="L49" s="278">
        <v>22747105.653333332</v>
      </c>
      <c r="M49" s="278">
        <v>23492178.878316861</v>
      </c>
      <c r="N49" s="277">
        <v>19250998.434634719</v>
      </c>
      <c r="O49" s="279"/>
      <c r="P49" s="280"/>
      <c r="Q49" s="280"/>
      <c r="R49" s="280"/>
      <c r="S49" s="280"/>
      <c r="T49" s="280"/>
      <c r="U49" s="280"/>
      <c r="V49" s="280"/>
      <c r="W49" s="280"/>
      <c r="X49" s="280"/>
      <c r="Y49" s="280"/>
      <c r="Z49" s="280"/>
      <c r="AA49" s="280"/>
      <c r="AB49" s="280"/>
      <c r="AC49" s="280"/>
      <c r="AD49" s="280"/>
      <c r="AE49" s="280"/>
      <c r="AF49" s="280"/>
      <c r="AG49" s="280"/>
      <c r="AH49" s="280"/>
      <c r="AI49" s="280"/>
      <c r="AJ49" s="280"/>
      <c r="AK49" s="280"/>
      <c r="AL49" s="280"/>
      <c r="AM49" s="280"/>
      <c r="AN49" s="280"/>
      <c r="AO49" s="280"/>
      <c r="AP49" s="280"/>
      <c r="AQ49" s="280"/>
      <c r="AR49" s="280"/>
      <c r="AS49" s="280"/>
      <c r="AT49" s="280"/>
      <c r="AU49" s="280"/>
      <c r="AV49" s="280"/>
      <c r="AW49" s="280"/>
      <c r="AX49" s="280"/>
      <c r="AY49" s="280"/>
      <c r="AZ49" s="280"/>
      <c r="BA49" s="280"/>
      <c r="BB49" s="280"/>
      <c r="BC49" s="280"/>
      <c r="BD49" s="280"/>
      <c r="BE49" s="280"/>
      <c r="BF49" s="280"/>
      <c r="BG49" s="280"/>
      <c r="BH49" s="280"/>
      <c r="BI49" s="280"/>
      <c r="BJ49" s="280"/>
      <c r="BK49" s="280"/>
      <c r="BL49" s="280"/>
      <c r="BM49" s="280"/>
      <c r="BN49" s="280"/>
      <c r="BO49" s="280"/>
      <c r="BP49" s="280"/>
      <c r="BQ49" s="280"/>
      <c r="BR49" s="280"/>
      <c r="BS49" s="280"/>
      <c r="BT49" s="280"/>
      <c r="BU49" s="280"/>
      <c r="BV49" s="280"/>
      <c r="BW49" s="280"/>
      <c r="BX49" s="280"/>
      <c r="BY49" s="280"/>
      <c r="BZ49" s="280"/>
      <c r="CA49" s="280"/>
      <c r="CB49" s="280"/>
      <c r="CC49" s="280"/>
      <c r="CD49" s="280"/>
      <c r="CE49" s="280"/>
      <c r="CF49" s="280"/>
      <c r="CG49" s="280"/>
      <c r="CH49" s="280"/>
      <c r="CI49" s="280"/>
      <c r="CJ49" s="280"/>
      <c r="CK49" s="280"/>
      <c r="CL49" s="280"/>
      <c r="CM49" s="280"/>
      <c r="CN49" s="280"/>
      <c r="CO49" s="280"/>
      <c r="CP49" s="280"/>
      <c r="CQ49" s="280"/>
      <c r="CR49" s="280"/>
      <c r="CS49" s="280"/>
      <c r="CT49" s="280"/>
      <c r="CU49" s="280"/>
      <c r="CV49" s="280"/>
      <c r="CW49" s="280"/>
      <c r="CX49" s="280"/>
      <c r="CY49" s="280"/>
      <c r="CZ49" s="280"/>
      <c r="DA49" s="280"/>
      <c r="DB49" s="280"/>
      <c r="DC49" s="280"/>
      <c r="DD49" s="280"/>
      <c r="DE49" s="280"/>
      <c r="DF49" s="280"/>
      <c r="DG49" s="280"/>
      <c r="DH49" s="280"/>
      <c r="DI49" s="280"/>
      <c r="DJ49" s="280"/>
      <c r="DK49" s="280"/>
      <c r="DL49" s="280"/>
      <c r="DM49" s="280"/>
      <c r="DN49" s="280"/>
      <c r="DO49" s="280"/>
      <c r="DP49" s="280"/>
      <c r="DQ49" s="280"/>
      <c r="DR49" s="280"/>
      <c r="DS49" s="280"/>
      <c r="DT49" s="280"/>
      <c r="DU49" s="280"/>
      <c r="DV49" s="280"/>
      <c r="DW49" s="280"/>
      <c r="DX49" s="280"/>
      <c r="DY49" s="280"/>
      <c r="DZ49" s="280"/>
      <c r="EA49" s="280"/>
      <c r="EB49" s="280"/>
      <c r="EC49" s="280"/>
      <c r="ED49" s="280"/>
      <c r="EE49" s="280"/>
      <c r="EF49" s="280"/>
      <c r="EG49" s="280"/>
      <c r="EH49" s="280"/>
      <c r="EI49" s="280"/>
      <c r="EJ49" s="280"/>
      <c r="EK49" s="280"/>
      <c r="EL49" s="280"/>
      <c r="EM49" s="280"/>
      <c r="EN49" s="280"/>
      <c r="EO49" s="280"/>
      <c r="EP49" s="280"/>
      <c r="EQ49" s="280"/>
      <c r="ER49" s="280"/>
      <c r="ES49" s="280"/>
      <c r="ET49" s="280"/>
      <c r="EU49" s="280"/>
      <c r="EV49" s="280"/>
      <c r="EW49" s="280"/>
      <c r="EX49" s="280"/>
      <c r="EY49" s="280"/>
      <c r="EZ49" s="280"/>
      <c r="FA49" s="280"/>
      <c r="FB49" s="280"/>
      <c r="FC49" s="280"/>
      <c r="FD49" s="280"/>
      <c r="FE49" s="280"/>
      <c r="FF49" s="280"/>
      <c r="FG49" s="280"/>
      <c r="FH49" s="280"/>
      <c r="FI49" s="280"/>
      <c r="FJ49" s="280"/>
      <c r="FK49" s="280"/>
      <c r="FL49" s="280"/>
      <c r="FM49" s="280"/>
      <c r="FN49" s="280"/>
      <c r="FO49" s="280"/>
      <c r="FP49" s="280"/>
      <c r="FQ49" s="280"/>
      <c r="FR49" s="280"/>
      <c r="FS49" s="280"/>
      <c r="FT49" s="280"/>
      <c r="FU49" s="280"/>
      <c r="FV49" s="280"/>
      <c r="FW49" s="280"/>
      <c r="FX49" s="280"/>
      <c r="FY49" s="280"/>
      <c r="FZ49" s="280"/>
      <c r="GA49" s="280"/>
      <c r="GB49" s="280"/>
      <c r="GC49" s="280"/>
      <c r="GD49" s="280"/>
      <c r="GE49" s="280"/>
      <c r="GF49" s="280"/>
      <c r="GG49" s="280"/>
      <c r="GH49" s="280"/>
      <c r="GI49" s="280"/>
      <c r="GJ49" s="280"/>
      <c r="GK49" s="280"/>
      <c r="GL49" s="280"/>
      <c r="GM49" s="280"/>
      <c r="GN49" s="280"/>
      <c r="GO49" s="280"/>
      <c r="GP49" s="280"/>
      <c r="GQ49" s="280"/>
      <c r="GR49" s="280"/>
      <c r="GS49" s="280"/>
      <c r="GT49" s="280"/>
      <c r="GU49" s="280"/>
      <c r="GV49" s="280"/>
      <c r="GW49" s="280"/>
      <c r="GX49" s="280"/>
      <c r="GY49" s="280"/>
      <c r="GZ49" s="280"/>
      <c r="HA49" s="280"/>
      <c r="HB49" s="280"/>
      <c r="HC49" s="280"/>
      <c r="HD49" s="280"/>
      <c r="HE49" s="280"/>
      <c r="HF49" s="280"/>
      <c r="HG49" s="280"/>
      <c r="HH49" s="280"/>
      <c r="HI49" s="280"/>
      <c r="HJ49" s="280"/>
      <c r="HK49" s="280"/>
      <c r="HL49" s="280"/>
      <c r="HM49" s="280"/>
      <c r="HN49" s="280"/>
      <c r="HO49" s="280"/>
      <c r="HP49" s="280"/>
      <c r="HQ49" s="280"/>
      <c r="HR49" s="280"/>
      <c r="HS49" s="280"/>
      <c r="HT49" s="280"/>
      <c r="HU49" s="280"/>
      <c r="HV49" s="280"/>
      <c r="HW49" s="280"/>
      <c r="HX49" s="280"/>
      <c r="HY49" s="280"/>
      <c r="HZ49" s="280"/>
      <c r="IA49" s="280"/>
      <c r="IB49" s="280"/>
      <c r="IC49" s="280"/>
      <c r="ID49" s="280"/>
      <c r="IE49" s="280"/>
      <c r="IF49" s="280"/>
      <c r="IG49" s="280"/>
      <c r="IH49" s="280"/>
      <c r="II49" s="280"/>
      <c r="IJ49" s="280"/>
      <c r="IK49" s="280"/>
      <c r="IL49" s="280"/>
      <c r="IM49" s="280"/>
      <c r="IN49" s="280"/>
      <c r="IO49" s="280"/>
      <c r="IP49" s="280"/>
      <c r="IQ49" s="280"/>
      <c r="IR49" s="280"/>
      <c r="IS49" s="280"/>
      <c r="IT49" s="280"/>
      <c r="IU49" s="280"/>
      <c r="IV49" s="280"/>
      <c r="IW49" s="280"/>
      <c r="IX49" s="280"/>
      <c r="IY49" s="280"/>
      <c r="IZ49" s="280"/>
      <c r="JA49" s="280"/>
      <c r="JB49" s="280"/>
      <c r="JC49" s="280"/>
      <c r="JD49" s="280"/>
      <c r="JE49" s="280"/>
      <c r="JF49" s="280"/>
      <c r="JG49" s="280"/>
      <c r="JH49" s="280"/>
      <c r="JI49" s="280"/>
      <c r="JJ49" s="280"/>
      <c r="JK49" s="280"/>
      <c r="JL49" s="280"/>
      <c r="JM49" s="280"/>
      <c r="JN49" s="280"/>
      <c r="JO49" s="280"/>
      <c r="JP49" s="280"/>
      <c r="JQ49" s="280"/>
      <c r="JR49" s="280"/>
      <c r="JS49" s="280"/>
      <c r="JT49" s="280"/>
      <c r="JU49" s="280"/>
      <c r="JV49" s="280"/>
      <c r="JW49" s="280"/>
      <c r="JX49" s="280"/>
      <c r="JY49" s="280"/>
      <c r="JZ49" s="280"/>
      <c r="KA49" s="280"/>
      <c r="KB49" s="280"/>
      <c r="KC49" s="280"/>
      <c r="KD49" s="280"/>
      <c r="KE49" s="280"/>
      <c r="KF49" s="280"/>
      <c r="KG49" s="280"/>
      <c r="KH49" s="280"/>
      <c r="KI49" s="280"/>
      <c r="KJ49" s="280"/>
      <c r="KK49" s="280"/>
      <c r="KL49" s="280"/>
      <c r="KM49" s="280"/>
      <c r="KN49" s="280"/>
      <c r="KO49" s="280"/>
      <c r="KP49" s="280"/>
      <c r="KQ49" s="280"/>
      <c r="KR49" s="280"/>
      <c r="KS49" s="280"/>
      <c r="KT49" s="280"/>
      <c r="KU49" s="280"/>
      <c r="KV49" s="280"/>
      <c r="KW49" s="280"/>
      <c r="KX49" s="280"/>
      <c r="KY49" s="280"/>
      <c r="KZ49" s="280"/>
      <c r="LA49" s="280"/>
      <c r="LB49" s="280"/>
      <c r="LC49" s="280"/>
      <c r="LD49" s="280"/>
      <c r="LE49" s="280"/>
      <c r="LF49" s="280"/>
      <c r="LG49" s="280"/>
      <c r="LH49" s="280"/>
      <c r="LI49" s="280"/>
      <c r="LJ49" s="280"/>
      <c r="LK49" s="280"/>
      <c r="LL49" s="280"/>
      <c r="LM49" s="280"/>
      <c r="LN49" s="280"/>
      <c r="LO49" s="280"/>
      <c r="LP49" s="280"/>
      <c r="LQ49" s="280"/>
      <c r="LR49" s="280"/>
      <c r="LS49" s="280"/>
      <c r="LT49" s="280"/>
      <c r="LU49" s="280"/>
      <c r="LV49" s="280"/>
      <c r="LW49" s="280"/>
      <c r="LX49" s="280"/>
      <c r="LY49" s="280"/>
      <c r="LZ49" s="280"/>
      <c r="MA49" s="280"/>
      <c r="MB49" s="280"/>
      <c r="MC49" s="280"/>
      <c r="MD49" s="280"/>
      <c r="ME49" s="280"/>
      <c r="MF49" s="280"/>
      <c r="MG49" s="280"/>
      <c r="MH49" s="280"/>
      <c r="MI49" s="280"/>
      <c r="MJ49" s="280"/>
      <c r="MK49" s="280"/>
      <c r="ML49" s="280"/>
      <c r="MM49" s="280"/>
      <c r="MN49" s="280"/>
      <c r="MO49" s="280"/>
      <c r="MP49" s="280"/>
      <c r="MQ49" s="280"/>
      <c r="MR49" s="280"/>
      <c r="MS49" s="280"/>
      <c r="MT49" s="280"/>
      <c r="MU49" s="280"/>
      <c r="MV49" s="280"/>
      <c r="MW49" s="280"/>
      <c r="MX49" s="280"/>
      <c r="MY49" s="280"/>
      <c r="MZ49" s="280"/>
      <c r="NA49" s="280"/>
      <c r="NB49" s="280"/>
      <c r="NC49" s="280"/>
      <c r="ND49" s="280"/>
      <c r="NE49" s="280"/>
      <c r="NF49" s="280"/>
      <c r="NG49" s="280"/>
      <c r="NH49" s="280"/>
      <c r="NI49" s="280"/>
      <c r="NJ49" s="280"/>
      <c r="NK49" s="280"/>
      <c r="NL49" s="280"/>
      <c r="NM49" s="280"/>
      <c r="NN49" s="280"/>
      <c r="NO49" s="280"/>
      <c r="NP49" s="280"/>
      <c r="NQ49" s="280"/>
      <c r="NR49" s="280"/>
      <c r="NS49" s="280"/>
      <c r="NT49" s="280"/>
      <c r="NU49" s="280"/>
      <c r="NV49" s="280"/>
      <c r="NW49" s="280"/>
      <c r="NX49" s="280"/>
      <c r="NY49" s="280"/>
      <c r="NZ49" s="280"/>
      <c r="OA49" s="280"/>
      <c r="OB49" s="280"/>
      <c r="OC49" s="280"/>
      <c r="OD49" s="280"/>
      <c r="OE49" s="280"/>
      <c r="OF49" s="280"/>
      <c r="OG49" s="280"/>
      <c r="OH49" s="280"/>
      <c r="OI49" s="280"/>
      <c r="OJ49" s="280"/>
      <c r="OK49" s="280"/>
      <c r="OL49" s="280"/>
      <c r="OM49" s="280"/>
      <c r="ON49" s="280"/>
      <c r="OO49" s="280"/>
      <c r="OP49" s="280"/>
      <c r="OQ49" s="280"/>
      <c r="OR49" s="280"/>
      <c r="OS49" s="280"/>
      <c r="OT49" s="280"/>
      <c r="OU49" s="280"/>
      <c r="OV49" s="280"/>
      <c r="OW49" s="280"/>
      <c r="OX49" s="280"/>
      <c r="OY49" s="280"/>
      <c r="OZ49" s="280"/>
      <c r="PA49" s="280"/>
      <c r="PB49" s="280"/>
      <c r="PC49" s="280"/>
      <c r="PD49" s="280"/>
      <c r="PE49" s="280"/>
      <c r="PF49" s="280"/>
      <c r="PG49" s="280"/>
      <c r="PH49" s="280"/>
      <c r="PI49" s="280"/>
      <c r="PJ49" s="280"/>
      <c r="PK49" s="280"/>
      <c r="PL49" s="280"/>
      <c r="PM49" s="280"/>
      <c r="PN49" s="280"/>
      <c r="PO49" s="280"/>
      <c r="PP49" s="280"/>
      <c r="PQ49" s="280"/>
      <c r="PR49" s="280"/>
      <c r="PS49" s="280"/>
      <c r="PT49" s="280"/>
      <c r="PU49" s="280"/>
      <c r="PV49" s="280"/>
      <c r="PW49" s="280"/>
      <c r="PX49" s="280"/>
      <c r="PY49" s="280"/>
      <c r="PZ49" s="280"/>
      <c r="QA49" s="280"/>
      <c r="QB49" s="280"/>
      <c r="QC49" s="280"/>
      <c r="QD49" s="280"/>
      <c r="QE49" s="280"/>
      <c r="QF49" s="280"/>
      <c r="QG49" s="280"/>
      <c r="QH49" s="280"/>
      <c r="QI49" s="280"/>
      <c r="QJ49" s="280"/>
      <c r="QK49" s="280"/>
      <c r="QL49" s="280"/>
      <c r="QM49" s="280"/>
      <c r="QN49" s="280"/>
    </row>
    <row r="50" spans="1:456" s="6" customFormat="1" ht="15.5" x14ac:dyDescent="0.35">
      <c r="A50" s="272" t="s">
        <v>159</v>
      </c>
      <c r="B50" s="277">
        <v>12144092.666666666</v>
      </c>
      <c r="C50" s="277">
        <v>9968881.4910592269</v>
      </c>
      <c r="D50" s="278">
        <v>9667446.666666666</v>
      </c>
      <c r="E50" s="278">
        <v>9726482.4896606244</v>
      </c>
      <c r="F50" s="277">
        <v>135634.33333333334</v>
      </c>
      <c r="G50" s="277">
        <v>738541.05696195201</v>
      </c>
      <c r="H50" s="278">
        <v>0</v>
      </c>
      <c r="I50" s="278">
        <v>0</v>
      </c>
      <c r="J50" s="277">
        <v>609994.32999999996</v>
      </c>
      <c r="K50" s="277">
        <v>250046.92892118188</v>
      </c>
      <c r="L50" s="278">
        <v>22557167.996666662</v>
      </c>
      <c r="M50" s="278">
        <v>20683951.966602985</v>
      </c>
      <c r="N50" s="277">
        <v>16949757.150821704</v>
      </c>
      <c r="O50" s="279"/>
      <c r="P50" s="280"/>
      <c r="Q50" s="280"/>
      <c r="R50" s="280"/>
      <c r="S50" s="280"/>
      <c r="T50" s="280"/>
      <c r="U50" s="280"/>
      <c r="V50" s="280"/>
      <c r="W50" s="280"/>
      <c r="X50" s="280"/>
      <c r="Y50" s="280"/>
      <c r="Z50" s="280"/>
      <c r="AA50" s="280"/>
      <c r="AB50" s="280"/>
      <c r="AC50" s="280"/>
      <c r="AD50" s="280"/>
      <c r="AE50" s="280"/>
      <c r="AF50" s="280"/>
      <c r="AG50" s="280"/>
      <c r="AH50" s="280"/>
      <c r="AI50" s="280"/>
      <c r="AJ50" s="280"/>
      <c r="AK50" s="280"/>
      <c r="AL50" s="280"/>
      <c r="AM50" s="280"/>
      <c r="AN50" s="280"/>
      <c r="AO50" s="280"/>
      <c r="AP50" s="280"/>
      <c r="AQ50" s="280"/>
      <c r="AR50" s="280"/>
      <c r="AS50" s="280"/>
      <c r="AT50" s="280"/>
      <c r="AU50" s="280"/>
      <c r="AV50" s="280"/>
      <c r="AW50" s="280"/>
      <c r="AX50" s="280"/>
      <c r="AY50" s="280"/>
      <c r="AZ50" s="280"/>
      <c r="BA50" s="280"/>
      <c r="BB50" s="280"/>
      <c r="BC50" s="280"/>
      <c r="BD50" s="280"/>
      <c r="BE50" s="280"/>
      <c r="BF50" s="280"/>
      <c r="BG50" s="280"/>
      <c r="BH50" s="280"/>
      <c r="BI50" s="280"/>
      <c r="BJ50" s="280"/>
      <c r="BK50" s="280"/>
      <c r="BL50" s="280"/>
      <c r="BM50" s="280"/>
      <c r="BN50" s="280"/>
      <c r="BO50" s="280"/>
      <c r="BP50" s="280"/>
      <c r="BQ50" s="280"/>
      <c r="BR50" s="280"/>
      <c r="BS50" s="280"/>
      <c r="BT50" s="280"/>
      <c r="BU50" s="280"/>
      <c r="BV50" s="280"/>
      <c r="BW50" s="280"/>
      <c r="BX50" s="280"/>
      <c r="BY50" s="280"/>
      <c r="BZ50" s="280"/>
      <c r="CA50" s="280"/>
      <c r="CB50" s="280"/>
      <c r="CC50" s="280"/>
      <c r="CD50" s="280"/>
      <c r="CE50" s="280"/>
      <c r="CF50" s="280"/>
      <c r="CG50" s="280"/>
      <c r="CH50" s="280"/>
      <c r="CI50" s="280"/>
      <c r="CJ50" s="280"/>
      <c r="CK50" s="280"/>
      <c r="CL50" s="280"/>
      <c r="CM50" s="280"/>
      <c r="CN50" s="280"/>
      <c r="CO50" s="280"/>
      <c r="CP50" s="280"/>
      <c r="CQ50" s="280"/>
      <c r="CR50" s="280"/>
      <c r="CS50" s="280"/>
      <c r="CT50" s="280"/>
      <c r="CU50" s="280"/>
      <c r="CV50" s="280"/>
      <c r="CW50" s="280"/>
      <c r="CX50" s="280"/>
      <c r="CY50" s="280"/>
      <c r="CZ50" s="280"/>
      <c r="DA50" s="280"/>
      <c r="DB50" s="280"/>
      <c r="DC50" s="280"/>
      <c r="DD50" s="280"/>
      <c r="DE50" s="280"/>
      <c r="DF50" s="280"/>
      <c r="DG50" s="280"/>
      <c r="DH50" s="280"/>
      <c r="DI50" s="280"/>
      <c r="DJ50" s="280"/>
      <c r="DK50" s="280"/>
      <c r="DL50" s="280"/>
      <c r="DM50" s="280"/>
      <c r="DN50" s="280"/>
      <c r="DO50" s="280"/>
      <c r="DP50" s="280"/>
      <c r="DQ50" s="280"/>
      <c r="DR50" s="280"/>
      <c r="DS50" s="280"/>
      <c r="DT50" s="280"/>
      <c r="DU50" s="280"/>
      <c r="DV50" s="280"/>
      <c r="DW50" s="280"/>
      <c r="DX50" s="280"/>
      <c r="DY50" s="280"/>
      <c r="DZ50" s="280"/>
      <c r="EA50" s="280"/>
      <c r="EB50" s="280"/>
      <c r="EC50" s="280"/>
      <c r="ED50" s="280"/>
      <c r="EE50" s="280"/>
      <c r="EF50" s="280"/>
      <c r="EG50" s="280"/>
      <c r="EH50" s="280"/>
      <c r="EI50" s="280"/>
      <c r="EJ50" s="280"/>
      <c r="EK50" s="280"/>
      <c r="EL50" s="280"/>
      <c r="EM50" s="280"/>
      <c r="EN50" s="280"/>
      <c r="EO50" s="280"/>
      <c r="EP50" s="280"/>
      <c r="EQ50" s="280"/>
      <c r="ER50" s="280"/>
      <c r="ES50" s="280"/>
      <c r="ET50" s="280"/>
      <c r="EU50" s="280"/>
      <c r="EV50" s="280"/>
      <c r="EW50" s="280"/>
      <c r="EX50" s="280"/>
      <c r="EY50" s="280"/>
      <c r="EZ50" s="280"/>
      <c r="FA50" s="280"/>
      <c r="FB50" s="280"/>
      <c r="FC50" s="280"/>
      <c r="FD50" s="280"/>
      <c r="FE50" s="280"/>
      <c r="FF50" s="280"/>
      <c r="FG50" s="280"/>
      <c r="FH50" s="280"/>
      <c r="FI50" s="280"/>
      <c r="FJ50" s="280"/>
      <c r="FK50" s="280"/>
      <c r="FL50" s="280"/>
      <c r="FM50" s="280"/>
      <c r="FN50" s="280"/>
      <c r="FO50" s="280"/>
      <c r="FP50" s="280"/>
      <c r="FQ50" s="280"/>
      <c r="FR50" s="280"/>
      <c r="FS50" s="280"/>
      <c r="FT50" s="280"/>
      <c r="FU50" s="280"/>
      <c r="FV50" s="280"/>
      <c r="FW50" s="280"/>
      <c r="FX50" s="280"/>
      <c r="FY50" s="280"/>
      <c r="FZ50" s="280"/>
      <c r="GA50" s="280"/>
      <c r="GB50" s="280"/>
      <c r="GC50" s="280"/>
      <c r="GD50" s="280"/>
      <c r="GE50" s="280"/>
      <c r="GF50" s="280"/>
      <c r="GG50" s="280"/>
      <c r="GH50" s="280"/>
      <c r="GI50" s="280"/>
      <c r="GJ50" s="280"/>
      <c r="GK50" s="280"/>
      <c r="GL50" s="280"/>
      <c r="GM50" s="280"/>
      <c r="GN50" s="280"/>
      <c r="GO50" s="280"/>
      <c r="GP50" s="280"/>
      <c r="GQ50" s="280"/>
      <c r="GR50" s="280"/>
      <c r="GS50" s="280"/>
      <c r="GT50" s="280"/>
      <c r="GU50" s="280"/>
      <c r="GV50" s="280"/>
      <c r="GW50" s="280"/>
      <c r="GX50" s="280"/>
      <c r="GY50" s="280"/>
      <c r="GZ50" s="280"/>
      <c r="HA50" s="280"/>
      <c r="HB50" s="280"/>
      <c r="HC50" s="280"/>
      <c r="HD50" s="280"/>
      <c r="HE50" s="280"/>
      <c r="HF50" s="280"/>
      <c r="HG50" s="280"/>
      <c r="HH50" s="280"/>
      <c r="HI50" s="280"/>
      <c r="HJ50" s="280"/>
      <c r="HK50" s="280"/>
      <c r="HL50" s="280"/>
      <c r="HM50" s="280"/>
      <c r="HN50" s="280"/>
      <c r="HO50" s="280"/>
      <c r="HP50" s="280"/>
      <c r="HQ50" s="280"/>
      <c r="HR50" s="280"/>
      <c r="HS50" s="280"/>
      <c r="HT50" s="280"/>
      <c r="HU50" s="280"/>
      <c r="HV50" s="280"/>
      <c r="HW50" s="280"/>
      <c r="HX50" s="280"/>
      <c r="HY50" s="280"/>
      <c r="HZ50" s="280"/>
      <c r="IA50" s="280"/>
      <c r="IB50" s="280"/>
      <c r="IC50" s="280"/>
      <c r="ID50" s="280"/>
      <c r="IE50" s="280"/>
      <c r="IF50" s="280"/>
      <c r="IG50" s="280"/>
      <c r="IH50" s="280"/>
      <c r="II50" s="280"/>
      <c r="IJ50" s="280"/>
      <c r="IK50" s="280"/>
      <c r="IL50" s="280"/>
      <c r="IM50" s="280"/>
      <c r="IN50" s="280"/>
      <c r="IO50" s="280"/>
      <c r="IP50" s="280"/>
      <c r="IQ50" s="280"/>
      <c r="IR50" s="280"/>
      <c r="IS50" s="280"/>
      <c r="IT50" s="280"/>
      <c r="IU50" s="280"/>
      <c r="IV50" s="280"/>
      <c r="IW50" s="280"/>
      <c r="IX50" s="280"/>
      <c r="IY50" s="280"/>
      <c r="IZ50" s="280"/>
      <c r="JA50" s="280"/>
      <c r="JB50" s="280"/>
      <c r="JC50" s="280"/>
      <c r="JD50" s="280"/>
      <c r="JE50" s="280"/>
      <c r="JF50" s="280"/>
      <c r="JG50" s="280"/>
      <c r="JH50" s="280"/>
      <c r="JI50" s="280"/>
      <c r="JJ50" s="280"/>
      <c r="JK50" s="280"/>
      <c r="JL50" s="280"/>
      <c r="JM50" s="280"/>
      <c r="JN50" s="280"/>
      <c r="JO50" s="280"/>
      <c r="JP50" s="280"/>
      <c r="JQ50" s="280"/>
      <c r="JR50" s="280"/>
      <c r="JS50" s="280"/>
      <c r="JT50" s="280"/>
      <c r="JU50" s="280"/>
      <c r="JV50" s="280"/>
      <c r="JW50" s="280"/>
      <c r="JX50" s="280"/>
      <c r="JY50" s="280"/>
      <c r="JZ50" s="280"/>
      <c r="KA50" s="280"/>
      <c r="KB50" s="280"/>
      <c r="KC50" s="280"/>
      <c r="KD50" s="280"/>
      <c r="KE50" s="280"/>
      <c r="KF50" s="280"/>
      <c r="KG50" s="280"/>
      <c r="KH50" s="280"/>
      <c r="KI50" s="280"/>
      <c r="KJ50" s="280"/>
      <c r="KK50" s="280"/>
      <c r="KL50" s="280"/>
      <c r="KM50" s="280"/>
      <c r="KN50" s="280"/>
      <c r="KO50" s="280"/>
      <c r="KP50" s="280"/>
      <c r="KQ50" s="280"/>
      <c r="KR50" s="280"/>
      <c r="KS50" s="280"/>
      <c r="KT50" s="280"/>
      <c r="KU50" s="280"/>
      <c r="KV50" s="280"/>
      <c r="KW50" s="280"/>
      <c r="KX50" s="280"/>
      <c r="KY50" s="280"/>
      <c r="KZ50" s="280"/>
      <c r="LA50" s="280"/>
      <c r="LB50" s="280"/>
      <c r="LC50" s="280"/>
      <c r="LD50" s="280"/>
      <c r="LE50" s="280"/>
      <c r="LF50" s="280"/>
      <c r="LG50" s="280"/>
      <c r="LH50" s="280"/>
      <c r="LI50" s="280"/>
      <c r="LJ50" s="280"/>
      <c r="LK50" s="280"/>
      <c r="LL50" s="280"/>
      <c r="LM50" s="280"/>
      <c r="LN50" s="280"/>
      <c r="LO50" s="280"/>
      <c r="LP50" s="280"/>
      <c r="LQ50" s="280"/>
      <c r="LR50" s="280"/>
      <c r="LS50" s="280"/>
      <c r="LT50" s="280"/>
      <c r="LU50" s="280"/>
      <c r="LV50" s="280"/>
      <c r="LW50" s="280"/>
      <c r="LX50" s="280"/>
      <c r="LY50" s="280"/>
      <c r="LZ50" s="280"/>
      <c r="MA50" s="280"/>
      <c r="MB50" s="280"/>
      <c r="MC50" s="280"/>
      <c r="MD50" s="280"/>
      <c r="ME50" s="280"/>
      <c r="MF50" s="280"/>
      <c r="MG50" s="280"/>
      <c r="MH50" s="280"/>
      <c r="MI50" s="280"/>
      <c r="MJ50" s="280"/>
      <c r="MK50" s="280"/>
      <c r="ML50" s="280"/>
      <c r="MM50" s="280"/>
      <c r="MN50" s="280"/>
      <c r="MO50" s="280"/>
      <c r="MP50" s="280"/>
      <c r="MQ50" s="280"/>
      <c r="MR50" s="280"/>
      <c r="MS50" s="280"/>
      <c r="MT50" s="280"/>
      <c r="MU50" s="280"/>
      <c r="MV50" s="280"/>
      <c r="MW50" s="280"/>
      <c r="MX50" s="280"/>
      <c r="MY50" s="280"/>
      <c r="MZ50" s="280"/>
      <c r="NA50" s="280"/>
      <c r="NB50" s="280"/>
      <c r="NC50" s="280"/>
      <c r="ND50" s="280"/>
      <c r="NE50" s="280"/>
      <c r="NF50" s="280"/>
      <c r="NG50" s="280"/>
      <c r="NH50" s="280"/>
      <c r="NI50" s="280"/>
      <c r="NJ50" s="280"/>
      <c r="NK50" s="280"/>
      <c r="NL50" s="280"/>
      <c r="NM50" s="280"/>
      <c r="NN50" s="280"/>
      <c r="NO50" s="280"/>
      <c r="NP50" s="280"/>
      <c r="NQ50" s="280"/>
      <c r="NR50" s="280"/>
      <c r="NS50" s="280"/>
      <c r="NT50" s="280"/>
      <c r="NU50" s="280"/>
      <c r="NV50" s="280"/>
      <c r="NW50" s="280"/>
      <c r="NX50" s="280"/>
      <c r="NY50" s="280"/>
      <c r="NZ50" s="280"/>
      <c r="OA50" s="280"/>
      <c r="OB50" s="280"/>
      <c r="OC50" s="280"/>
      <c r="OD50" s="280"/>
      <c r="OE50" s="280"/>
      <c r="OF50" s="280"/>
      <c r="OG50" s="280"/>
      <c r="OH50" s="280"/>
      <c r="OI50" s="280"/>
      <c r="OJ50" s="280"/>
      <c r="OK50" s="280"/>
      <c r="OL50" s="280"/>
      <c r="OM50" s="280"/>
      <c r="ON50" s="280"/>
      <c r="OO50" s="280"/>
      <c r="OP50" s="280"/>
      <c r="OQ50" s="280"/>
      <c r="OR50" s="280"/>
      <c r="OS50" s="280"/>
      <c r="OT50" s="280"/>
      <c r="OU50" s="280"/>
      <c r="OV50" s="280"/>
      <c r="OW50" s="280"/>
      <c r="OX50" s="280"/>
      <c r="OY50" s="280"/>
      <c r="OZ50" s="280"/>
      <c r="PA50" s="280"/>
      <c r="PB50" s="280"/>
      <c r="PC50" s="280"/>
      <c r="PD50" s="280"/>
      <c r="PE50" s="280"/>
      <c r="PF50" s="280"/>
      <c r="PG50" s="280"/>
      <c r="PH50" s="280"/>
      <c r="PI50" s="280"/>
      <c r="PJ50" s="280"/>
      <c r="PK50" s="280"/>
      <c r="PL50" s="280"/>
      <c r="PM50" s="280"/>
      <c r="PN50" s="280"/>
      <c r="PO50" s="280"/>
      <c r="PP50" s="280"/>
      <c r="PQ50" s="280"/>
      <c r="PR50" s="280"/>
      <c r="PS50" s="280"/>
      <c r="PT50" s="280"/>
      <c r="PU50" s="280"/>
      <c r="PV50" s="280"/>
      <c r="PW50" s="280"/>
      <c r="PX50" s="280"/>
      <c r="PY50" s="280"/>
      <c r="PZ50" s="280"/>
      <c r="QA50" s="280"/>
      <c r="QB50" s="280"/>
      <c r="QC50" s="280"/>
      <c r="QD50" s="280"/>
      <c r="QE50" s="280"/>
      <c r="QF50" s="280"/>
      <c r="QG50" s="280"/>
      <c r="QH50" s="280"/>
      <c r="QI50" s="280"/>
      <c r="QJ50" s="280"/>
      <c r="QK50" s="280"/>
      <c r="QL50" s="280"/>
      <c r="QM50" s="280"/>
      <c r="QN50" s="280"/>
    </row>
    <row r="51" spans="1:456" s="6" customFormat="1" ht="15.5" x14ac:dyDescent="0.35">
      <c r="A51" s="272" t="s">
        <v>160</v>
      </c>
      <c r="B51" s="277">
        <v>3556847</v>
      </c>
      <c r="C51" s="277">
        <v>3247812.9631848382</v>
      </c>
      <c r="D51" s="278">
        <v>47077.333333333336</v>
      </c>
      <c r="E51" s="278">
        <v>8365.4320060706796</v>
      </c>
      <c r="F51" s="277">
        <v>61568.333333333336</v>
      </c>
      <c r="G51" s="277">
        <v>116935.63999767929</v>
      </c>
      <c r="H51" s="278">
        <v>0</v>
      </c>
      <c r="I51" s="278">
        <v>11250.774153403072</v>
      </c>
      <c r="J51" s="277">
        <v>44798.13666666668</v>
      </c>
      <c r="K51" s="277">
        <v>59576.727548004157</v>
      </c>
      <c r="L51" s="278">
        <v>3710290.8033333337</v>
      </c>
      <c r="M51" s="278">
        <v>3443941.5368899954</v>
      </c>
      <c r="N51" s="277">
        <v>2822186.629816473</v>
      </c>
      <c r="O51" s="279"/>
      <c r="P51" s="280"/>
      <c r="Q51" s="280"/>
      <c r="R51" s="280"/>
      <c r="S51" s="280"/>
      <c r="T51" s="280"/>
      <c r="U51" s="280"/>
      <c r="V51" s="280"/>
      <c r="W51" s="280"/>
      <c r="X51" s="280"/>
      <c r="Y51" s="280"/>
      <c r="Z51" s="280"/>
      <c r="AA51" s="280"/>
      <c r="AB51" s="280"/>
      <c r="AC51" s="280"/>
      <c r="AD51" s="280"/>
      <c r="AE51" s="280"/>
      <c r="AF51" s="280"/>
      <c r="AG51" s="280"/>
      <c r="AH51" s="280"/>
      <c r="AI51" s="280"/>
      <c r="AJ51" s="280"/>
      <c r="AK51" s="280"/>
      <c r="AL51" s="280"/>
      <c r="AM51" s="280"/>
      <c r="AN51" s="280"/>
      <c r="AO51" s="280"/>
      <c r="AP51" s="280"/>
      <c r="AQ51" s="280"/>
      <c r="AR51" s="280"/>
      <c r="AS51" s="280"/>
      <c r="AT51" s="280"/>
      <c r="AU51" s="280"/>
      <c r="AV51" s="280"/>
      <c r="AW51" s="280"/>
      <c r="AX51" s="280"/>
      <c r="AY51" s="280"/>
      <c r="AZ51" s="280"/>
      <c r="BA51" s="280"/>
      <c r="BB51" s="280"/>
      <c r="BC51" s="280"/>
      <c r="BD51" s="280"/>
      <c r="BE51" s="280"/>
      <c r="BF51" s="280"/>
      <c r="BG51" s="280"/>
      <c r="BH51" s="280"/>
      <c r="BI51" s="280"/>
      <c r="BJ51" s="280"/>
      <c r="BK51" s="280"/>
      <c r="BL51" s="280"/>
      <c r="BM51" s="280"/>
      <c r="BN51" s="280"/>
      <c r="BO51" s="280"/>
      <c r="BP51" s="280"/>
      <c r="BQ51" s="280"/>
      <c r="BR51" s="280"/>
      <c r="BS51" s="280"/>
      <c r="BT51" s="280"/>
      <c r="BU51" s="280"/>
      <c r="BV51" s="280"/>
      <c r="BW51" s="280"/>
      <c r="BX51" s="280"/>
      <c r="BY51" s="280"/>
      <c r="BZ51" s="280"/>
      <c r="CA51" s="280"/>
      <c r="CB51" s="280"/>
      <c r="CC51" s="280"/>
      <c r="CD51" s="280"/>
      <c r="CE51" s="280"/>
      <c r="CF51" s="280"/>
      <c r="CG51" s="280"/>
      <c r="CH51" s="280"/>
      <c r="CI51" s="280"/>
      <c r="CJ51" s="280"/>
      <c r="CK51" s="280"/>
      <c r="CL51" s="280"/>
      <c r="CM51" s="280"/>
      <c r="CN51" s="280"/>
      <c r="CO51" s="280"/>
      <c r="CP51" s="280"/>
      <c r="CQ51" s="280"/>
      <c r="CR51" s="280"/>
      <c r="CS51" s="280"/>
      <c r="CT51" s="280"/>
      <c r="CU51" s="280"/>
      <c r="CV51" s="280"/>
      <c r="CW51" s="280"/>
      <c r="CX51" s="280"/>
      <c r="CY51" s="280"/>
      <c r="CZ51" s="280"/>
      <c r="DA51" s="280"/>
      <c r="DB51" s="280"/>
      <c r="DC51" s="280"/>
      <c r="DD51" s="280"/>
      <c r="DE51" s="280"/>
      <c r="DF51" s="280"/>
      <c r="DG51" s="280"/>
      <c r="DH51" s="280"/>
      <c r="DI51" s="280"/>
      <c r="DJ51" s="280"/>
      <c r="DK51" s="280"/>
      <c r="DL51" s="280"/>
      <c r="DM51" s="280"/>
      <c r="DN51" s="280"/>
      <c r="DO51" s="280"/>
      <c r="DP51" s="280"/>
      <c r="DQ51" s="280"/>
      <c r="DR51" s="280"/>
      <c r="DS51" s="280"/>
      <c r="DT51" s="280"/>
      <c r="DU51" s="280"/>
      <c r="DV51" s="280"/>
      <c r="DW51" s="280"/>
      <c r="DX51" s="280"/>
      <c r="DY51" s="280"/>
      <c r="DZ51" s="280"/>
      <c r="EA51" s="280"/>
      <c r="EB51" s="280"/>
      <c r="EC51" s="280"/>
      <c r="ED51" s="280"/>
      <c r="EE51" s="280"/>
      <c r="EF51" s="280"/>
      <c r="EG51" s="280"/>
      <c r="EH51" s="280"/>
      <c r="EI51" s="280"/>
      <c r="EJ51" s="280"/>
      <c r="EK51" s="280"/>
      <c r="EL51" s="280"/>
      <c r="EM51" s="280"/>
      <c r="EN51" s="280"/>
      <c r="EO51" s="280"/>
      <c r="EP51" s="280"/>
      <c r="EQ51" s="280"/>
      <c r="ER51" s="280"/>
      <c r="ES51" s="280"/>
      <c r="ET51" s="280"/>
      <c r="EU51" s="280"/>
      <c r="EV51" s="280"/>
      <c r="EW51" s="280"/>
      <c r="EX51" s="280"/>
      <c r="EY51" s="280"/>
      <c r="EZ51" s="280"/>
      <c r="FA51" s="280"/>
      <c r="FB51" s="280"/>
      <c r="FC51" s="280"/>
      <c r="FD51" s="280"/>
      <c r="FE51" s="280"/>
      <c r="FF51" s="280"/>
      <c r="FG51" s="280"/>
      <c r="FH51" s="280"/>
      <c r="FI51" s="280"/>
      <c r="FJ51" s="280"/>
      <c r="FK51" s="280"/>
      <c r="FL51" s="280"/>
      <c r="FM51" s="280"/>
      <c r="FN51" s="280"/>
      <c r="FO51" s="280"/>
      <c r="FP51" s="280"/>
      <c r="FQ51" s="280"/>
      <c r="FR51" s="280"/>
      <c r="FS51" s="280"/>
      <c r="FT51" s="280"/>
      <c r="FU51" s="280"/>
      <c r="FV51" s="280"/>
      <c r="FW51" s="280"/>
      <c r="FX51" s="280"/>
      <c r="FY51" s="280"/>
      <c r="FZ51" s="280"/>
      <c r="GA51" s="280"/>
      <c r="GB51" s="280"/>
      <c r="GC51" s="280"/>
      <c r="GD51" s="280"/>
      <c r="GE51" s="280"/>
      <c r="GF51" s="280"/>
      <c r="GG51" s="280"/>
      <c r="GH51" s="280"/>
      <c r="GI51" s="280"/>
      <c r="GJ51" s="280"/>
      <c r="GK51" s="280"/>
      <c r="GL51" s="280"/>
      <c r="GM51" s="280"/>
      <c r="GN51" s="280"/>
      <c r="GO51" s="280"/>
      <c r="GP51" s="280"/>
      <c r="GQ51" s="280"/>
      <c r="GR51" s="280"/>
      <c r="GS51" s="280"/>
      <c r="GT51" s="280"/>
      <c r="GU51" s="280"/>
      <c r="GV51" s="280"/>
      <c r="GW51" s="280"/>
      <c r="GX51" s="280"/>
      <c r="GY51" s="280"/>
      <c r="GZ51" s="280"/>
      <c r="HA51" s="280"/>
      <c r="HB51" s="280"/>
      <c r="HC51" s="280"/>
      <c r="HD51" s="280"/>
      <c r="HE51" s="280"/>
      <c r="HF51" s="280"/>
      <c r="HG51" s="280"/>
      <c r="HH51" s="280"/>
      <c r="HI51" s="280"/>
      <c r="HJ51" s="280"/>
      <c r="HK51" s="280"/>
      <c r="HL51" s="280"/>
      <c r="HM51" s="280"/>
      <c r="HN51" s="280"/>
      <c r="HO51" s="280"/>
      <c r="HP51" s="280"/>
      <c r="HQ51" s="280"/>
      <c r="HR51" s="280"/>
      <c r="HS51" s="280"/>
      <c r="HT51" s="280"/>
      <c r="HU51" s="280"/>
      <c r="HV51" s="280"/>
      <c r="HW51" s="280"/>
      <c r="HX51" s="280"/>
      <c r="HY51" s="280"/>
      <c r="HZ51" s="280"/>
      <c r="IA51" s="280"/>
      <c r="IB51" s="280"/>
      <c r="IC51" s="280"/>
      <c r="ID51" s="280"/>
      <c r="IE51" s="280"/>
      <c r="IF51" s="280"/>
      <c r="IG51" s="280"/>
      <c r="IH51" s="280"/>
      <c r="II51" s="280"/>
      <c r="IJ51" s="280"/>
      <c r="IK51" s="280"/>
      <c r="IL51" s="280"/>
      <c r="IM51" s="280"/>
      <c r="IN51" s="280"/>
      <c r="IO51" s="280"/>
      <c r="IP51" s="280"/>
      <c r="IQ51" s="280"/>
      <c r="IR51" s="280"/>
      <c r="IS51" s="280"/>
      <c r="IT51" s="280"/>
      <c r="IU51" s="280"/>
      <c r="IV51" s="280"/>
      <c r="IW51" s="280"/>
      <c r="IX51" s="280"/>
      <c r="IY51" s="280"/>
      <c r="IZ51" s="280"/>
      <c r="JA51" s="280"/>
      <c r="JB51" s="280"/>
      <c r="JC51" s="280"/>
      <c r="JD51" s="280"/>
      <c r="JE51" s="280"/>
      <c r="JF51" s="280"/>
      <c r="JG51" s="280"/>
      <c r="JH51" s="280"/>
      <c r="JI51" s="280"/>
      <c r="JJ51" s="280"/>
      <c r="JK51" s="280"/>
      <c r="JL51" s="280"/>
      <c r="JM51" s="280"/>
      <c r="JN51" s="280"/>
      <c r="JO51" s="280"/>
      <c r="JP51" s="280"/>
      <c r="JQ51" s="280"/>
      <c r="JR51" s="280"/>
      <c r="JS51" s="280"/>
      <c r="JT51" s="280"/>
      <c r="JU51" s="280"/>
      <c r="JV51" s="280"/>
      <c r="JW51" s="280"/>
      <c r="JX51" s="280"/>
      <c r="JY51" s="280"/>
      <c r="JZ51" s="280"/>
      <c r="KA51" s="280"/>
      <c r="KB51" s="280"/>
      <c r="KC51" s="280"/>
      <c r="KD51" s="280"/>
      <c r="KE51" s="280"/>
      <c r="KF51" s="280"/>
      <c r="KG51" s="280"/>
      <c r="KH51" s="280"/>
      <c r="KI51" s="280"/>
      <c r="KJ51" s="280"/>
      <c r="KK51" s="280"/>
      <c r="KL51" s="280"/>
      <c r="KM51" s="280"/>
      <c r="KN51" s="280"/>
      <c r="KO51" s="280"/>
      <c r="KP51" s="280"/>
      <c r="KQ51" s="280"/>
      <c r="KR51" s="280"/>
      <c r="KS51" s="280"/>
      <c r="KT51" s="280"/>
      <c r="KU51" s="280"/>
      <c r="KV51" s="280"/>
      <c r="KW51" s="280"/>
      <c r="KX51" s="280"/>
      <c r="KY51" s="280"/>
      <c r="KZ51" s="280"/>
      <c r="LA51" s="280"/>
      <c r="LB51" s="280"/>
      <c r="LC51" s="280"/>
      <c r="LD51" s="280"/>
      <c r="LE51" s="280"/>
      <c r="LF51" s="280"/>
      <c r="LG51" s="280"/>
      <c r="LH51" s="280"/>
      <c r="LI51" s="280"/>
      <c r="LJ51" s="280"/>
      <c r="LK51" s="280"/>
      <c r="LL51" s="280"/>
      <c r="LM51" s="280"/>
      <c r="LN51" s="280"/>
      <c r="LO51" s="280"/>
      <c r="LP51" s="280"/>
      <c r="LQ51" s="280"/>
      <c r="LR51" s="280"/>
      <c r="LS51" s="280"/>
      <c r="LT51" s="280"/>
      <c r="LU51" s="280"/>
      <c r="LV51" s="280"/>
      <c r="LW51" s="280"/>
      <c r="LX51" s="280"/>
      <c r="LY51" s="280"/>
      <c r="LZ51" s="280"/>
      <c r="MA51" s="280"/>
      <c r="MB51" s="280"/>
      <c r="MC51" s="280"/>
      <c r="MD51" s="280"/>
      <c r="ME51" s="280"/>
      <c r="MF51" s="280"/>
      <c r="MG51" s="280"/>
      <c r="MH51" s="280"/>
      <c r="MI51" s="280"/>
      <c r="MJ51" s="280"/>
      <c r="MK51" s="280"/>
      <c r="ML51" s="280"/>
      <c r="MM51" s="280"/>
      <c r="MN51" s="280"/>
      <c r="MO51" s="280"/>
      <c r="MP51" s="280"/>
      <c r="MQ51" s="280"/>
      <c r="MR51" s="280"/>
      <c r="MS51" s="280"/>
      <c r="MT51" s="280"/>
      <c r="MU51" s="280"/>
      <c r="MV51" s="280"/>
      <c r="MW51" s="280"/>
      <c r="MX51" s="280"/>
      <c r="MY51" s="280"/>
      <c r="MZ51" s="280"/>
      <c r="NA51" s="280"/>
      <c r="NB51" s="280"/>
      <c r="NC51" s="280"/>
      <c r="ND51" s="280"/>
      <c r="NE51" s="280"/>
      <c r="NF51" s="280"/>
      <c r="NG51" s="280"/>
      <c r="NH51" s="280"/>
      <c r="NI51" s="280"/>
      <c r="NJ51" s="280"/>
      <c r="NK51" s="280"/>
      <c r="NL51" s="280"/>
      <c r="NM51" s="280"/>
      <c r="NN51" s="280"/>
      <c r="NO51" s="280"/>
      <c r="NP51" s="280"/>
      <c r="NQ51" s="280"/>
      <c r="NR51" s="280"/>
      <c r="NS51" s="280"/>
      <c r="NT51" s="280"/>
      <c r="NU51" s="280"/>
      <c r="NV51" s="280"/>
      <c r="NW51" s="280"/>
      <c r="NX51" s="280"/>
      <c r="NY51" s="280"/>
      <c r="NZ51" s="280"/>
      <c r="OA51" s="280"/>
      <c r="OB51" s="280"/>
      <c r="OC51" s="280"/>
      <c r="OD51" s="280"/>
      <c r="OE51" s="280"/>
      <c r="OF51" s="280"/>
      <c r="OG51" s="280"/>
      <c r="OH51" s="280"/>
      <c r="OI51" s="280"/>
      <c r="OJ51" s="280"/>
      <c r="OK51" s="280"/>
      <c r="OL51" s="280"/>
      <c r="OM51" s="280"/>
      <c r="ON51" s="280"/>
      <c r="OO51" s="280"/>
      <c r="OP51" s="280"/>
      <c r="OQ51" s="280"/>
      <c r="OR51" s="280"/>
      <c r="OS51" s="280"/>
      <c r="OT51" s="280"/>
      <c r="OU51" s="280"/>
      <c r="OV51" s="280"/>
      <c r="OW51" s="280"/>
      <c r="OX51" s="280"/>
      <c r="OY51" s="280"/>
      <c r="OZ51" s="280"/>
      <c r="PA51" s="280"/>
      <c r="PB51" s="280"/>
      <c r="PC51" s="280"/>
      <c r="PD51" s="280"/>
      <c r="PE51" s="280"/>
      <c r="PF51" s="280"/>
      <c r="PG51" s="280"/>
      <c r="PH51" s="280"/>
      <c r="PI51" s="280"/>
      <c r="PJ51" s="280"/>
      <c r="PK51" s="280"/>
      <c r="PL51" s="280"/>
      <c r="PM51" s="280"/>
      <c r="PN51" s="280"/>
      <c r="PO51" s="280"/>
      <c r="PP51" s="280"/>
      <c r="PQ51" s="280"/>
      <c r="PR51" s="280"/>
      <c r="PS51" s="280"/>
      <c r="PT51" s="280"/>
      <c r="PU51" s="280"/>
      <c r="PV51" s="280"/>
      <c r="PW51" s="280"/>
      <c r="PX51" s="280"/>
      <c r="PY51" s="280"/>
      <c r="PZ51" s="280"/>
      <c r="QA51" s="280"/>
      <c r="QB51" s="280"/>
      <c r="QC51" s="280"/>
      <c r="QD51" s="280"/>
      <c r="QE51" s="280"/>
      <c r="QF51" s="280"/>
      <c r="QG51" s="280"/>
      <c r="QH51" s="280"/>
      <c r="QI51" s="280"/>
      <c r="QJ51" s="280"/>
      <c r="QK51" s="280"/>
      <c r="QL51" s="280"/>
      <c r="QM51" s="280"/>
      <c r="QN51" s="280"/>
    </row>
    <row r="52" spans="1:456" s="6" customFormat="1" ht="15.5" x14ac:dyDescent="0.35">
      <c r="A52" s="272" t="s">
        <v>161</v>
      </c>
      <c r="B52" s="277">
        <v>50589482.106666662</v>
      </c>
      <c r="C52" s="277">
        <v>39968229.252200574</v>
      </c>
      <c r="D52" s="278">
        <v>0</v>
      </c>
      <c r="E52" s="278">
        <v>0</v>
      </c>
      <c r="F52" s="277">
        <v>0</v>
      </c>
      <c r="G52" s="277">
        <v>0</v>
      </c>
      <c r="H52" s="278">
        <v>0</v>
      </c>
      <c r="I52" s="278">
        <v>0</v>
      </c>
      <c r="J52" s="277">
        <v>323764.18666666676</v>
      </c>
      <c r="K52" s="277">
        <v>604310.15880126425</v>
      </c>
      <c r="L52" s="278">
        <v>50913246.293333329</v>
      </c>
      <c r="M52" s="278">
        <v>40572539.411001839</v>
      </c>
      <c r="N52" s="277">
        <v>33247741.588212889</v>
      </c>
      <c r="O52" s="279"/>
      <c r="P52" s="280"/>
      <c r="Q52" s="280"/>
      <c r="R52" s="280"/>
      <c r="S52" s="280"/>
      <c r="T52" s="280"/>
      <c r="U52" s="280"/>
      <c r="V52" s="280"/>
      <c r="W52" s="280"/>
      <c r="X52" s="280"/>
      <c r="Y52" s="280"/>
      <c r="Z52" s="280"/>
      <c r="AA52" s="280"/>
      <c r="AB52" s="280"/>
      <c r="AC52" s="280"/>
      <c r="AD52" s="280"/>
      <c r="AE52" s="280"/>
      <c r="AF52" s="280"/>
      <c r="AG52" s="280"/>
      <c r="AH52" s="280"/>
      <c r="AI52" s="280"/>
      <c r="AJ52" s="280"/>
      <c r="AK52" s="280"/>
      <c r="AL52" s="280"/>
      <c r="AM52" s="280"/>
      <c r="AN52" s="280"/>
      <c r="AO52" s="280"/>
      <c r="AP52" s="280"/>
      <c r="AQ52" s="280"/>
      <c r="AR52" s="280"/>
      <c r="AS52" s="280"/>
      <c r="AT52" s="280"/>
      <c r="AU52" s="280"/>
      <c r="AV52" s="280"/>
      <c r="AW52" s="280"/>
      <c r="AX52" s="280"/>
      <c r="AY52" s="280"/>
      <c r="AZ52" s="280"/>
      <c r="BA52" s="280"/>
      <c r="BB52" s="280"/>
      <c r="BC52" s="280"/>
      <c r="BD52" s="280"/>
      <c r="BE52" s="280"/>
      <c r="BF52" s="280"/>
      <c r="BG52" s="280"/>
      <c r="BH52" s="280"/>
      <c r="BI52" s="280"/>
      <c r="BJ52" s="280"/>
      <c r="BK52" s="280"/>
      <c r="BL52" s="280"/>
      <c r="BM52" s="280"/>
      <c r="BN52" s="280"/>
      <c r="BO52" s="280"/>
      <c r="BP52" s="280"/>
      <c r="BQ52" s="280"/>
      <c r="BR52" s="280"/>
      <c r="BS52" s="280"/>
      <c r="BT52" s="280"/>
      <c r="BU52" s="280"/>
      <c r="BV52" s="280"/>
      <c r="BW52" s="280"/>
      <c r="BX52" s="280"/>
      <c r="BY52" s="280"/>
      <c r="BZ52" s="280"/>
      <c r="CA52" s="280"/>
      <c r="CB52" s="280"/>
      <c r="CC52" s="280"/>
      <c r="CD52" s="280"/>
      <c r="CE52" s="280"/>
      <c r="CF52" s="280"/>
      <c r="CG52" s="280"/>
      <c r="CH52" s="280"/>
      <c r="CI52" s="280"/>
      <c r="CJ52" s="280"/>
      <c r="CK52" s="280"/>
      <c r="CL52" s="280"/>
      <c r="CM52" s="280"/>
      <c r="CN52" s="280"/>
      <c r="CO52" s="280"/>
      <c r="CP52" s="280"/>
      <c r="CQ52" s="280"/>
      <c r="CR52" s="280"/>
      <c r="CS52" s="280"/>
      <c r="CT52" s="280"/>
      <c r="CU52" s="280"/>
      <c r="CV52" s="280"/>
      <c r="CW52" s="280"/>
      <c r="CX52" s="280"/>
      <c r="CY52" s="280"/>
      <c r="CZ52" s="280"/>
      <c r="DA52" s="280"/>
      <c r="DB52" s="280"/>
      <c r="DC52" s="280"/>
      <c r="DD52" s="280"/>
      <c r="DE52" s="280"/>
      <c r="DF52" s="280"/>
      <c r="DG52" s="280"/>
      <c r="DH52" s="280"/>
      <c r="DI52" s="280"/>
      <c r="DJ52" s="280"/>
      <c r="DK52" s="280"/>
      <c r="DL52" s="280"/>
      <c r="DM52" s="280"/>
      <c r="DN52" s="280"/>
      <c r="DO52" s="280"/>
      <c r="DP52" s="280"/>
      <c r="DQ52" s="280"/>
      <c r="DR52" s="280"/>
      <c r="DS52" s="280"/>
      <c r="DT52" s="280"/>
      <c r="DU52" s="280"/>
      <c r="DV52" s="280"/>
      <c r="DW52" s="280"/>
      <c r="DX52" s="280"/>
      <c r="DY52" s="280"/>
      <c r="DZ52" s="280"/>
      <c r="EA52" s="280"/>
      <c r="EB52" s="280"/>
      <c r="EC52" s="280"/>
      <c r="ED52" s="280"/>
      <c r="EE52" s="280"/>
      <c r="EF52" s="280"/>
      <c r="EG52" s="280"/>
      <c r="EH52" s="280"/>
      <c r="EI52" s="280"/>
      <c r="EJ52" s="280"/>
      <c r="EK52" s="280"/>
      <c r="EL52" s="280"/>
      <c r="EM52" s="280"/>
      <c r="EN52" s="280"/>
      <c r="EO52" s="280"/>
      <c r="EP52" s="280"/>
      <c r="EQ52" s="280"/>
      <c r="ER52" s="280"/>
      <c r="ES52" s="280"/>
      <c r="ET52" s="280"/>
      <c r="EU52" s="280"/>
      <c r="EV52" s="280"/>
      <c r="EW52" s="280"/>
      <c r="EX52" s="280"/>
      <c r="EY52" s="280"/>
      <c r="EZ52" s="280"/>
      <c r="FA52" s="280"/>
      <c r="FB52" s="280"/>
      <c r="FC52" s="280"/>
      <c r="FD52" s="280"/>
      <c r="FE52" s="280"/>
      <c r="FF52" s="280"/>
      <c r="FG52" s="280"/>
      <c r="FH52" s="280"/>
      <c r="FI52" s="280"/>
      <c r="FJ52" s="280"/>
      <c r="FK52" s="280"/>
      <c r="FL52" s="280"/>
      <c r="FM52" s="280"/>
      <c r="FN52" s="280"/>
      <c r="FO52" s="280"/>
      <c r="FP52" s="280"/>
      <c r="FQ52" s="280"/>
      <c r="FR52" s="280"/>
      <c r="FS52" s="280"/>
      <c r="FT52" s="280"/>
      <c r="FU52" s="280"/>
      <c r="FV52" s="280"/>
      <c r="FW52" s="280"/>
      <c r="FX52" s="280"/>
      <c r="FY52" s="280"/>
      <c r="FZ52" s="280"/>
      <c r="GA52" s="280"/>
      <c r="GB52" s="280"/>
      <c r="GC52" s="280"/>
      <c r="GD52" s="280"/>
      <c r="GE52" s="280"/>
      <c r="GF52" s="280"/>
      <c r="GG52" s="280"/>
      <c r="GH52" s="280"/>
      <c r="GI52" s="280"/>
      <c r="GJ52" s="280"/>
      <c r="GK52" s="280"/>
      <c r="GL52" s="280"/>
      <c r="GM52" s="280"/>
      <c r="GN52" s="280"/>
      <c r="GO52" s="280"/>
      <c r="GP52" s="280"/>
      <c r="GQ52" s="280"/>
      <c r="GR52" s="280"/>
      <c r="GS52" s="280"/>
      <c r="GT52" s="280"/>
      <c r="GU52" s="280"/>
      <c r="GV52" s="280"/>
      <c r="GW52" s="280"/>
      <c r="GX52" s="280"/>
      <c r="GY52" s="280"/>
      <c r="GZ52" s="280"/>
      <c r="HA52" s="280"/>
      <c r="HB52" s="280"/>
      <c r="HC52" s="280"/>
      <c r="HD52" s="280"/>
      <c r="HE52" s="280"/>
      <c r="HF52" s="280"/>
      <c r="HG52" s="280"/>
      <c r="HH52" s="280"/>
      <c r="HI52" s="280"/>
      <c r="HJ52" s="280"/>
      <c r="HK52" s="280"/>
      <c r="HL52" s="280"/>
      <c r="HM52" s="280"/>
      <c r="HN52" s="280"/>
      <c r="HO52" s="280"/>
      <c r="HP52" s="280"/>
      <c r="HQ52" s="280"/>
      <c r="HR52" s="280"/>
      <c r="HS52" s="280"/>
      <c r="HT52" s="280"/>
      <c r="HU52" s="280"/>
      <c r="HV52" s="280"/>
      <c r="HW52" s="280"/>
      <c r="HX52" s="280"/>
      <c r="HY52" s="280"/>
      <c r="HZ52" s="280"/>
      <c r="IA52" s="280"/>
      <c r="IB52" s="280"/>
      <c r="IC52" s="280"/>
      <c r="ID52" s="280"/>
      <c r="IE52" s="280"/>
      <c r="IF52" s="280"/>
      <c r="IG52" s="280"/>
      <c r="IH52" s="280"/>
      <c r="II52" s="280"/>
      <c r="IJ52" s="280"/>
      <c r="IK52" s="280"/>
      <c r="IL52" s="280"/>
      <c r="IM52" s="280"/>
      <c r="IN52" s="280"/>
      <c r="IO52" s="280"/>
      <c r="IP52" s="280"/>
      <c r="IQ52" s="280"/>
      <c r="IR52" s="280"/>
      <c r="IS52" s="280"/>
      <c r="IT52" s="280"/>
      <c r="IU52" s="280"/>
      <c r="IV52" s="280"/>
      <c r="IW52" s="280"/>
      <c r="IX52" s="280"/>
      <c r="IY52" s="280"/>
      <c r="IZ52" s="280"/>
      <c r="JA52" s="280"/>
      <c r="JB52" s="280"/>
      <c r="JC52" s="280"/>
      <c r="JD52" s="280"/>
      <c r="JE52" s="280"/>
      <c r="JF52" s="280"/>
      <c r="JG52" s="280"/>
      <c r="JH52" s="280"/>
      <c r="JI52" s="280"/>
      <c r="JJ52" s="280"/>
      <c r="JK52" s="280"/>
      <c r="JL52" s="280"/>
      <c r="JM52" s="280"/>
      <c r="JN52" s="280"/>
      <c r="JO52" s="280"/>
      <c r="JP52" s="280"/>
      <c r="JQ52" s="280"/>
      <c r="JR52" s="280"/>
      <c r="JS52" s="280"/>
      <c r="JT52" s="280"/>
      <c r="JU52" s="280"/>
      <c r="JV52" s="280"/>
      <c r="JW52" s="280"/>
      <c r="JX52" s="280"/>
      <c r="JY52" s="280"/>
      <c r="JZ52" s="280"/>
      <c r="KA52" s="280"/>
      <c r="KB52" s="280"/>
      <c r="KC52" s="280"/>
      <c r="KD52" s="280"/>
      <c r="KE52" s="280"/>
      <c r="KF52" s="280"/>
      <c r="KG52" s="280"/>
      <c r="KH52" s="280"/>
      <c r="KI52" s="280"/>
      <c r="KJ52" s="280"/>
      <c r="KK52" s="280"/>
      <c r="KL52" s="280"/>
      <c r="KM52" s="280"/>
      <c r="KN52" s="280"/>
      <c r="KO52" s="280"/>
      <c r="KP52" s="280"/>
      <c r="KQ52" s="280"/>
      <c r="KR52" s="280"/>
      <c r="KS52" s="280"/>
      <c r="KT52" s="280"/>
      <c r="KU52" s="280"/>
      <c r="KV52" s="280"/>
      <c r="KW52" s="280"/>
      <c r="KX52" s="280"/>
      <c r="KY52" s="280"/>
      <c r="KZ52" s="280"/>
      <c r="LA52" s="280"/>
      <c r="LB52" s="280"/>
      <c r="LC52" s="280"/>
      <c r="LD52" s="280"/>
      <c r="LE52" s="280"/>
      <c r="LF52" s="280"/>
      <c r="LG52" s="280"/>
      <c r="LH52" s="280"/>
      <c r="LI52" s="280"/>
      <c r="LJ52" s="280"/>
      <c r="LK52" s="280"/>
      <c r="LL52" s="280"/>
      <c r="LM52" s="280"/>
      <c r="LN52" s="280"/>
      <c r="LO52" s="280"/>
      <c r="LP52" s="280"/>
      <c r="LQ52" s="280"/>
      <c r="LR52" s="280"/>
      <c r="LS52" s="280"/>
      <c r="LT52" s="280"/>
      <c r="LU52" s="280"/>
      <c r="LV52" s="280"/>
      <c r="LW52" s="280"/>
      <c r="LX52" s="280"/>
      <c r="LY52" s="280"/>
      <c r="LZ52" s="280"/>
      <c r="MA52" s="280"/>
      <c r="MB52" s="280"/>
      <c r="MC52" s="280"/>
      <c r="MD52" s="280"/>
      <c r="ME52" s="280"/>
      <c r="MF52" s="280"/>
      <c r="MG52" s="280"/>
      <c r="MH52" s="280"/>
      <c r="MI52" s="280"/>
      <c r="MJ52" s="280"/>
      <c r="MK52" s="280"/>
      <c r="ML52" s="280"/>
      <c r="MM52" s="280"/>
      <c r="MN52" s="280"/>
      <c r="MO52" s="280"/>
      <c r="MP52" s="280"/>
      <c r="MQ52" s="280"/>
      <c r="MR52" s="280"/>
      <c r="MS52" s="280"/>
      <c r="MT52" s="280"/>
      <c r="MU52" s="280"/>
      <c r="MV52" s="280"/>
      <c r="MW52" s="280"/>
      <c r="MX52" s="280"/>
      <c r="MY52" s="280"/>
      <c r="MZ52" s="280"/>
      <c r="NA52" s="280"/>
      <c r="NB52" s="280"/>
      <c r="NC52" s="280"/>
      <c r="ND52" s="280"/>
      <c r="NE52" s="280"/>
      <c r="NF52" s="280"/>
      <c r="NG52" s="280"/>
      <c r="NH52" s="280"/>
      <c r="NI52" s="280"/>
      <c r="NJ52" s="280"/>
      <c r="NK52" s="280"/>
      <c r="NL52" s="280"/>
      <c r="NM52" s="280"/>
      <c r="NN52" s="280"/>
      <c r="NO52" s="280"/>
      <c r="NP52" s="280"/>
      <c r="NQ52" s="280"/>
      <c r="NR52" s="280"/>
      <c r="NS52" s="280"/>
      <c r="NT52" s="280"/>
      <c r="NU52" s="280"/>
      <c r="NV52" s="280"/>
      <c r="NW52" s="280"/>
      <c r="NX52" s="280"/>
      <c r="NY52" s="280"/>
      <c r="NZ52" s="280"/>
      <c r="OA52" s="280"/>
      <c r="OB52" s="280"/>
      <c r="OC52" s="280"/>
      <c r="OD52" s="280"/>
      <c r="OE52" s="280"/>
      <c r="OF52" s="280"/>
      <c r="OG52" s="280"/>
      <c r="OH52" s="280"/>
      <c r="OI52" s="280"/>
      <c r="OJ52" s="280"/>
      <c r="OK52" s="280"/>
      <c r="OL52" s="280"/>
      <c r="OM52" s="280"/>
      <c r="ON52" s="280"/>
      <c r="OO52" s="280"/>
      <c r="OP52" s="280"/>
      <c r="OQ52" s="280"/>
      <c r="OR52" s="280"/>
      <c r="OS52" s="280"/>
      <c r="OT52" s="280"/>
      <c r="OU52" s="280"/>
      <c r="OV52" s="280"/>
      <c r="OW52" s="280"/>
      <c r="OX52" s="280"/>
      <c r="OY52" s="280"/>
      <c r="OZ52" s="280"/>
      <c r="PA52" s="280"/>
      <c r="PB52" s="280"/>
      <c r="PC52" s="280"/>
      <c r="PD52" s="280"/>
      <c r="PE52" s="280"/>
      <c r="PF52" s="280"/>
      <c r="PG52" s="280"/>
      <c r="PH52" s="280"/>
      <c r="PI52" s="280"/>
      <c r="PJ52" s="280"/>
      <c r="PK52" s="280"/>
      <c r="PL52" s="280"/>
      <c r="PM52" s="280"/>
      <c r="PN52" s="280"/>
      <c r="PO52" s="280"/>
      <c r="PP52" s="280"/>
      <c r="PQ52" s="280"/>
      <c r="PR52" s="280"/>
      <c r="PS52" s="280"/>
      <c r="PT52" s="280"/>
      <c r="PU52" s="280"/>
      <c r="PV52" s="280"/>
      <c r="PW52" s="280"/>
      <c r="PX52" s="280"/>
      <c r="PY52" s="280"/>
      <c r="PZ52" s="280"/>
      <c r="QA52" s="280"/>
      <c r="QB52" s="280"/>
      <c r="QC52" s="280"/>
      <c r="QD52" s="280"/>
      <c r="QE52" s="280"/>
      <c r="QF52" s="280"/>
      <c r="QG52" s="280"/>
      <c r="QH52" s="280"/>
      <c r="QI52" s="280"/>
      <c r="QJ52" s="280"/>
      <c r="QK52" s="280"/>
      <c r="QL52" s="280"/>
      <c r="QM52" s="280"/>
      <c r="QN52" s="280"/>
    </row>
    <row r="53" spans="1:456" s="6" customFormat="1" ht="15.5" x14ac:dyDescent="0.35">
      <c r="A53" s="272" t="s">
        <v>162</v>
      </c>
      <c r="B53" s="277">
        <v>6292419.333333333</v>
      </c>
      <c r="C53" s="277">
        <v>6048119.759991277</v>
      </c>
      <c r="D53" s="278">
        <v>2589855.3333333335</v>
      </c>
      <c r="E53" s="278">
        <v>2580160.0113469688</v>
      </c>
      <c r="F53" s="277">
        <v>64275.666666666664</v>
      </c>
      <c r="G53" s="277">
        <v>209350.31989625975</v>
      </c>
      <c r="H53" s="278">
        <v>0</v>
      </c>
      <c r="I53" s="278">
        <v>0</v>
      </c>
      <c r="J53" s="277">
        <v>-7941.5466666666716</v>
      </c>
      <c r="K53" s="277">
        <v>104233.48985894321</v>
      </c>
      <c r="L53" s="278">
        <v>8938608.7866666652</v>
      </c>
      <c r="M53" s="278">
        <v>8941863.581093451</v>
      </c>
      <c r="N53" s="277">
        <v>7327536.6535383929</v>
      </c>
      <c r="O53" s="279"/>
      <c r="P53" s="280"/>
      <c r="Q53" s="280"/>
      <c r="R53" s="280"/>
      <c r="S53" s="280"/>
      <c r="T53" s="280"/>
      <c r="U53" s="280"/>
      <c r="V53" s="280"/>
      <c r="W53" s="280"/>
      <c r="X53" s="280"/>
      <c r="Y53" s="280"/>
      <c r="Z53" s="280"/>
      <c r="AA53" s="280"/>
      <c r="AB53" s="280"/>
      <c r="AC53" s="280"/>
      <c r="AD53" s="280"/>
      <c r="AE53" s="280"/>
      <c r="AF53" s="280"/>
      <c r="AG53" s="280"/>
      <c r="AH53" s="280"/>
      <c r="AI53" s="280"/>
      <c r="AJ53" s="280"/>
      <c r="AK53" s="280"/>
      <c r="AL53" s="280"/>
      <c r="AM53" s="280"/>
      <c r="AN53" s="280"/>
      <c r="AO53" s="280"/>
      <c r="AP53" s="280"/>
      <c r="AQ53" s="280"/>
      <c r="AR53" s="280"/>
      <c r="AS53" s="280"/>
      <c r="AT53" s="280"/>
      <c r="AU53" s="280"/>
      <c r="AV53" s="280"/>
      <c r="AW53" s="280"/>
      <c r="AX53" s="280"/>
      <c r="AY53" s="280"/>
      <c r="AZ53" s="280"/>
      <c r="BA53" s="280"/>
      <c r="BB53" s="280"/>
      <c r="BC53" s="280"/>
      <c r="BD53" s="280"/>
      <c r="BE53" s="280"/>
      <c r="BF53" s="280"/>
      <c r="BG53" s="280"/>
      <c r="BH53" s="280"/>
      <c r="BI53" s="280"/>
      <c r="BJ53" s="280"/>
      <c r="BK53" s="280"/>
      <c r="BL53" s="280"/>
      <c r="BM53" s="280"/>
      <c r="BN53" s="280"/>
      <c r="BO53" s="280"/>
      <c r="BP53" s="280"/>
      <c r="BQ53" s="280"/>
      <c r="BR53" s="280"/>
      <c r="BS53" s="280"/>
      <c r="BT53" s="280"/>
      <c r="BU53" s="280"/>
      <c r="BV53" s="280"/>
      <c r="BW53" s="280"/>
      <c r="BX53" s="280"/>
      <c r="BY53" s="280"/>
      <c r="BZ53" s="280"/>
      <c r="CA53" s="280"/>
      <c r="CB53" s="280"/>
      <c r="CC53" s="280"/>
      <c r="CD53" s="280"/>
      <c r="CE53" s="280"/>
      <c r="CF53" s="280"/>
      <c r="CG53" s="280"/>
      <c r="CH53" s="280"/>
      <c r="CI53" s="280"/>
      <c r="CJ53" s="280"/>
      <c r="CK53" s="280"/>
      <c r="CL53" s="280"/>
      <c r="CM53" s="280"/>
      <c r="CN53" s="280"/>
      <c r="CO53" s="280"/>
      <c r="CP53" s="280"/>
      <c r="CQ53" s="280"/>
      <c r="CR53" s="280"/>
      <c r="CS53" s="280"/>
      <c r="CT53" s="280"/>
      <c r="CU53" s="280"/>
      <c r="CV53" s="280"/>
      <c r="CW53" s="280"/>
      <c r="CX53" s="280"/>
      <c r="CY53" s="280"/>
      <c r="CZ53" s="280"/>
      <c r="DA53" s="280"/>
      <c r="DB53" s="280"/>
      <c r="DC53" s="280"/>
      <c r="DD53" s="280"/>
      <c r="DE53" s="280"/>
      <c r="DF53" s="280"/>
      <c r="DG53" s="280"/>
      <c r="DH53" s="280"/>
      <c r="DI53" s="280"/>
      <c r="DJ53" s="280"/>
      <c r="DK53" s="280"/>
      <c r="DL53" s="280"/>
      <c r="DM53" s="280"/>
      <c r="DN53" s="280"/>
      <c r="DO53" s="280"/>
      <c r="DP53" s="280"/>
      <c r="DQ53" s="280"/>
      <c r="DR53" s="280"/>
      <c r="DS53" s="280"/>
      <c r="DT53" s="280"/>
      <c r="DU53" s="280"/>
      <c r="DV53" s="280"/>
      <c r="DW53" s="280"/>
      <c r="DX53" s="280"/>
      <c r="DY53" s="280"/>
      <c r="DZ53" s="280"/>
      <c r="EA53" s="280"/>
      <c r="EB53" s="280"/>
      <c r="EC53" s="280"/>
      <c r="ED53" s="280"/>
      <c r="EE53" s="280"/>
      <c r="EF53" s="280"/>
      <c r="EG53" s="280"/>
      <c r="EH53" s="280"/>
      <c r="EI53" s="280"/>
      <c r="EJ53" s="280"/>
      <c r="EK53" s="280"/>
      <c r="EL53" s="280"/>
      <c r="EM53" s="280"/>
      <c r="EN53" s="280"/>
      <c r="EO53" s="280"/>
      <c r="EP53" s="280"/>
      <c r="EQ53" s="280"/>
      <c r="ER53" s="280"/>
      <c r="ES53" s="280"/>
      <c r="ET53" s="280"/>
      <c r="EU53" s="280"/>
      <c r="EV53" s="280"/>
      <c r="EW53" s="280"/>
      <c r="EX53" s="280"/>
      <c r="EY53" s="280"/>
      <c r="EZ53" s="280"/>
      <c r="FA53" s="280"/>
      <c r="FB53" s="280"/>
      <c r="FC53" s="280"/>
      <c r="FD53" s="280"/>
      <c r="FE53" s="280"/>
      <c r="FF53" s="280"/>
      <c r="FG53" s="280"/>
      <c r="FH53" s="280"/>
      <c r="FI53" s="280"/>
      <c r="FJ53" s="280"/>
      <c r="FK53" s="280"/>
      <c r="FL53" s="280"/>
      <c r="FM53" s="280"/>
      <c r="FN53" s="280"/>
      <c r="FO53" s="280"/>
      <c r="FP53" s="280"/>
      <c r="FQ53" s="280"/>
      <c r="FR53" s="280"/>
      <c r="FS53" s="280"/>
      <c r="FT53" s="280"/>
      <c r="FU53" s="280"/>
      <c r="FV53" s="280"/>
      <c r="FW53" s="280"/>
      <c r="FX53" s="280"/>
      <c r="FY53" s="280"/>
      <c r="FZ53" s="280"/>
      <c r="GA53" s="280"/>
      <c r="GB53" s="280"/>
      <c r="GC53" s="280"/>
      <c r="GD53" s="280"/>
      <c r="GE53" s="280"/>
      <c r="GF53" s="280"/>
      <c r="GG53" s="280"/>
      <c r="GH53" s="280"/>
      <c r="GI53" s="280"/>
      <c r="GJ53" s="280"/>
      <c r="GK53" s="280"/>
      <c r="GL53" s="280"/>
      <c r="GM53" s="280"/>
      <c r="GN53" s="280"/>
      <c r="GO53" s="280"/>
      <c r="GP53" s="280"/>
      <c r="GQ53" s="280"/>
      <c r="GR53" s="280"/>
      <c r="GS53" s="280"/>
      <c r="GT53" s="280"/>
      <c r="GU53" s="280"/>
      <c r="GV53" s="280"/>
      <c r="GW53" s="280"/>
      <c r="GX53" s="280"/>
      <c r="GY53" s="280"/>
      <c r="GZ53" s="280"/>
      <c r="HA53" s="280"/>
      <c r="HB53" s="280"/>
      <c r="HC53" s="280"/>
      <c r="HD53" s="280"/>
      <c r="HE53" s="280"/>
      <c r="HF53" s="280"/>
      <c r="HG53" s="280"/>
      <c r="HH53" s="280"/>
      <c r="HI53" s="280"/>
      <c r="HJ53" s="280"/>
      <c r="HK53" s="280"/>
      <c r="HL53" s="280"/>
      <c r="HM53" s="280"/>
      <c r="HN53" s="280"/>
      <c r="HO53" s="280"/>
      <c r="HP53" s="280"/>
      <c r="HQ53" s="280"/>
      <c r="HR53" s="280"/>
      <c r="HS53" s="280"/>
      <c r="HT53" s="280"/>
      <c r="HU53" s="280"/>
      <c r="HV53" s="280"/>
      <c r="HW53" s="280"/>
      <c r="HX53" s="280"/>
      <c r="HY53" s="280"/>
      <c r="HZ53" s="280"/>
      <c r="IA53" s="280"/>
      <c r="IB53" s="280"/>
      <c r="IC53" s="280"/>
      <c r="ID53" s="280"/>
      <c r="IE53" s="280"/>
      <c r="IF53" s="280"/>
      <c r="IG53" s="280"/>
      <c r="IH53" s="280"/>
      <c r="II53" s="280"/>
      <c r="IJ53" s="280"/>
      <c r="IK53" s="280"/>
      <c r="IL53" s="280"/>
      <c r="IM53" s="280"/>
      <c r="IN53" s="280"/>
      <c r="IO53" s="280"/>
      <c r="IP53" s="280"/>
      <c r="IQ53" s="280"/>
      <c r="IR53" s="280"/>
      <c r="IS53" s="280"/>
      <c r="IT53" s="280"/>
      <c r="IU53" s="280"/>
      <c r="IV53" s="280"/>
      <c r="IW53" s="280"/>
      <c r="IX53" s="280"/>
      <c r="IY53" s="280"/>
      <c r="IZ53" s="280"/>
      <c r="JA53" s="280"/>
      <c r="JB53" s="280"/>
      <c r="JC53" s="280"/>
      <c r="JD53" s="280"/>
      <c r="JE53" s="280"/>
      <c r="JF53" s="280"/>
      <c r="JG53" s="280"/>
      <c r="JH53" s="280"/>
      <c r="JI53" s="280"/>
      <c r="JJ53" s="280"/>
      <c r="JK53" s="280"/>
      <c r="JL53" s="280"/>
      <c r="JM53" s="280"/>
      <c r="JN53" s="280"/>
      <c r="JO53" s="280"/>
      <c r="JP53" s="280"/>
      <c r="JQ53" s="280"/>
      <c r="JR53" s="280"/>
      <c r="JS53" s="280"/>
      <c r="JT53" s="280"/>
      <c r="JU53" s="280"/>
      <c r="JV53" s="280"/>
      <c r="JW53" s="280"/>
      <c r="JX53" s="280"/>
      <c r="JY53" s="280"/>
      <c r="JZ53" s="280"/>
      <c r="KA53" s="280"/>
      <c r="KB53" s="280"/>
      <c r="KC53" s="280"/>
      <c r="KD53" s="280"/>
      <c r="KE53" s="280"/>
      <c r="KF53" s="280"/>
      <c r="KG53" s="280"/>
      <c r="KH53" s="280"/>
      <c r="KI53" s="280"/>
      <c r="KJ53" s="280"/>
      <c r="KK53" s="280"/>
      <c r="KL53" s="280"/>
      <c r="KM53" s="280"/>
      <c r="KN53" s="280"/>
      <c r="KO53" s="280"/>
      <c r="KP53" s="280"/>
      <c r="KQ53" s="280"/>
      <c r="KR53" s="280"/>
      <c r="KS53" s="280"/>
      <c r="KT53" s="280"/>
      <c r="KU53" s="280"/>
      <c r="KV53" s="280"/>
      <c r="KW53" s="280"/>
      <c r="KX53" s="280"/>
      <c r="KY53" s="280"/>
      <c r="KZ53" s="280"/>
      <c r="LA53" s="280"/>
      <c r="LB53" s="280"/>
      <c r="LC53" s="280"/>
      <c r="LD53" s="280"/>
      <c r="LE53" s="280"/>
      <c r="LF53" s="280"/>
      <c r="LG53" s="280"/>
      <c r="LH53" s="280"/>
      <c r="LI53" s="280"/>
      <c r="LJ53" s="280"/>
      <c r="LK53" s="280"/>
      <c r="LL53" s="280"/>
      <c r="LM53" s="280"/>
      <c r="LN53" s="280"/>
      <c r="LO53" s="280"/>
      <c r="LP53" s="280"/>
      <c r="LQ53" s="280"/>
      <c r="LR53" s="280"/>
      <c r="LS53" s="280"/>
      <c r="LT53" s="280"/>
      <c r="LU53" s="280"/>
      <c r="LV53" s="280"/>
      <c r="LW53" s="280"/>
      <c r="LX53" s="280"/>
      <c r="LY53" s="280"/>
      <c r="LZ53" s="280"/>
      <c r="MA53" s="280"/>
      <c r="MB53" s="280"/>
      <c r="MC53" s="280"/>
      <c r="MD53" s="280"/>
      <c r="ME53" s="280"/>
      <c r="MF53" s="280"/>
      <c r="MG53" s="280"/>
      <c r="MH53" s="280"/>
      <c r="MI53" s="280"/>
      <c r="MJ53" s="280"/>
      <c r="MK53" s="280"/>
      <c r="ML53" s="280"/>
      <c r="MM53" s="280"/>
      <c r="MN53" s="280"/>
      <c r="MO53" s="280"/>
      <c r="MP53" s="280"/>
      <c r="MQ53" s="280"/>
      <c r="MR53" s="280"/>
      <c r="MS53" s="280"/>
      <c r="MT53" s="280"/>
      <c r="MU53" s="280"/>
      <c r="MV53" s="280"/>
      <c r="MW53" s="280"/>
      <c r="MX53" s="280"/>
      <c r="MY53" s="280"/>
      <c r="MZ53" s="280"/>
      <c r="NA53" s="280"/>
      <c r="NB53" s="280"/>
      <c r="NC53" s="280"/>
      <c r="ND53" s="280"/>
      <c r="NE53" s="280"/>
      <c r="NF53" s="280"/>
      <c r="NG53" s="280"/>
      <c r="NH53" s="280"/>
      <c r="NI53" s="280"/>
      <c r="NJ53" s="280"/>
      <c r="NK53" s="280"/>
      <c r="NL53" s="280"/>
      <c r="NM53" s="280"/>
      <c r="NN53" s="280"/>
      <c r="NO53" s="280"/>
      <c r="NP53" s="280"/>
      <c r="NQ53" s="280"/>
      <c r="NR53" s="280"/>
      <c r="NS53" s="280"/>
      <c r="NT53" s="280"/>
      <c r="NU53" s="280"/>
      <c r="NV53" s="280"/>
      <c r="NW53" s="280"/>
      <c r="NX53" s="280"/>
      <c r="NY53" s="280"/>
      <c r="NZ53" s="280"/>
      <c r="OA53" s="280"/>
      <c r="OB53" s="280"/>
      <c r="OC53" s="280"/>
      <c r="OD53" s="280"/>
      <c r="OE53" s="280"/>
      <c r="OF53" s="280"/>
      <c r="OG53" s="280"/>
      <c r="OH53" s="280"/>
      <c r="OI53" s="280"/>
      <c r="OJ53" s="280"/>
      <c r="OK53" s="280"/>
      <c r="OL53" s="280"/>
      <c r="OM53" s="280"/>
      <c r="ON53" s="280"/>
      <c r="OO53" s="280"/>
      <c r="OP53" s="280"/>
      <c r="OQ53" s="280"/>
      <c r="OR53" s="280"/>
      <c r="OS53" s="280"/>
      <c r="OT53" s="280"/>
      <c r="OU53" s="280"/>
      <c r="OV53" s="280"/>
      <c r="OW53" s="280"/>
      <c r="OX53" s="280"/>
      <c r="OY53" s="280"/>
      <c r="OZ53" s="280"/>
      <c r="PA53" s="280"/>
      <c r="PB53" s="280"/>
      <c r="PC53" s="280"/>
      <c r="PD53" s="280"/>
      <c r="PE53" s="280"/>
      <c r="PF53" s="280"/>
      <c r="PG53" s="280"/>
      <c r="PH53" s="280"/>
      <c r="PI53" s="280"/>
      <c r="PJ53" s="280"/>
      <c r="PK53" s="280"/>
      <c r="PL53" s="280"/>
      <c r="PM53" s="280"/>
      <c r="PN53" s="280"/>
      <c r="PO53" s="280"/>
      <c r="PP53" s="280"/>
      <c r="PQ53" s="280"/>
      <c r="PR53" s="280"/>
      <c r="PS53" s="280"/>
      <c r="PT53" s="280"/>
      <c r="PU53" s="280"/>
      <c r="PV53" s="280"/>
      <c r="PW53" s="280"/>
      <c r="PX53" s="280"/>
      <c r="PY53" s="280"/>
      <c r="PZ53" s="280"/>
      <c r="QA53" s="280"/>
      <c r="QB53" s="280"/>
      <c r="QC53" s="280"/>
      <c r="QD53" s="280"/>
      <c r="QE53" s="280"/>
      <c r="QF53" s="280"/>
      <c r="QG53" s="280"/>
      <c r="QH53" s="280"/>
      <c r="QI53" s="280"/>
      <c r="QJ53" s="280"/>
      <c r="QK53" s="280"/>
      <c r="QL53" s="280"/>
      <c r="QM53" s="280"/>
      <c r="QN53" s="280"/>
    </row>
    <row r="54" spans="1:456" s="6" customFormat="1" ht="15.5" x14ac:dyDescent="0.35">
      <c r="A54" s="272" t="s">
        <v>163</v>
      </c>
      <c r="B54" s="277">
        <v>676355.66666666663</v>
      </c>
      <c r="C54" s="277">
        <v>561650.15203378513</v>
      </c>
      <c r="D54" s="278">
        <v>3332304.6666666665</v>
      </c>
      <c r="E54" s="278">
        <v>2691860.5461399043</v>
      </c>
      <c r="F54" s="277">
        <v>8530</v>
      </c>
      <c r="G54" s="277">
        <v>71280.879939464445</v>
      </c>
      <c r="H54" s="278">
        <v>0</v>
      </c>
      <c r="I54" s="278">
        <v>0</v>
      </c>
      <c r="J54" s="277">
        <v>19167.783333333329</v>
      </c>
      <c r="K54" s="277">
        <v>21812.714154188481</v>
      </c>
      <c r="L54" s="278">
        <v>4036358.1166666662</v>
      </c>
      <c r="M54" s="278">
        <v>3346604.2922673426</v>
      </c>
      <c r="N54" s="277">
        <v>2742422.2472290457</v>
      </c>
      <c r="O54" s="279"/>
      <c r="P54" s="280"/>
      <c r="Q54" s="280"/>
      <c r="R54" s="280"/>
      <c r="S54" s="280"/>
      <c r="T54" s="280"/>
      <c r="U54" s="280"/>
      <c r="V54" s="280"/>
      <c r="W54" s="280"/>
      <c r="X54" s="280"/>
      <c r="Y54" s="280"/>
      <c r="Z54" s="280"/>
      <c r="AA54" s="280"/>
      <c r="AB54" s="280"/>
      <c r="AC54" s="280"/>
      <c r="AD54" s="280"/>
      <c r="AE54" s="280"/>
      <c r="AF54" s="280"/>
      <c r="AG54" s="280"/>
      <c r="AH54" s="280"/>
      <c r="AI54" s="280"/>
      <c r="AJ54" s="280"/>
      <c r="AK54" s="280"/>
      <c r="AL54" s="280"/>
      <c r="AM54" s="280"/>
      <c r="AN54" s="280"/>
      <c r="AO54" s="280"/>
      <c r="AP54" s="280"/>
      <c r="AQ54" s="280"/>
      <c r="AR54" s="280"/>
      <c r="AS54" s="280"/>
      <c r="AT54" s="280"/>
      <c r="AU54" s="280"/>
      <c r="AV54" s="280"/>
      <c r="AW54" s="280"/>
      <c r="AX54" s="280"/>
      <c r="AY54" s="280"/>
      <c r="AZ54" s="280"/>
      <c r="BA54" s="280"/>
      <c r="BB54" s="280"/>
      <c r="BC54" s="280"/>
      <c r="BD54" s="280"/>
      <c r="BE54" s="280"/>
      <c r="BF54" s="280"/>
      <c r="BG54" s="280"/>
      <c r="BH54" s="280"/>
      <c r="BI54" s="280"/>
      <c r="BJ54" s="280"/>
      <c r="BK54" s="280"/>
      <c r="BL54" s="280"/>
      <c r="BM54" s="280"/>
      <c r="BN54" s="280"/>
      <c r="BO54" s="280"/>
      <c r="BP54" s="280"/>
      <c r="BQ54" s="280"/>
      <c r="BR54" s="280"/>
      <c r="BS54" s="280"/>
      <c r="BT54" s="280"/>
      <c r="BU54" s="280"/>
      <c r="BV54" s="280"/>
      <c r="BW54" s="280"/>
      <c r="BX54" s="280"/>
      <c r="BY54" s="280"/>
      <c r="BZ54" s="280"/>
      <c r="CA54" s="280"/>
      <c r="CB54" s="280"/>
      <c r="CC54" s="280"/>
      <c r="CD54" s="280"/>
      <c r="CE54" s="280"/>
      <c r="CF54" s="280"/>
      <c r="CG54" s="280"/>
      <c r="CH54" s="280"/>
      <c r="CI54" s="280"/>
      <c r="CJ54" s="280"/>
      <c r="CK54" s="280"/>
      <c r="CL54" s="280"/>
      <c r="CM54" s="280"/>
      <c r="CN54" s="280"/>
      <c r="CO54" s="280"/>
      <c r="CP54" s="280"/>
      <c r="CQ54" s="280"/>
      <c r="CR54" s="280"/>
      <c r="CS54" s="280"/>
      <c r="CT54" s="280"/>
      <c r="CU54" s="280"/>
      <c r="CV54" s="280"/>
      <c r="CW54" s="280"/>
      <c r="CX54" s="280"/>
      <c r="CY54" s="280"/>
      <c r="CZ54" s="280"/>
      <c r="DA54" s="280"/>
      <c r="DB54" s="280"/>
      <c r="DC54" s="280"/>
      <c r="DD54" s="280"/>
      <c r="DE54" s="280"/>
      <c r="DF54" s="280"/>
      <c r="DG54" s="280"/>
      <c r="DH54" s="280"/>
      <c r="DI54" s="280"/>
      <c r="DJ54" s="280"/>
      <c r="DK54" s="280"/>
      <c r="DL54" s="280"/>
      <c r="DM54" s="280"/>
      <c r="DN54" s="280"/>
      <c r="DO54" s="280"/>
      <c r="DP54" s="280"/>
      <c r="DQ54" s="280"/>
      <c r="DR54" s="280"/>
      <c r="DS54" s="280"/>
      <c r="DT54" s="280"/>
      <c r="DU54" s="280"/>
      <c r="DV54" s="280"/>
      <c r="DW54" s="280"/>
      <c r="DX54" s="280"/>
      <c r="DY54" s="280"/>
      <c r="DZ54" s="280"/>
      <c r="EA54" s="280"/>
      <c r="EB54" s="280"/>
      <c r="EC54" s="280"/>
      <c r="ED54" s="280"/>
      <c r="EE54" s="280"/>
      <c r="EF54" s="280"/>
      <c r="EG54" s="280"/>
      <c r="EH54" s="280"/>
      <c r="EI54" s="280"/>
      <c r="EJ54" s="280"/>
      <c r="EK54" s="280"/>
      <c r="EL54" s="280"/>
      <c r="EM54" s="280"/>
      <c r="EN54" s="280"/>
      <c r="EO54" s="280"/>
      <c r="EP54" s="280"/>
      <c r="EQ54" s="280"/>
      <c r="ER54" s="280"/>
      <c r="ES54" s="280"/>
      <c r="ET54" s="280"/>
      <c r="EU54" s="280"/>
      <c r="EV54" s="280"/>
      <c r="EW54" s="280"/>
      <c r="EX54" s="280"/>
      <c r="EY54" s="280"/>
      <c r="EZ54" s="280"/>
      <c r="FA54" s="280"/>
      <c r="FB54" s="280"/>
      <c r="FC54" s="280"/>
      <c r="FD54" s="280"/>
      <c r="FE54" s="280"/>
      <c r="FF54" s="280"/>
      <c r="FG54" s="280"/>
      <c r="FH54" s="280"/>
      <c r="FI54" s="280"/>
      <c r="FJ54" s="280"/>
      <c r="FK54" s="280"/>
      <c r="FL54" s="280"/>
      <c r="FM54" s="280"/>
      <c r="FN54" s="280"/>
      <c r="FO54" s="280"/>
      <c r="FP54" s="280"/>
      <c r="FQ54" s="280"/>
      <c r="FR54" s="280"/>
      <c r="FS54" s="280"/>
      <c r="FT54" s="280"/>
      <c r="FU54" s="280"/>
      <c r="FV54" s="280"/>
      <c r="FW54" s="280"/>
      <c r="FX54" s="280"/>
      <c r="FY54" s="280"/>
      <c r="FZ54" s="280"/>
      <c r="GA54" s="280"/>
      <c r="GB54" s="280"/>
      <c r="GC54" s="280"/>
      <c r="GD54" s="280"/>
      <c r="GE54" s="280"/>
      <c r="GF54" s="280"/>
      <c r="GG54" s="280"/>
      <c r="GH54" s="280"/>
      <c r="GI54" s="280"/>
      <c r="GJ54" s="280"/>
      <c r="GK54" s="280"/>
      <c r="GL54" s="280"/>
      <c r="GM54" s="280"/>
      <c r="GN54" s="280"/>
      <c r="GO54" s="280"/>
      <c r="GP54" s="280"/>
      <c r="GQ54" s="280"/>
      <c r="GR54" s="280"/>
      <c r="GS54" s="280"/>
      <c r="GT54" s="280"/>
      <c r="GU54" s="280"/>
      <c r="GV54" s="280"/>
      <c r="GW54" s="280"/>
      <c r="GX54" s="280"/>
      <c r="GY54" s="280"/>
      <c r="GZ54" s="280"/>
      <c r="HA54" s="280"/>
      <c r="HB54" s="280"/>
      <c r="HC54" s="280"/>
      <c r="HD54" s="280"/>
      <c r="HE54" s="280"/>
      <c r="HF54" s="280"/>
      <c r="HG54" s="280"/>
      <c r="HH54" s="280"/>
      <c r="HI54" s="280"/>
      <c r="HJ54" s="280"/>
      <c r="HK54" s="280"/>
      <c r="HL54" s="280"/>
      <c r="HM54" s="280"/>
      <c r="HN54" s="280"/>
      <c r="HO54" s="280"/>
      <c r="HP54" s="280"/>
      <c r="HQ54" s="280"/>
      <c r="HR54" s="280"/>
      <c r="HS54" s="280"/>
      <c r="HT54" s="280"/>
      <c r="HU54" s="280"/>
      <c r="HV54" s="280"/>
      <c r="HW54" s="280"/>
      <c r="HX54" s="280"/>
      <c r="HY54" s="280"/>
      <c r="HZ54" s="280"/>
      <c r="IA54" s="280"/>
      <c r="IB54" s="280"/>
      <c r="IC54" s="280"/>
      <c r="ID54" s="280"/>
      <c r="IE54" s="280"/>
      <c r="IF54" s="280"/>
      <c r="IG54" s="280"/>
      <c r="IH54" s="280"/>
      <c r="II54" s="280"/>
      <c r="IJ54" s="280"/>
      <c r="IK54" s="280"/>
      <c r="IL54" s="280"/>
      <c r="IM54" s="280"/>
      <c r="IN54" s="280"/>
      <c r="IO54" s="280"/>
      <c r="IP54" s="280"/>
      <c r="IQ54" s="280"/>
      <c r="IR54" s="280"/>
      <c r="IS54" s="280"/>
      <c r="IT54" s="280"/>
      <c r="IU54" s="280"/>
      <c r="IV54" s="280"/>
      <c r="IW54" s="280"/>
      <c r="IX54" s="280"/>
      <c r="IY54" s="280"/>
      <c r="IZ54" s="280"/>
      <c r="JA54" s="280"/>
      <c r="JB54" s="280"/>
      <c r="JC54" s="280"/>
      <c r="JD54" s="280"/>
      <c r="JE54" s="280"/>
      <c r="JF54" s="280"/>
      <c r="JG54" s="280"/>
      <c r="JH54" s="280"/>
      <c r="JI54" s="280"/>
      <c r="JJ54" s="280"/>
      <c r="JK54" s="280"/>
      <c r="JL54" s="280"/>
      <c r="JM54" s="280"/>
      <c r="JN54" s="280"/>
      <c r="JO54" s="280"/>
      <c r="JP54" s="280"/>
      <c r="JQ54" s="280"/>
      <c r="JR54" s="280"/>
      <c r="JS54" s="280"/>
      <c r="JT54" s="280"/>
      <c r="JU54" s="280"/>
      <c r="JV54" s="280"/>
      <c r="JW54" s="280"/>
      <c r="JX54" s="280"/>
      <c r="JY54" s="280"/>
      <c r="JZ54" s="280"/>
      <c r="KA54" s="280"/>
      <c r="KB54" s="280"/>
      <c r="KC54" s="280"/>
      <c r="KD54" s="280"/>
      <c r="KE54" s="280"/>
      <c r="KF54" s="280"/>
      <c r="KG54" s="280"/>
      <c r="KH54" s="280"/>
      <c r="KI54" s="280"/>
      <c r="KJ54" s="280"/>
      <c r="KK54" s="280"/>
      <c r="KL54" s="280"/>
      <c r="KM54" s="280"/>
      <c r="KN54" s="280"/>
      <c r="KO54" s="280"/>
      <c r="KP54" s="280"/>
      <c r="KQ54" s="280"/>
      <c r="KR54" s="280"/>
      <c r="KS54" s="280"/>
      <c r="KT54" s="280"/>
      <c r="KU54" s="280"/>
      <c r="KV54" s="280"/>
      <c r="KW54" s="280"/>
      <c r="KX54" s="280"/>
      <c r="KY54" s="280"/>
      <c r="KZ54" s="280"/>
      <c r="LA54" s="280"/>
      <c r="LB54" s="280"/>
      <c r="LC54" s="280"/>
      <c r="LD54" s="280"/>
      <c r="LE54" s="280"/>
      <c r="LF54" s="280"/>
      <c r="LG54" s="280"/>
      <c r="LH54" s="280"/>
      <c r="LI54" s="280"/>
      <c r="LJ54" s="280"/>
      <c r="LK54" s="280"/>
      <c r="LL54" s="280"/>
      <c r="LM54" s="280"/>
      <c r="LN54" s="280"/>
      <c r="LO54" s="280"/>
      <c r="LP54" s="280"/>
      <c r="LQ54" s="280"/>
      <c r="LR54" s="280"/>
      <c r="LS54" s="280"/>
      <c r="LT54" s="280"/>
      <c r="LU54" s="280"/>
      <c r="LV54" s="280"/>
      <c r="LW54" s="280"/>
      <c r="LX54" s="280"/>
      <c r="LY54" s="280"/>
      <c r="LZ54" s="280"/>
      <c r="MA54" s="280"/>
      <c r="MB54" s="280"/>
      <c r="MC54" s="280"/>
      <c r="MD54" s="280"/>
      <c r="ME54" s="280"/>
      <c r="MF54" s="280"/>
      <c r="MG54" s="280"/>
      <c r="MH54" s="280"/>
      <c r="MI54" s="280"/>
      <c r="MJ54" s="280"/>
      <c r="MK54" s="280"/>
      <c r="ML54" s="280"/>
      <c r="MM54" s="280"/>
      <c r="MN54" s="280"/>
      <c r="MO54" s="280"/>
      <c r="MP54" s="280"/>
      <c r="MQ54" s="280"/>
      <c r="MR54" s="280"/>
      <c r="MS54" s="280"/>
      <c r="MT54" s="280"/>
      <c r="MU54" s="280"/>
      <c r="MV54" s="280"/>
      <c r="MW54" s="280"/>
      <c r="MX54" s="280"/>
      <c r="MY54" s="280"/>
      <c r="MZ54" s="280"/>
      <c r="NA54" s="280"/>
      <c r="NB54" s="280"/>
      <c r="NC54" s="280"/>
      <c r="ND54" s="280"/>
      <c r="NE54" s="280"/>
      <c r="NF54" s="280"/>
      <c r="NG54" s="280"/>
      <c r="NH54" s="280"/>
      <c r="NI54" s="280"/>
      <c r="NJ54" s="280"/>
      <c r="NK54" s="280"/>
      <c r="NL54" s="280"/>
      <c r="NM54" s="280"/>
      <c r="NN54" s="280"/>
      <c r="NO54" s="280"/>
      <c r="NP54" s="280"/>
      <c r="NQ54" s="280"/>
      <c r="NR54" s="280"/>
      <c r="NS54" s="280"/>
      <c r="NT54" s="280"/>
      <c r="NU54" s="280"/>
      <c r="NV54" s="280"/>
      <c r="NW54" s="280"/>
      <c r="NX54" s="280"/>
      <c r="NY54" s="280"/>
      <c r="NZ54" s="280"/>
      <c r="OA54" s="280"/>
      <c r="OB54" s="280"/>
      <c r="OC54" s="280"/>
      <c r="OD54" s="280"/>
      <c r="OE54" s="280"/>
      <c r="OF54" s="280"/>
      <c r="OG54" s="280"/>
      <c r="OH54" s="280"/>
      <c r="OI54" s="280"/>
      <c r="OJ54" s="280"/>
      <c r="OK54" s="280"/>
      <c r="OL54" s="280"/>
      <c r="OM54" s="280"/>
      <c r="ON54" s="280"/>
      <c r="OO54" s="280"/>
      <c r="OP54" s="280"/>
      <c r="OQ54" s="280"/>
      <c r="OR54" s="280"/>
      <c r="OS54" s="280"/>
      <c r="OT54" s="280"/>
      <c r="OU54" s="280"/>
      <c r="OV54" s="280"/>
      <c r="OW54" s="280"/>
      <c r="OX54" s="280"/>
      <c r="OY54" s="280"/>
      <c r="OZ54" s="280"/>
      <c r="PA54" s="280"/>
      <c r="PB54" s="280"/>
      <c r="PC54" s="280"/>
      <c r="PD54" s="280"/>
      <c r="PE54" s="280"/>
      <c r="PF54" s="280"/>
      <c r="PG54" s="280"/>
      <c r="PH54" s="280"/>
      <c r="PI54" s="280"/>
      <c r="PJ54" s="280"/>
      <c r="PK54" s="280"/>
      <c r="PL54" s="280"/>
      <c r="PM54" s="280"/>
      <c r="PN54" s="280"/>
      <c r="PO54" s="280"/>
      <c r="PP54" s="280"/>
      <c r="PQ54" s="280"/>
      <c r="PR54" s="280"/>
      <c r="PS54" s="280"/>
      <c r="PT54" s="280"/>
      <c r="PU54" s="280"/>
      <c r="PV54" s="280"/>
      <c r="PW54" s="280"/>
      <c r="PX54" s="280"/>
      <c r="PY54" s="280"/>
      <c r="PZ54" s="280"/>
      <c r="QA54" s="280"/>
      <c r="QB54" s="280"/>
      <c r="QC54" s="280"/>
      <c r="QD54" s="280"/>
      <c r="QE54" s="280"/>
      <c r="QF54" s="280"/>
      <c r="QG54" s="280"/>
      <c r="QH54" s="280"/>
      <c r="QI54" s="280"/>
      <c r="QJ54" s="280"/>
      <c r="QK54" s="280"/>
      <c r="QL54" s="280"/>
      <c r="QM54" s="280"/>
      <c r="QN54" s="280"/>
    </row>
    <row r="55" spans="1:456" s="6" customFormat="1" ht="15.5" x14ac:dyDescent="0.35">
      <c r="A55" s="272" t="s">
        <v>164</v>
      </c>
      <c r="B55" s="277">
        <v>354477</v>
      </c>
      <c r="C55" s="277">
        <v>443518.3783332184</v>
      </c>
      <c r="D55" s="278">
        <v>1727477.3333333333</v>
      </c>
      <c r="E55" s="278">
        <v>1597848.7826309619</v>
      </c>
      <c r="F55" s="277">
        <v>0</v>
      </c>
      <c r="G55" s="277">
        <v>105156.01728847424</v>
      </c>
      <c r="H55" s="278">
        <v>0</v>
      </c>
      <c r="I55" s="278">
        <v>0</v>
      </c>
      <c r="J55" s="277">
        <v>13224.56</v>
      </c>
      <c r="K55" s="277">
        <v>16965.444342146595</v>
      </c>
      <c r="L55" s="278">
        <v>2095178.8933333333</v>
      </c>
      <c r="M55" s="278">
        <v>2163488.6225948012</v>
      </c>
      <c r="N55" s="277">
        <v>1772901.3686918847</v>
      </c>
      <c r="O55" s="279"/>
      <c r="P55" s="280"/>
      <c r="Q55" s="280"/>
      <c r="R55" s="280"/>
      <c r="S55" s="280"/>
      <c r="T55" s="280"/>
      <c r="U55" s="280"/>
      <c r="V55" s="280"/>
      <c r="W55" s="280"/>
      <c r="X55" s="280"/>
      <c r="Y55" s="280"/>
      <c r="Z55" s="280"/>
      <c r="AA55" s="280"/>
      <c r="AB55" s="280"/>
      <c r="AC55" s="280"/>
      <c r="AD55" s="280"/>
      <c r="AE55" s="280"/>
      <c r="AF55" s="280"/>
      <c r="AG55" s="280"/>
      <c r="AH55" s="280"/>
      <c r="AI55" s="280"/>
      <c r="AJ55" s="280"/>
      <c r="AK55" s="280"/>
      <c r="AL55" s="280"/>
      <c r="AM55" s="280"/>
      <c r="AN55" s="280"/>
      <c r="AO55" s="280"/>
      <c r="AP55" s="280"/>
      <c r="AQ55" s="280"/>
      <c r="AR55" s="280"/>
      <c r="AS55" s="280"/>
      <c r="AT55" s="280"/>
      <c r="AU55" s="280"/>
      <c r="AV55" s="280"/>
      <c r="AW55" s="280"/>
      <c r="AX55" s="280"/>
      <c r="AY55" s="280"/>
      <c r="AZ55" s="280"/>
      <c r="BA55" s="280"/>
      <c r="BB55" s="280"/>
      <c r="BC55" s="280"/>
      <c r="BD55" s="280"/>
      <c r="BE55" s="280"/>
      <c r="BF55" s="280"/>
      <c r="BG55" s="280"/>
      <c r="BH55" s="280"/>
      <c r="BI55" s="280"/>
      <c r="BJ55" s="280"/>
      <c r="BK55" s="280"/>
      <c r="BL55" s="280"/>
      <c r="BM55" s="280"/>
      <c r="BN55" s="280"/>
      <c r="BO55" s="280"/>
      <c r="BP55" s="280"/>
      <c r="BQ55" s="280"/>
      <c r="BR55" s="280"/>
      <c r="BS55" s="280"/>
      <c r="BT55" s="280"/>
      <c r="BU55" s="280"/>
      <c r="BV55" s="280"/>
      <c r="BW55" s="280"/>
      <c r="BX55" s="280"/>
      <c r="BY55" s="280"/>
      <c r="BZ55" s="280"/>
      <c r="CA55" s="280"/>
      <c r="CB55" s="280"/>
      <c r="CC55" s="280"/>
      <c r="CD55" s="280"/>
      <c r="CE55" s="280"/>
      <c r="CF55" s="280"/>
      <c r="CG55" s="280"/>
      <c r="CH55" s="280"/>
      <c r="CI55" s="280"/>
      <c r="CJ55" s="280"/>
      <c r="CK55" s="280"/>
      <c r="CL55" s="280"/>
      <c r="CM55" s="280"/>
      <c r="CN55" s="280"/>
      <c r="CO55" s="280"/>
      <c r="CP55" s="280"/>
      <c r="CQ55" s="280"/>
      <c r="CR55" s="280"/>
      <c r="CS55" s="280"/>
      <c r="CT55" s="280"/>
      <c r="CU55" s="280"/>
      <c r="CV55" s="280"/>
      <c r="CW55" s="280"/>
      <c r="CX55" s="280"/>
      <c r="CY55" s="280"/>
      <c r="CZ55" s="280"/>
      <c r="DA55" s="280"/>
      <c r="DB55" s="280"/>
      <c r="DC55" s="280"/>
      <c r="DD55" s="280"/>
      <c r="DE55" s="280"/>
      <c r="DF55" s="280"/>
      <c r="DG55" s="280"/>
      <c r="DH55" s="280"/>
      <c r="DI55" s="280"/>
      <c r="DJ55" s="280"/>
      <c r="DK55" s="280"/>
      <c r="DL55" s="280"/>
      <c r="DM55" s="280"/>
      <c r="DN55" s="280"/>
      <c r="DO55" s="280"/>
      <c r="DP55" s="280"/>
      <c r="DQ55" s="280"/>
      <c r="DR55" s="280"/>
      <c r="DS55" s="280"/>
      <c r="DT55" s="280"/>
      <c r="DU55" s="280"/>
      <c r="DV55" s="280"/>
      <c r="DW55" s="280"/>
      <c r="DX55" s="280"/>
      <c r="DY55" s="280"/>
      <c r="DZ55" s="280"/>
      <c r="EA55" s="280"/>
      <c r="EB55" s="280"/>
      <c r="EC55" s="280"/>
      <c r="ED55" s="280"/>
      <c r="EE55" s="280"/>
      <c r="EF55" s="280"/>
      <c r="EG55" s="280"/>
      <c r="EH55" s="280"/>
      <c r="EI55" s="280"/>
      <c r="EJ55" s="280"/>
      <c r="EK55" s="280"/>
      <c r="EL55" s="280"/>
      <c r="EM55" s="280"/>
      <c r="EN55" s="280"/>
      <c r="EO55" s="280"/>
      <c r="EP55" s="280"/>
      <c r="EQ55" s="280"/>
      <c r="ER55" s="280"/>
      <c r="ES55" s="280"/>
      <c r="ET55" s="280"/>
      <c r="EU55" s="280"/>
      <c r="EV55" s="280"/>
      <c r="EW55" s="280"/>
      <c r="EX55" s="280"/>
      <c r="EY55" s="280"/>
      <c r="EZ55" s="280"/>
      <c r="FA55" s="280"/>
      <c r="FB55" s="280"/>
      <c r="FC55" s="280"/>
      <c r="FD55" s="280"/>
      <c r="FE55" s="280"/>
      <c r="FF55" s="280"/>
      <c r="FG55" s="280"/>
      <c r="FH55" s="280"/>
      <c r="FI55" s="280"/>
      <c r="FJ55" s="280"/>
      <c r="FK55" s="280"/>
      <c r="FL55" s="280"/>
      <c r="FM55" s="280"/>
      <c r="FN55" s="280"/>
      <c r="FO55" s="280"/>
      <c r="FP55" s="280"/>
      <c r="FQ55" s="280"/>
      <c r="FR55" s="280"/>
      <c r="FS55" s="280"/>
      <c r="FT55" s="280"/>
      <c r="FU55" s="280"/>
      <c r="FV55" s="280"/>
      <c r="FW55" s="280"/>
      <c r="FX55" s="280"/>
      <c r="FY55" s="280"/>
      <c r="FZ55" s="280"/>
      <c r="GA55" s="280"/>
      <c r="GB55" s="280"/>
      <c r="GC55" s="280"/>
      <c r="GD55" s="280"/>
      <c r="GE55" s="280"/>
      <c r="GF55" s="280"/>
      <c r="GG55" s="280"/>
      <c r="GH55" s="280"/>
      <c r="GI55" s="280"/>
      <c r="GJ55" s="280"/>
      <c r="GK55" s="280"/>
      <c r="GL55" s="280"/>
      <c r="GM55" s="280"/>
      <c r="GN55" s="280"/>
      <c r="GO55" s="280"/>
      <c r="GP55" s="280"/>
      <c r="GQ55" s="280"/>
      <c r="GR55" s="280"/>
      <c r="GS55" s="280"/>
      <c r="GT55" s="280"/>
      <c r="GU55" s="280"/>
      <c r="GV55" s="280"/>
      <c r="GW55" s="280"/>
      <c r="GX55" s="280"/>
      <c r="GY55" s="280"/>
      <c r="GZ55" s="280"/>
      <c r="HA55" s="280"/>
      <c r="HB55" s="280"/>
      <c r="HC55" s="280"/>
      <c r="HD55" s="280"/>
      <c r="HE55" s="280"/>
      <c r="HF55" s="280"/>
      <c r="HG55" s="280"/>
      <c r="HH55" s="280"/>
      <c r="HI55" s="280"/>
      <c r="HJ55" s="280"/>
      <c r="HK55" s="280"/>
      <c r="HL55" s="280"/>
      <c r="HM55" s="280"/>
      <c r="HN55" s="280"/>
      <c r="HO55" s="280"/>
      <c r="HP55" s="280"/>
      <c r="HQ55" s="280"/>
      <c r="HR55" s="280"/>
      <c r="HS55" s="280"/>
      <c r="HT55" s="280"/>
      <c r="HU55" s="280"/>
      <c r="HV55" s="280"/>
      <c r="HW55" s="280"/>
      <c r="HX55" s="280"/>
      <c r="HY55" s="280"/>
      <c r="HZ55" s="280"/>
      <c r="IA55" s="280"/>
      <c r="IB55" s="280"/>
      <c r="IC55" s="280"/>
      <c r="ID55" s="280"/>
      <c r="IE55" s="280"/>
      <c r="IF55" s="280"/>
      <c r="IG55" s="280"/>
      <c r="IH55" s="280"/>
      <c r="II55" s="280"/>
      <c r="IJ55" s="280"/>
      <c r="IK55" s="280"/>
      <c r="IL55" s="280"/>
      <c r="IM55" s="280"/>
      <c r="IN55" s="280"/>
      <c r="IO55" s="280"/>
      <c r="IP55" s="280"/>
      <c r="IQ55" s="280"/>
      <c r="IR55" s="280"/>
      <c r="IS55" s="280"/>
      <c r="IT55" s="280"/>
      <c r="IU55" s="280"/>
      <c r="IV55" s="280"/>
      <c r="IW55" s="280"/>
      <c r="IX55" s="280"/>
      <c r="IY55" s="280"/>
      <c r="IZ55" s="280"/>
      <c r="JA55" s="280"/>
      <c r="JB55" s="280"/>
      <c r="JC55" s="280"/>
      <c r="JD55" s="280"/>
      <c r="JE55" s="280"/>
      <c r="JF55" s="280"/>
      <c r="JG55" s="280"/>
      <c r="JH55" s="280"/>
      <c r="JI55" s="280"/>
      <c r="JJ55" s="280"/>
      <c r="JK55" s="280"/>
      <c r="JL55" s="280"/>
      <c r="JM55" s="280"/>
      <c r="JN55" s="280"/>
      <c r="JO55" s="280"/>
      <c r="JP55" s="280"/>
      <c r="JQ55" s="280"/>
      <c r="JR55" s="280"/>
      <c r="JS55" s="280"/>
      <c r="JT55" s="280"/>
      <c r="JU55" s="280"/>
      <c r="JV55" s="280"/>
      <c r="JW55" s="280"/>
      <c r="JX55" s="280"/>
      <c r="JY55" s="280"/>
      <c r="JZ55" s="280"/>
      <c r="KA55" s="280"/>
      <c r="KB55" s="280"/>
      <c r="KC55" s="280"/>
      <c r="KD55" s="280"/>
      <c r="KE55" s="280"/>
      <c r="KF55" s="280"/>
      <c r="KG55" s="280"/>
      <c r="KH55" s="280"/>
      <c r="KI55" s="280"/>
      <c r="KJ55" s="280"/>
      <c r="KK55" s="280"/>
      <c r="KL55" s="280"/>
      <c r="KM55" s="280"/>
      <c r="KN55" s="280"/>
      <c r="KO55" s="280"/>
      <c r="KP55" s="280"/>
      <c r="KQ55" s="280"/>
      <c r="KR55" s="280"/>
      <c r="KS55" s="280"/>
      <c r="KT55" s="280"/>
      <c r="KU55" s="280"/>
      <c r="KV55" s="280"/>
      <c r="KW55" s="280"/>
      <c r="KX55" s="280"/>
      <c r="KY55" s="280"/>
      <c r="KZ55" s="280"/>
      <c r="LA55" s="280"/>
      <c r="LB55" s="280"/>
      <c r="LC55" s="280"/>
      <c r="LD55" s="280"/>
      <c r="LE55" s="280"/>
      <c r="LF55" s="280"/>
      <c r="LG55" s="280"/>
      <c r="LH55" s="280"/>
      <c r="LI55" s="280"/>
      <c r="LJ55" s="280"/>
      <c r="LK55" s="280"/>
      <c r="LL55" s="280"/>
      <c r="LM55" s="280"/>
      <c r="LN55" s="280"/>
      <c r="LO55" s="280"/>
      <c r="LP55" s="280"/>
      <c r="LQ55" s="280"/>
      <c r="LR55" s="280"/>
      <c r="LS55" s="280"/>
      <c r="LT55" s="280"/>
      <c r="LU55" s="280"/>
      <c r="LV55" s="280"/>
      <c r="LW55" s="280"/>
      <c r="LX55" s="280"/>
      <c r="LY55" s="280"/>
      <c r="LZ55" s="280"/>
      <c r="MA55" s="280"/>
      <c r="MB55" s="280"/>
      <c r="MC55" s="280"/>
      <c r="MD55" s="280"/>
      <c r="ME55" s="280"/>
      <c r="MF55" s="280"/>
      <c r="MG55" s="280"/>
      <c r="MH55" s="280"/>
      <c r="MI55" s="280"/>
      <c r="MJ55" s="280"/>
      <c r="MK55" s="280"/>
      <c r="ML55" s="280"/>
      <c r="MM55" s="280"/>
      <c r="MN55" s="280"/>
      <c r="MO55" s="280"/>
      <c r="MP55" s="280"/>
      <c r="MQ55" s="280"/>
      <c r="MR55" s="280"/>
      <c r="MS55" s="280"/>
      <c r="MT55" s="280"/>
      <c r="MU55" s="280"/>
      <c r="MV55" s="280"/>
      <c r="MW55" s="280"/>
      <c r="MX55" s="280"/>
      <c r="MY55" s="280"/>
      <c r="MZ55" s="280"/>
      <c r="NA55" s="280"/>
      <c r="NB55" s="280"/>
      <c r="NC55" s="280"/>
      <c r="ND55" s="280"/>
      <c r="NE55" s="280"/>
      <c r="NF55" s="280"/>
      <c r="NG55" s="280"/>
      <c r="NH55" s="280"/>
      <c r="NI55" s="280"/>
      <c r="NJ55" s="280"/>
      <c r="NK55" s="280"/>
      <c r="NL55" s="280"/>
      <c r="NM55" s="280"/>
      <c r="NN55" s="280"/>
      <c r="NO55" s="280"/>
      <c r="NP55" s="280"/>
      <c r="NQ55" s="280"/>
      <c r="NR55" s="280"/>
      <c r="NS55" s="280"/>
      <c r="NT55" s="280"/>
      <c r="NU55" s="280"/>
      <c r="NV55" s="280"/>
      <c r="NW55" s="280"/>
      <c r="NX55" s="280"/>
      <c r="NY55" s="280"/>
      <c r="NZ55" s="280"/>
      <c r="OA55" s="280"/>
      <c r="OB55" s="280"/>
      <c r="OC55" s="280"/>
      <c r="OD55" s="280"/>
      <c r="OE55" s="280"/>
      <c r="OF55" s="280"/>
      <c r="OG55" s="280"/>
      <c r="OH55" s="280"/>
      <c r="OI55" s="280"/>
      <c r="OJ55" s="280"/>
      <c r="OK55" s="280"/>
      <c r="OL55" s="280"/>
      <c r="OM55" s="280"/>
      <c r="ON55" s="280"/>
      <c r="OO55" s="280"/>
      <c r="OP55" s="280"/>
      <c r="OQ55" s="280"/>
      <c r="OR55" s="280"/>
      <c r="OS55" s="280"/>
      <c r="OT55" s="280"/>
      <c r="OU55" s="280"/>
      <c r="OV55" s="280"/>
      <c r="OW55" s="280"/>
      <c r="OX55" s="280"/>
      <c r="OY55" s="280"/>
      <c r="OZ55" s="280"/>
      <c r="PA55" s="280"/>
      <c r="PB55" s="280"/>
      <c r="PC55" s="280"/>
      <c r="PD55" s="280"/>
      <c r="PE55" s="280"/>
      <c r="PF55" s="280"/>
      <c r="PG55" s="280"/>
      <c r="PH55" s="280"/>
      <c r="PI55" s="280"/>
      <c r="PJ55" s="280"/>
      <c r="PK55" s="280"/>
      <c r="PL55" s="280"/>
      <c r="PM55" s="280"/>
      <c r="PN55" s="280"/>
      <c r="PO55" s="280"/>
      <c r="PP55" s="280"/>
      <c r="PQ55" s="280"/>
      <c r="PR55" s="280"/>
      <c r="PS55" s="280"/>
      <c r="PT55" s="280"/>
      <c r="PU55" s="280"/>
      <c r="PV55" s="280"/>
      <c r="PW55" s="280"/>
      <c r="PX55" s="280"/>
      <c r="PY55" s="280"/>
      <c r="PZ55" s="280"/>
      <c r="QA55" s="280"/>
      <c r="QB55" s="280"/>
      <c r="QC55" s="280"/>
      <c r="QD55" s="280"/>
      <c r="QE55" s="280"/>
      <c r="QF55" s="280"/>
      <c r="QG55" s="280"/>
      <c r="QH55" s="280"/>
      <c r="QI55" s="280"/>
      <c r="QJ55" s="280"/>
      <c r="QK55" s="280"/>
      <c r="QL55" s="280"/>
      <c r="QM55" s="280"/>
      <c r="QN55" s="280"/>
    </row>
    <row r="56" spans="1:456" s="6" customFormat="1" ht="15.5" x14ac:dyDescent="0.35">
      <c r="A56" s="272" t="s">
        <v>165</v>
      </c>
      <c r="B56" s="277">
        <v>71383977</v>
      </c>
      <c r="C56" s="277">
        <v>82219925.717161283</v>
      </c>
      <c r="D56" s="278">
        <v>239892.66666666666</v>
      </c>
      <c r="E56" s="278">
        <v>226405.16235899768</v>
      </c>
      <c r="F56" s="277">
        <v>0</v>
      </c>
      <c r="G56" s="277">
        <v>1063.2750162408304</v>
      </c>
      <c r="H56" s="278">
        <v>0</v>
      </c>
      <c r="I56" s="278">
        <v>0</v>
      </c>
      <c r="J56" s="277">
        <v>2133543.8066666666</v>
      </c>
      <c r="K56" s="277">
        <v>2360981.3653652943</v>
      </c>
      <c r="L56" s="278">
        <v>73757413.473333344</v>
      </c>
      <c r="M56" s="278">
        <v>84808375.519901827</v>
      </c>
      <c r="N56" s="277">
        <v>69497423.497165084</v>
      </c>
      <c r="O56" s="279"/>
      <c r="P56" s="280"/>
      <c r="Q56" s="280"/>
      <c r="R56" s="280"/>
      <c r="S56" s="280"/>
      <c r="T56" s="280"/>
      <c r="U56" s="280"/>
      <c r="V56" s="280"/>
      <c r="W56" s="280"/>
      <c r="X56" s="280"/>
      <c r="Y56" s="280"/>
      <c r="Z56" s="280"/>
      <c r="AA56" s="280"/>
      <c r="AB56" s="280"/>
      <c r="AC56" s="280"/>
      <c r="AD56" s="280"/>
      <c r="AE56" s="280"/>
      <c r="AF56" s="280"/>
      <c r="AG56" s="280"/>
      <c r="AH56" s="280"/>
      <c r="AI56" s="280"/>
      <c r="AJ56" s="280"/>
      <c r="AK56" s="280"/>
      <c r="AL56" s="280"/>
      <c r="AM56" s="280"/>
      <c r="AN56" s="280"/>
      <c r="AO56" s="280"/>
      <c r="AP56" s="280"/>
      <c r="AQ56" s="280"/>
      <c r="AR56" s="280"/>
      <c r="AS56" s="280"/>
      <c r="AT56" s="280"/>
      <c r="AU56" s="280"/>
      <c r="AV56" s="280"/>
      <c r="AW56" s="280"/>
      <c r="AX56" s="280"/>
      <c r="AY56" s="280"/>
      <c r="AZ56" s="280"/>
      <c r="BA56" s="280"/>
      <c r="BB56" s="280"/>
      <c r="BC56" s="280"/>
      <c r="BD56" s="280"/>
      <c r="BE56" s="280"/>
      <c r="BF56" s="280"/>
      <c r="BG56" s="280"/>
      <c r="BH56" s="280"/>
      <c r="BI56" s="280"/>
      <c r="BJ56" s="280"/>
      <c r="BK56" s="280"/>
      <c r="BL56" s="280"/>
      <c r="BM56" s="280"/>
      <c r="BN56" s="280"/>
      <c r="BO56" s="280"/>
      <c r="BP56" s="280"/>
      <c r="BQ56" s="280"/>
      <c r="BR56" s="280"/>
      <c r="BS56" s="280"/>
      <c r="BT56" s="280"/>
      <c r="BU56" s="280"/>
      <c r="BV56" s="280"/>
      <c r="BW56" s="280"/>
      <c r="BX56" s="280"/>
      <c r="BY56" s="280"/>
      <c r="BZ56" s="280"/>
      <c r="CA56" s="280"/>
      <c r="CB56" s="280"/>
      <c r="CC56" s="280"/>
      <c r="CD56" s="280"/>
      <c r="CE56" s="280"/>
      <c r="CF56" s="280"/>
      <c r="CG56" s="280"/>
      <c r="CH56" s="280"/>
      <c r="CI56" s="280"/>
      <c r="CJ56" s="280"/>
      <c r="CK56" s="280"/>
      <c r="CL56" s="280"/>
      <c r="CM56" s="280"/>
      <c r="CN56" s="280"/>
      <c r="CO56" s="280"/>
      <c r="CP56" s="280"/>
      <c r="CQ56" s="280"/>
      <c r="CR56" s="280"/>
      <c r="CS56" s="280"/>
      <c r="CT56" s="280"/>
      <c r="CU56" s="280"/>
      <c r="CV56" s="280"/>
      <c r="CW56" s="280"/>
      <c r="CX56" s="280"/>
      <c r="CY56" s="280"/>
      <c r="CZ56" s="280"/>
      <c r="DA56" s="280"/>
      <c r="DB56" s="280"/>
      <c r="DC56" s="280"/>
      <c r="DD56" s="280"/>
      <c r="DE56" s="280"/>
      <c r="DF56" s="280"/>
      <c r="DG56" s="280"/>
      <c r="DH56" s="280"/>
      <c r="DI56" s="280"/>
      <c r="DJ56" s="280"/>
      <c r="DK56" s="280"/>
      <c r="DL56" s="280"/>
      <c r="DM56" s="280"/>
      <c r="DN56" s="280"/>
      <c r="DO56" s="280"/>
      <c r="DP56" s="280"/>
      <c r="DQ56" s="280"/>
      <c r="DR56" s="280"/>
      <c r="DS56" s="280"/>
      <c r="DT56" s="280"/>
      <c r="DU56" s="280"/>
      <c r="DV56" s="280"/>
      <c r="DW56" s="280"/>
      <c r="DX56" s="280"/>
      <c r="DY56" s="280"/>
      <c r="DZ56" s="280"/>
      <c r="EA56" s="280"/>
      <c r="EB56" s="280"/>
      <c r="EC56" s="280"/>
      <c r="ED56" s="280"/>
      <c r="EE56" s="280"/>
      <c r="EF56" s="280"/>
      <c r="EG56" s="280"/>
      <c r="EH56" s="280"/>
      <c r="EI56" s="280"/>
      <c r="EJ56" s="280"/>
      <c r="EK56" s="280"/>
      <c r="EL56" s="280"/>
      <c r="EM56" s="280"/>
      <c r="EN56" s="280"/>
      <c r="EO56" s="280"/>
      <c r="EP56" s="280"/>
      <c r="EQ56" s="280"/>
      <c r="ER56" s="280"/>
      <c r="ES56" s="280"/>
      <c r="ET56" s="280"/>
      <c r="EU56" s="280"/>
      <c r="EV56" s="280"/>
      <c r="EW56" s="280"/>
      <c r="EX56" s="280"/>
      <c r="EY56" s="280"/>
      <c r="EZ56" s="280"/>
      <c r="FA56" s="280"/>
      <c r="FB56" s="280"/>
      <c r="FC56" s="280"/>
      <c r="FD56" s="280"/>
      <c r="FE56" s="280"/>
      <c r="FF56" s="280"/>
      <c r="FG56" s="280"/>
      <c r="FH56" s="280"/>
      <c r="FI56" s="280"/>
      <c r="FJ56" s="280"/>
      <c r="FK56" s="280"/>
      <c r="FL56" s="280"/>
      <c r="FM56" s="280"/>
      <c r="FN56" s="280"/>
      <c r="FO56" s="280"/>
      <c r="FP56" s="280"/>
      <c r="FQ56" s="280"/>
      <c r="FR56" s="280"/>
      <c r="FS56" s="280"/>
      <c r="FT56" s="280"/>
      <c r="FU56" s="280"/>
      <c r="FV56" s="280"/>
      <c r="FW56" s="280"/>
      <c r="FX56" s="280"/>
      <c r="FY56" s="280"/>
      <c r="FZ56" s="280"/>
      <c r="GA56" s="280"/>
      <c r="GB56" s="280"/>
      <c r="GC56" s="280"/>
      <c r="GD56" s="280"/>
      <c r="GE56" s="280"/>
      <c r="GF56" s="280"/>
      <c r="GG56" s="280"/>
      <c r="GH56" s="280"/>
      <c r="GI56" s="280"/>
      <c r="GJ56" s="280"/>
      <c r="GK56" s="280"/>
      <c r="GL56" s="280"/>
      <c r="GM56" s="280"/>
      <c r="GN56" s="280"/>
      <c r="GO56" s="280"/>
      <c r="GP56" s="280"/>
      <c r="GQ56" s="280"/>
      <c r="GR56" s="280"/>
      <c r="GS56" s="280"/>
      <c r="GT56" s="280"/>
      <c r="GU56" s="280"/>
      <c r="GV56" s="280"/>
      <c r="GW56" s="280"/>
      <c r="GX56" s="280"/>
      <c r="GY56" s="280"/>
      <c r="GZ56" s="280"/>
      <c r="HA56" s="280"/>
      <c r="HB56" s="280"/>
      <c r="HC56" s="280"/>
      <c r="HD56" s="280"/>
      <c r="HE56" s="280"/>
      <c r="HF56" s="280"/>
      <c r="HG56" s="280"/>
      <c r="HH56" s="280"/>
      <c r="HI56" s="280"/>
      <c r="HJ56" s="280"/>
      <c r="HK56" s="280"/>
      <c r="HL56" s="280"/>
      <c r="HM56" s="280"/>
      <c r="HN56" s="280"/>
      <c r="HO56" s="280"/>
      <c r="HP56" s="280"/>
      <c r="HQ56" s="280"/>
      <c r="HR56" s="280"/>
      <c r="HS56" s="280"/>
      <c r="HT56" s="280"/>
      <c r="HU56" s="280"/>
      <c r="HV56" s="280"/>
      <c r="HW56" s="280"/>
      <c r="HX56" s="280"/>
      <c r="HY56" s="280"/>
      <c r="HZ56" s="280"/>
      <c r="IA56" s="280"/>
      <c r="IB56" s="280"/>
      <c r="IC56" s="280"/>
      <c r="ID56" s="280"/>
      <c r="IE56" s="280"/>
      <c r="IF56" s="280"/>
      <c r="IG56" s="280"/>
      <c r="IH56" s="280"/>
      <c r="II56" s="280"/>
      <c r="IJ56" s="280"/>
      <c r="IK56" s="280"/>
      <c r="IL56" s="280"/>
      <c r="IM56" s="280"/>
      <c r="IN56" s="280"/>
      <c r="IO56" s="280"/>
      <c r="IP56" s="280"/>
      <c r="IQ56" s="280"/>
      <c r="IR56" s="280"/>
      <c r="IS56" s="280"/>
      <c r="IT56" s="280"/>
      <c r="IU56" s="280"/>
      <c r="IV56" s="280"/>
      <c r="IW56" s="280"/>
      <c r="IX56" s="280"/>
      <c r="IY56" s="280"/>
      <c r="IZ56" s="280"/>
      <c r="JA56" s="280"/>
      <c r="JB56" s="280"/>
      <c r="JC56" s="280"/>
      <c r="JD56" s="280"/>
      <c r="JE56" s="280"/>
      <c r="JF56" s="280"/>
      <c r="JG56" s="280"/>
      <c r="JH56" s="280"/>
      <c r="JI56" s="280"/>
      <c r="JJ56" s="280"/>
      <c r="JK56" s="280"/>
      <c r="JL56" s="280"/>
      <c r="JM56" s="280"/>
      <c r="JN56" s="280"/>
      <c r="JO56" s="280"/>
      <c r="JP56" s="280"/>
      <c r="JQ56" s="280"/>
      <c r="JR56" s="280"/>
      <c r="JS56" s="280"/>
      <c r="JT56" s="280"/>
      <c r="JU56" s="280"/>
      <c r="JV56" s="280"/>
      <c r="JW56" s="280"/>
      <c r="JX56" s="280"/>
      <c r="JY56" s="280"/>
      <c r="JZ56" s="280"/>
      <c r="KA56" s="280"/>
      <c r="KB56" s="280"/>
      <c r="KC56" s="280"/>
      <c r="KD56" s="280"/>
      <c r="KE56" s="280"/>
      <c r="KF56" s="280"/>
      <c r="KG56" s="280"/>
      <c r="KH56" s="280"/>
      <c r="KI56" s="280"/>
      <c r="KJ56" s="280"/>
      <c r="KK56" s="280"/>
      <c r="KL56" s="280"/>
      <c r="KM56" s="280"/>
      <c r="KN56" s="280"/>
      <c r="KO56" s="280"/>
      <c r="KP56" s="280"/>
      <c r="KQ56" s="280"/>
      <c r="KR56" s="280"/>
      <c r="KS56" s="280"/>
      <c r="KT56" s="280"/>
      <c r="KU56" s="280"/>
      <c r="KV56" s="280"/>
      <c r="KW56" s="280"/>
      <c r="KX56" s="280"/>
      <c r="KY56" s="280"/>
      <c r="KZ56" s="280"/>
      <c r="LA56" s="280"/>
      <c r="LB56" s="280"/>
      <c r="LC56" s="280"/>
      <c r="LD56" s="280"/>
      <c r="LE56" s="280"/>
      <c r="LF56" s="280"/>
      <c r="LG56" s="280"/>
      <c r="LH56" s="280"/>
      <c r="LI56" s="280"/>
      <c r="LJ56" s="280"/>
      <c r="LK56" s="280"/>
      <c r="LL56" s="280"/>
      <c r="LM56" s="280"/>
      <c r="LN56" s="280"/>
      <c r="LO56" s="280"/>
      <c r="LP56" s="280"/>
      <c r="LQ56" s="280"/>
      <c r="LR56" s="280"/>
      <c r="LS56" s="280"/>
      <c r="LT56" s="280"/>
      <c r="LU56" s="280"/>
      <c r="LV56" s="280"/>
      <c r="LW56" s="280"/>
      <c r="LX56" s="280"/>
      <c r="LY56" s="280"/>
      <c r="LZ56" s="280"/>
      <c r="MA56" s="280"/>
      <c r="MB56" s="280"/>
      <c r="MC56" s="280"/>
      <c r="MD56" s="280"/>
      <c r="ME56" s="280"/>
      <c r="MF56" s="280"/>
      <c r="MG56" s="280"/>
      <c r="MH56" s="280"/>
      <c r="MI56" s="280"/>
      <c r="MJ56" s="280"/>
      <c r="MK56" s="280"/>
      <c r="ML56" s="280"/>
      <c r="MM56" s="280"/>
      <c r="MN56" s="280"/>
      <c r="MO56" s="280"/>
      <c r="MP56" s="280"/>
      <c r="MQ56" s="280"/>
      <c r="MR56" s="280"/>
      <c r="MS56" s="280"/>
      <c r="MT56" s="280"/>
      <c r="MU56" s="280"/>
      <c r="MV56" s="280"/>
      <c r="MW56" s="280"/>
      <c r="MX56" s="280"/>
      <c r="MY56" s="280"/>
      <c r="MZ56" s="280"/>
      <c r="NA56" s="280"/>
      <c r="NB56" s="280"/>
      <c r="NC56" s="280"/>
      <c r="ND56" s="280"/>
      <c r="NE56" s="280"/>
      <c r="NF56" s="280"/>
      <c r="NG56" s="280"/>
      <c r="NH56" s="280"/>
      <c r="NI56" s="280"/>
      <c r="NJ56" s="280"/>
      <c r="NK56" s="280"/>
      <c r="NL56" s="280"/>
      <c r="NM56" s="280"/>
      <c r="NN56" s="280"/>
      <c r="NO56" s="280"/>
      <c r="NP56" s="280"/>
      <c r="NQ56" s="280"/>
      <c r="NR56" s="280"/>
      <c r="NS56" s="280"/>
      <c r="NT56" s="280"/>
      <c r="NU56" s="280"/>
      <c r="NV56" s="280"/>
      <c r="NW56" s="280"/>
      <c r="NX56" s="280"/>
      <c r="NY56" s="280"/>
      <c r="NZ56" s="280"/>
      <c r="OA56" s="280"/>
      <c r="OB56" s="280"/>
      <c r="OC56" s="280"/>
      <c r="OD56" s="280"/>
      <c r="OE56" s="280"/>
      <c r="OF56" s="280"/>
      <c r="OG56" s="280"/>
      <c r="OH56" s="280"/>
      <c r="OI56" s="280"/>
      <c r="OJ56" s="280"/>
      <c r="OK56" s="280"/>
      <c r="OL56" s="280"/>
      <c r="OM56" s="280"/>
      <c r="ON56" s="280"/>
      <c r="OO56" s="280"/>
      <c r="OP56" s="280"/>
      <c r="OQ56" s="280"/>
      <c r="OR56" s="280"/>
      <c r="OS56" s="280"/>
      <c r="OT56" s="280"/>
      <c r="OU56" s="280"/>
      <c r="OV56" s="280"/>
      <c r="OW56" s="280"/>
      <c r="OX56" s="280"/>
      <c r="OY56" s="280"/>
      <c r="OZ56" s="280"/>
      <c r="PA56" s="280"/>
      <c r="PB56" s="280"/>
      <c r="PC56" s="280"/>
      <c r="PD56" s="280"/>
      <c r="PE56" s="280"/>
      <c r="PF56" s="280"/>
      <c r="PG56" s="280"/>
      <c r="PH56" s="280"/>
      <c r="PI56" s="280"/>
      <c r="PJ56" s="280"/>
      <c r="PK56" s="280"/>
      <c r="PL56" s="280"/>
      <c r="PM56" s="280"/>
      <c r="PN56" s="280"/>
      <c r="PO56" s="280"/>
      <c r="PP56" s="280"/>
      <c r="PQ56" s="280"/>
      <c r="PR56" s="280"/>
      <c r="PS56" s="280"/>
      <c r="PT56" s="280"/>
      <c r="PU56" s="280"/>
      <c r="PV56" s="280"/>
      <c r="PW56" s="280"/>
      <c r="PX56" s="280"/>
      <c r="PY56" s="280"/>
      <c r="PZ56" s="280"/>
      <c r="QA56" s="280"/>
      <c r="QB56" s="280"/>
      <c r="QC56" s="280"/>
      <c r="QD56" s="280"/>
      <c r="QE56" s="280"/>
      <c r="QF56" s="280"/>
      <c r="QG56" s="280"/>
      <c r="QH56" s="280"/>
      <c r="QI56" s="280"/>
      <c r="QJ56" s="280"/>
      <c r="QK56" s="280"/>
      <c r="QL56" s="280"/>
      <c r="QM56" s="280"/>
      <c r="QN56" s="280"/>
    </row>
    <row r="57" spans="1:456" s="6" customFormat="1" ht="15.5" x14ac:dyDescent="0.35">
      <c r="A57" s="272" t="s">
        <v>166</v>
      </c>
      <c r="B57" s="277">
        <v>45172375.666666664</v>
      </c>
      <c r="C57" s="277">
        <v>30024838.111274391</v>
      </c>
      <c r="D57" s="278">
        <v>2120743</v>
      </c>
      <c r="E57" s="278">
        <v>4147211.6188549949</v>
      </c>
      <c r="F57" s="277">
        <v>0</v>
      </c>
      <c r="G57" s="277">
        <v>222752.66334759403</v>
      </c>
      <c r="H57" s="278">
        <v>0</v>
      </c>
      <c r="I57" s="278">
        <v>12336.124941044829</v>
      </c>
      <c r="J57" s="277">
        <v>239202.44666666668</v>
      </c>
      <c r="K57" s="277">
        <v>720455.55638979981</v>
      </c>
      <c r="L57" s="278">
        <v>47532321.11333333</v>
      </c>
      <c r="M57" s="278">
        <v>35127594.074807823</v>
      </c>
      <c r="N57" s="277">
        <v>28785804.07757647</v>
      </c>
      <c r="O57" s="279"/>
      <c r="P57" s="280"/>
      <c r="Q57" s="280"/>
      <c r="R57" s="280"/>
      <c r="S57" s="280"/>
      <c r="T57" s="280"/>
      <c r="U57" s="280"/>
      <c r="V57" s="280"/>
      <c r="W57" s="280"/>
      <c r="X57" s="280"/>
      <c r="Y57" s="280"/>
      <c r="Z57" s="280"/>
      <c r="AA57" s="280"/>
      <c r="AB57" s="280"/>
      <c r="AC57" s="280"/>
      <c r="AD57" s="280"/>
      <c r="AE57" s="280"/>
      <c r="AF57" s="280"/>
      <c r="AG57" s="280"/>
      <c r="AH57" s="280"/>
      <c r="AI57" s="280"/>
      <c r="AJ57" s="280"/>
      <c r="AK57" s="280"/>
      <c r="AL57" s="280"/>
      <c r="AM57" s="280"/>
      <c r="AN57" s="280"/>
      <c r="AO57" s="280"/>
      <c r="AP57" s="280"/>
      <c r="AQ57" s="280"/>
      <c r="AR57" s="280"/>
      <c r="AS57" s="280"/>
      <c r="AT57" s="280"/>
      <c r="AU57" s="280"/>
      <c r="AV57" s="280"/>
      <c r="AW57" s="280"/>
      <c r="AX57" s="280"/>
      <c r="AY57" s="280"/>
      <c r="AZ57" s="280"/>
      <c r="BA57" s="280"/>
      <c r="BB57" s="280"/>
      <c r="BC57" s="280"/>
      <c r="BD57" s="280"/>
      <c r="BE57" s="280"/>
      <c r="BF57" s="280"/>
      <c r="BG57" s="280"/>
      <c r="BH57" s="280"/>
      <c r="BI57" s="280"/>
      <c r="BJ57" s="280"/>
      <c r="BK57" s="280"/>
      <c r="BL57" s="280"/>
      <c r="BM57" s="280"/>
      <c r="BN57" s="280"/>
      <c r="BO57" s="280"/>
      <c r="BP57" s="280"/>
      <c r="BQ57" s="280"/>
      <c r="BR57" s="280"/>
      <c r="BS57" s="280"/>
      <c r="BT57" s="280"/>
      <c r="BU57" s="280"/>
      <c r="BV57" s="280"/>
      <c r="BW57" s="280"/>
      <c r="BX57" s="280"/>
      <c r="BY57" s="280"/>
      <c r="BZ57" s="280"/>
      <c r="CA57" s="280"/>
      <c r="CB57" s="280"/>
      <c r="CC57" s="280"/>
      <c r="CD57" s="280"/>
      <c r="CE57" s="280"/>
      <c r="CF57" s="280"/>
      <c r="CG57" s="280"/>
      <c r="CH57" s="280"/>
      <c r="CI57" s="280"/>
      <c r="CJ57" s="280"/>
      <c r="CK57" s="280"/>
      <c r="CL57" s="280"/>
      <c r="CM57" s="280"/>
      <c r="CN57" s="280"/>
      <c r="CO57" s="280"/>
      <c r="CP57" s="280"/>
      <c r="CQ57" s="280"/>
      <c r="CR57" s="280"/>
      <c r="CS57" s="280"/>
      <c r="CT57" s="280"/>
      <c r="CU57" s="280"/>
      <c r="CV57" s="280"/>
      <c r="CW57" s="280"/>
      <c r="CX57" s="280"/>
      <c r="CY57" s="280"/>
      <c r="CZ57" s="280"/>
      <c r="DA57" s="280"/>
      <c r="DB57" s="280"/>
      <c r="DC57" s="280"/>
      <c r="DD57" s="280"/>
      <c r="DE57" s="280"/>
      <c r="DF57" s="280"/>
      <c r="DG57" s="280"/>
      <c r="DH57" s="280"/>
      <c r="DI57" s="280"/>
      <c r="DJ57" s="280"/>
      <c r="DK57" s="280"/>
      <c r="DL57" s="280"/>
      <c r="DM57" s="280"/>
      <c r="DN57" s="280"/>
      <c r="DO57" s="280"/>
      <c r="DP57" s="280"/>
      <c r="DQ57" s="280"/>
      <c r="DR57" s="280"/>
      <c r="DS57" s="280"/>
      <c r="DT57" s="280"/>
      <c r="DU57" s="280"/>
      <c r="DV57" s="280"/>
      <c r="DW57" s="280"/>
      <c r="DX57" s="280"/>
      <c r="DY57" s="280"/>
      <c r="DZ57" s="280"/>
      <c r="EA57" s="280"/>
      <c r="EB57" s="280"/>
      <c r="EC57" s="280"/>
      <c r="ED57" s="280"/>
      <c r="EE57" s="280"/>
      <c r="EF57" s="280"/>
      <c r="EG57" s="280"/>
      <c r="EH57" s="280"/>
      <c r="EI57" s="280"/>
      <c r="EJ57" s="280"/>
      <c r="EK57" s="280"/>
      <c r="EL57" s="280"/>
      <c r="EM57" s="280"/>
      <c r="EN57" s="280"/>
      <c r="EO57" s="280"/>
      <c r="EP57" s="280"/>
      <c r="EQ57" s="280"/>
      <c r="ER57" s="280"/>
      <c r="ES57" s="280"/>
      <c r="ET57" s="280"/>
      <c r="EU57" s="280"/>
      <c r="EV57" s="280"/>
      <c r="EW57" s="280"/>
      <c r="EX57" s="280"/>
      <c r="EY57" s="280"/>
      <c r="EZ57" s="280"/>
      <c r="FA57" s="280"/>
      <c r="FB57" s="280"/>
      <c r="FC57" s="280"/>
      <c r="FD57" s="280"/>
      <c r="FE57" s="280"/>
      <c r="FF57" s="280"/>
      <c r="FG57" s="280"/>
      <c r="FH57" s="280"/>
      <c r="FI57" s="280"/>
      <c r="FJ57" s="280"/>
      <c r="FK57" s="280"/>
      <c r="FL57" s="280"/>
      <c r="FM57" s="280"/>
      <c r="FN57" s="280"/>
      <c r="FO57" s="280"/>
      <c r="FP57" s="280"/>
      <c r="FQ57" s="280"/>
      <c r="FR57" s="280"/>
      <c r="FS57" s="280"/>
      <c r="FT57" s="280"/>
      <c r="FU57" s="280"/>
      <c r="FV57" s="280"/>
      <c r="FW57" s="280"/>
      <c r="FX57" s="280"/>
      <c r="FY57" s="280"/>
      <c r="FZ57" s="280"/>
      <c r="GA57" s="280"/>
      <c r="GB57" s="280"/>
      <c r="GC57" s="280"/>
      <c r="GD57" s="280"/>
      <c r="GE57" s="280"/>
      <c r="GF57" s="280"/>
      <c r="GG57" s="280"/>
      <c r="GH57" s="280"/>
      <c r="GI57" s="280"/>
      <c r="GJ57" s="280"/>
      <c r="GK57" s="280"/>
      <c r="GL57" s="280"/>
      <c r="GM57" s="280"/>
      <c r="GN57" s="280"/>
      <c r="GO57" s="280"/>
      <c r="GP57" s="280"/>
      <c r="GQ57" s="280"/>
      <c r="GR57" s="280"/>
      <c r="GS57" s="280"/>
      <c r="GT57" s="280"/>
      <c r="GU57" s="280"/>
      <c r="GV57" s="280"/>
      <c r="GW57" s="280"/>
      <c r="GX57" s="280"/>
      <c r="GY57" s="280"/>
      <c r="GZ57" s="280"/>
      <c r="HA57" s="280"/>
      <c r="HB57" s="280"/>
      <c r="HC57" s="280"/>
      <c r="HD57" s="280"/>
      <c r="HE57" s="280"/>
      <c r="HF57" s="280"/>
      <c r="HG57" s="280"/>
      <c r="HH57" s="280"/>
      <c r="HI57" s="280"/>
      <c r="HJ57" s="280"/>
      <c r="HK57" s="280"/>
      <c r="HL57" s="280"/>
      <c r="HM57" s="280"/>
      <c r="HN57" s="280"/>
      <c r="HO57" s="280"/>
      <c r="HP57" s="280"/>
      <c r="HQ57" s="280"/>
      <c r="HR57" s="280"/>
      <c r="HS57" s="280"/>
      <c r="HT57" s="280"/>
      <c r="HU57" s="280"/>
      <c r="HV57" s="280"/>
      <c r="HW57" s="280"/>
      <c r="HX57" s="280"/>
      <c r="HY57" s="280"/>
      <c r="HZ57" s="280"/>
      <c r="IA57" s="280"/>
      <c r="IB57" s="280"/>
      <c r="IC57" s="280"/>
      <c r="ID57" s="280"/>
      <c r="IE57" s="280"/>
      <c r="IF57" s="280"/>
      <c r="IG57" s="280"/>
      <c r="IH57" s="280"/>
      <c r="II57" s="280"/>
      <c r="IJ57" s="280"/>
      <c r="IK57" s="280"/>
      <c r="IL57" s="280"/>
      <c r="IM57" s="280"/>
      <c r="IN57" s="280"/>
      <c r="IO57" s="280"/>
      <c r="IP57" s="280"/>
      <c r="IQ57" s="280"/>
      <c r="IR57" s="280"/>
      <c r="IS57" s="280"/>
      <c r="IT57" s="280"/>
      <c r="IU57" s="280"/>
      <c r="IV57" s="280"/>
      <c r="IW57" s="280"/>
      <c r="IX57" s="280"/>
      <c r="IY57" s="280"/>
      <c r="IZ57" s="280"/>
      <c r="JA57" s="280"/>
      <c r="JB57" s="280"/>
      <c r="JC57" s="280"/>
      <c r="JD57" s="280"/>
      <c r="JE57" s="280"/>
      <c r="JF57" s="280"/>
      <c r="JG57" s="280"/>
      <c r="JH57" s="280"/>
      <c r="JI57" s="280"/>
      <c r="JJ57" s="280"/>
      <c r="JK57" s="280"/>
      <c r="JL57" s="280"/>
      <c r="JM57" s="280"/>
      <c r="JN57" s="280"/>
      <c r="JO57" s="280"/>
      <c r="JP57" s="280"/>
      <c r="JQ57" s="280"/>
      <c r="JR57" s="280"/>
      <c r="JS57" s="280"/>
      <c r="JT57" s="280"/>
      <c r="JU57" s="280"/>
      <c r="JV57" s="280"/>
      <c r="JW57" s="280"/>
      <c r="JX57" s="280"/>
      <c r="JY57" s="280"/>
      <c r="JZ57" s="280"/>
      <c r="KA57" s="280"/>
      <c r="KB57" s="280"/>
      <c r="KC57" s="280"/>
      <c r="KD57" s="280"/>
      <c r="KE57" s="280"/>
      <c r="KF57" s="280"/>
      <c r="KG57" s="280"/>
      <c r="KH57" s="280"/>
      <c r="KI57" s="280"/>
      <c r="KJ57" s="280"/>
      <c r="KK57" s="280"/>
      <c r="KL57" s="280"/>
      <c r="KM57" s="280"/>
      <c r="KN57" s="280"/>
      <c r="KO57" s="280"/>
      <c r="KP57" s="280"/>
      <c r="KQ57" s="280"/>
      <c r="KR57" s="280"/>
      <c r="KS57" s="280"/>
      <c r="KT57" s="280"/>
      <c r="KU57" s="280"/>
      <c r="KV57" s="280"/>
      <c r="KW57" s="280"/>
      <c r="KX57" s="280"/>
      <c r="KY57" s="280"/>
      <c r="KZ57" s="280"/>
      <c r="LA57" s="280"/>
      <c r="LB57" s="280"/>
      <c r="LC57" s="280"/>
      <c r="LD57" s="280"/>
      <c r="LE57" s="280"/>
      <c r="LF57" s="280"/>
      <c r="LG57" s="280"/>
      <c r="LH57" s="280"/>
      <c r="LI57" s="280"/>
      <c r="LJ57" s="280"/>
      <c r="LK57" s="280"/>
      <c r="LL57" s="280"/>
      <c r="LM57" s="280"/>
      <c r="LN57" s="280"/>
      <c r="LO57" s="280"/>
      <c r="LP57" s="280"/>
      <c r="LQ57" s="280"/>
      <c r="LR57" s="280"/>
      <c r="LS57" s="280"/>
      <c r="LT57" s="280"/>
      <c r="LU57" s="280"/>
      <c r="LV57" s="280"/>
      <c r="LW57" s="280"/>
      <c r="LX57" s="280"/>
      <c r="LY57" s="280"/>
      <c r="LZ57" s="280"/>
      <c r="MA57" s="280"/>
      <c r="MB57" s="280"/>
      <c r="MC57" s="280"/>
      <c r="MD57" s="280"/>
      <c r="ME57" s="280"/>
      <c r="MF57" s="280"/>
      <c r="MG57" s="280"/>
      <c r="MH57" s="280"/>
      <c r="MI57" s="280"/>
      <c r="MJ57" s="280"/>
      <c r="MK57" s="280"/>
      <c r="ML57" s="280"/>
      <c r="MM57" s="280"/>
      <c r="MN57" s="280"/>
      <c r="MO57" s="280"/>
      <c r="MP57" s="280"/>
      <c r="MQ57" s="280"/>
      <c r="MR57" s="280"/>
      <c r="MS57" s="280"/>
      <c r="MT57" s="280"/>
      <c r="MU57" s="280"/>
      <c r="MV57" s="280"/>
      <c r="MW57" s="280"/>
      <c r="MX57" s="280"/>
      <c r="MY57" s="280"/>
      <c r="MZ57" s="280"/>
      <c r="NA57" s="280"/>
      <c r="NB57" s="280"/>
      <c r="NC57" s="280"/>
      <c r="ND57" s="280"/>
      <c r="NE57" s="280"/>
      <c r="NF57" s="280"/>
      <c r="NG57" s="280"/>
      <c r="NH57" s="280"/>
      <c r="NI57" s="280"/>
      <c r="NJ57" s="280"/>
      <c r="NK57" s="280"/>
      <c r="NL57" s="280"/>
      <c r="NM57" s="280"/>
      <c r="NN57" s="280"/>
      <c r="NO57" s="280"/>
      <c r="NP57" s="280"/>
      <c r="NQ57" s="280"/>
      <c r="NR57" s="280"/>
      <c r="NS57" s="280"/>
      <c r="NT57" s="280"/>
      <c r="NU57" s="280"/>
      <c r="NV57" s="280"/>
      <c r="NW57" s="280"/>
      <c r="NX57" s="280"/>
      <c r="NY57" s="280"/>
      <c r="NZ57" s="280"/>
      <c r="OA57" s="280"/>
      <c r="OB57" s="280"/>
      <c r="OC57" s="280"/>
      <c r="OD57" s="280"/>
      <c r="OE57" s="280"/>
      <c r="OF57" s="280"/>
      <c r="OG57" s="280"/>
      <c r="OH57" s="280"/>
      <c r="OI57" s="280"/>
      <c r="OJ57" s="280"/>
      <c r="OK57" s="280"/>
      <c r="OL57" s="280"/>
      <c r="OM57" s="280"/>
      <c r="ON57" s="280"/>
      <c r="OO57" s="280"/>
      <c r="OP57" s="280"/>
      <c r="OQ57" s="280"/>
      <c r="OR57" s="280"/>
      <c r="OS57" s="280"/>
      <c r="OT57" s="280"/>
      <c r="OU57" s="280"/>
      <c r="OV57" s="280"/>
      <c r="OW57" s="280"/>
      <c r="OX57" s="280"/>
      <c r="OY57" s="280"/>
      <c r="OZ57" s="280"/>
      <c r="PA57" s="280"/>
      <c r="PB57" s="280"/>
      <c r="PC57" s="280"/>
      <c r="PD57" s="280"/>
      <c r="PE57" s="280"/>
      <c r="PF57" s="280"/>
      <c r="PG57" s="280"/>
      <c r="PH57" s="280"/>
      <c r="PI57" s="280"/>
      <c r="PJ57" s="280"/>
      <c r="PK57" s="280"/>
      <c r="PL57" s="280"/>
      <c r="PM57" s="280"/>
      <c r="PN57" s="280"/>
      <c r="PO57" s="280"/>
      <c r="PP57" s="280"/>
      <c r="PQ57" s="280"/>
      <c r="PR57" s="280"/>
      <c r="PS57" s="280"/>
      <c r="PT57" s="280"/>
      <c r="PU57" s="280"/>
      <c r="PV57" s="280"/>
      <c r="PW57" s="280"/>
      <c r="PX57" s="280"/>
      <c r="PY57" s="280"/>
      <c r="PZ57" s="280"/>
      <c r="QA57" s="280"/>
      <c r="QB57" s="280"/>
      <c r="QC57" s="280"/>
      <c r="QD57" s="280"/>
      <c r="QE57" s="280"/>
      <c r="QF57" s="280"/>
      <c r="QG57" s="280"/>
      <c r="QH57" s="280"/>
      <c r="QI57" s="280"/>
      <c r="QJ57" s="280"/>
      <c r="QK57" s="280"/>
      <c r="QL57" s="280"/>
      <c r="QM57" s="280"/>
      <c r="QN57" s="280"/>
    </row>
    <row r="58" spans="1:456" s="6" customFormat="1" ht="15.5" x14ac:dyDescent="0.35">
      <c r="A58" s="272" t="s">
        <v>167</v>
      </c>
      <c r="B58" s="277">
        <v>1640068.6666666667</v>
      </c>
      <c r="C58" s="277">
        <v>887141.0299535204</v>
      </c>
      <c r="D58" s="278">
        <v>0</v>
      </c>
      <c r="E58" s="278">
        <v>52195.373550889781</v>
      </c>
      <c r="F58" s="277">
        <v>1079136.3333333333</v>
      </c>
      <c r="G58" s="277">
        <v>1511641.0563401808</v>
      </c>
      <c r="H58" s="278">
        <v>301526.33333333331</v>
      </c>
      <c r="I58" s="278">
        <v>502471.30261507892</v>
      </c>
      <c r="J58" s="277">
        <v>32251.60666666667</v>
      </c>
      <c r="K58" s="277">
        <v>71093.290576614309</v>
      </c>
      <c r="L58" s="278">
        <v>3052982.94</v>
      </c>
      <c r="M58" s="278">
        <v>3024542.0530362846</v>
      </c>
      <c r="N58" s="277">
        <v>2478503.787583115</v>
      </c>
      <c r="O58" s="279"/>
      <c r="P58" s="280"/>
      <c r="Q58" s="280"/>
      <c r="R58" s="280"/>
      <c r="S58" s="280"/>
      <c r="T58" s="280"/>
      <c r="U58" s="280"/>
      <c r="V58" s="280"/>
      <c r="W58" s="280"/>
      <c r="X58" s="280"/>
      <c r="Y58" s="280"/>
      <c r="Z58" s="280"/>
      <c r="AA58" s="280"/>
      <c r="AB58" s="280"/>
      <c r="AC58" s="280"/>
      <c r="AD58" s="280"/>
      <c r="AE58" s="280"/>
      <c r="AF58" s="280"/>
      <c r="AG58" s="280"/>
      <c r="AH58" s="280"/>
      <c r="AI58" s="280"/>
      <c r="AJ58" s="280"/>
      <c r="AK58" s="280"/>
      <c r="AL58" s="280"/>
      <c r="AM58" s="280"/>
      <c r="AN58" s="280"/>
      <c r="AO58" s="280"/>
      <c r="AP58" s="280"/>
      <c r="AQ58" s="280"/>
      <c r="AR58" s="280"/>
      <c r="AS58" s="280"/>
      <c r="AT58" s="280"/>
      <c r="AU58" s="280"/>
      <c r="AV58" s="280"/>
      <c r="AW58" s="280"/>
      <c r="AX58" s="280"/>
      <c r="AY58" s="280"/>
      <c r="AZ58" s="280"/>
      <c r="BA58" s="280"/>
      <c r="BB58" s="280"/>
      <c r="BC58" s="280"/>
      <c r="BD58" s="280"/>
      <c r="BE58" s="280"/>
      <c r="BF58" s="280"/>
      <c r="BG58" s="280"/>
      <c r="BH58" s="280"/>
      <c r="BI58" s="280"/>
      <c r="BJ58" s="280"/>
      <c r="BK58" s="280"/>
      <c r="BL58" s="280"/>
      <c r="BM58" s="280"/>
      <c r="BN58" s="280"/>
      <c r="BO58" s="280"/>
      <c r="BP58" s="280"/>
      <c r="BQ58" s="280"/>
      <c r="BR58" s="280"/>
      <c r="BS58" s="280"/>
      <c r="BT58" s="280"/>
      <c r="BU58" s="280"/>
      <c r="BV58" s="280"/>
      <c r="BW58" s="280"/>
      <c r="BX58" s="280"/>
      <c r="BY58" s="280"/>
      <c r="BZ58" s="280"/>
      <c r="CA58" s="280"/>
      <c r="CB58" s="280"/>
      <c r="CC58" s="280"/>
      <c r="CD58" s="280"/>
      <c r="CE58" s="280"/>
      <c r="CF58" s="280"/>
      <c r="CG58" s="280"/>
      <c r="CH58" s="280"/>
      <c r="CI58" s="280"/>
      <c r="CJ58" s="280"/>
      <c r="CK58" s="280"/>
      <c r="CL58" s="280"/>
      <c r="CM58" s="280"/>
      <c r="CN58" s="280"/>
      <c r="CO58" s="280"/>
      <c r="CP58" s="280"/>
      <c r="CQ58" s="280"/>
      <c r="CR58" s="280"/>
      <c r="CS58" s="280"/>
      <c r="CT58" s="280"/>
      <c r="CU58" s="280"/>
      <c r="CV58" s="280"/>
      <c r="CW58" s="280"/>
      <c r="CX58" s="280"/>
      <c r="CY58" s="280"/>
      <c r="CZ58" s="280"/>
      <c r="DA58" s="280"/>
      <c r="DB58" s="280"/>
      <c r="DC58" s="280"/>
      <c r="DD58" s="280"/>
      <c r="DE58" s="280"/>
      <c r="DF58" s="280"/>
      <c r="DG58" s="280"/>
      <c r="DH58" s="280"/>
      <c r="DI58" s="280"/>
      <c r="DJ58" s="280"/>
      <c r="DK58" s="280"/>
      <c r="DL58" s="280"/>
      <c r="DM58" s="280"/>
      <c r="DN58" s="280"/>
      <c r="DO58" s="280"/>
      <c r="DP58" s="280"/>
      <c r="DQ58" s="280"/>
      <c r="DR58" s="280"/>
      <c r="DS58" s="280"/>
      <c r="DT58" s="280"/>
      <c r="DU58" s="280"/>
      <c r="DV58" s="280"/>
      <c r="DW58" s="280"/>
      <c r="DX58" s="280"/>
      <c r="DY58" s="280"/>
      <c r="DZ58" s="280"/>
      <c r="EA58" s="280"/>
      <c r="EB58" s="280"/>
      <c r="EC58" s="280"/>
      <c r="ED58" s="280"/>
      <c r="EE58" s="280"/>
      <c r="EF58" s="280"/>
      <c r="EG58" s="280"/>
      <c r="EH58" s="280"/>
      <c r="EI58" s="280"/>
      <c r="EJ58" s="280"/>
      <c r="EK58" s="280"/>
      <c r="EL58" s="280"/>
      <c r="EM58" s="280"/>
      <c r="EN58" s="280"/>
      <c r="EO58" s="280"/>
      <c r="EP58" s="280"/>
      <c r="EQ58" s="280"/>
      <c r="ER58" s="280"/>
      <c r="ES58" s="280"/>
      <c r="ET58" s="280"/>
      <c r="EU58" s="280"/>
      <c r="EV58" s="280"/>
      <c r="EW58" s="280"/>
      <c r="EX58" s="280"/>
      <c r="EY58" s="280"/>
      <c r="EZ58" s="280"/>
      <c r="FA58" s="280"/>
      <c r="FB58" s="280"/>
      <c r="FC58" s="280"/>
      <c r="FD58" s="280"/>
      <c r="FE58" s="280"/>
      <c r="FF58" s="280"/>
      <c r="FG58" s="280"/>
      <c r="FH58" s="280"/>
      <c r="FI58" s="280"/>
      <c r="FJ58" s="280"/>
      <c r="FK58" s="280"/>
      <c r="FL58" s="280"/>
      <c r="FM58" s="280"/>
      <c r="FN58" s="280"/>
      <c r="FO58" s="280"/>
      <c r="FP58" s="280"/>
      <c r="FQ58" s="280"/>
      <c r="FR58" s="280"/>
      <c r="FS58" s="280"/>
      <c r="FT58" s="280"/>
      <c r="FU58" s="280"/>
      <c r="FV58" s="280"/>
      <c r="FW58" s="280"/>
      <c r="FX58" s="280"/>
      <c r="FY58" s="280"/>
      <c r="FZ58" s="280"/>
      <c r="GA58" s="280"/>
      <c r="GB58" s="280"/>
      <c r="GC58" s="280"/>
      <c r="GD58" s="280"/>
      <c r="GE58" s="280"/>
      <c r="GF58" s="280"/>
      <c r="GG58" s="280"/>
      <c r="GH58" s="280"/>
      <c r="GI58" s="280"/>
      <c r="GJ58" s="280"/>
      <c r="GK58" s="280"/>
      <c r="GL58" s="280"/>
      <c r="GM58" s="280"/>
      <c r="GN58" s="280"/>
      <c r="GO58" s="280"/>
      <c r="GP58" s="280"/>
      <c r="GQ58" s="280"/>
      <c r="GR58" s="280"/>
      <c r="GS58" s="280"/>
      <c r="GT58" s="280"/>
      <c r="GU58" s="280"/>
      <c r="GV58" s="280"/>
      <c r="GW58" s="280"/>
      <c r="GX58" s="280"/>
      <c r="GY58" s="280"/>
      <c r="GZ58" s="280"/>
      <c r="HA58" s="280"/>
      <c r="HB58" s="280"/>
      <c r="HC58" s="280"/>
      <c r="HD58" s="280"/>
      <c r="HE58" s="280"/>
      <c r="HF58" s="280"/>
      <c r="HG58" s="280"/>
      <c r="HH58" s="280"/>
      <c r="HI58" s="280"/>
      <c r="HJ58" s="280"/>
      <c r="HK58" s="280"/>
      <c r="HL58" s="280"/>
      <c r="HM58" s="280"/>
      <c r="HN58" s="280"/>
      <c r="HO58" s="280"/>
      <c r="HP58" s="280"/>
      <c r="HQ58" s="280"/>
      <c r="HR58" s="280"/>
      <c r="HS58" s="280"/>
      <c r="HT58" s="280"/>
      <c r="HU58" s="280"/>
      <c r="HV58" s="280"/>
      <c r="HW58" s="280"/>
      <c r="HX58" s="280"/>
      <c r="HY58" s="280"/>
      <c r="HZ58" s="280"/>
      <c r="IA58" s="280"/>
      <c r="IB58" s="280"/>
      <c r="IC58" s="280"/>
      <c r="ID58" s="280"/>
      <c r="IE58" s="280"/>
      <c r="IF58" s="280"/>
      <c r="IG58" s="280"/>
      <c r="IH58" s="280"/>
      <c r="II58" s="280"/>
      <c r="IJ58" s="280"/>
      <c r="IK58" s="280"/>
      <c r="IL58" s="280"/>
      <c r="IM58" s="280"/>
      <c r="IN58" s="280"/>
      <c r="IO58" s="280"/>
      <c r="IP58" s="280"/>
      <c r="IQ58" s="280"/>
      <c r="IR58" s="280"/>
      <c r="IS58" s="280"/>
      <c r="IT58" s="280"/>
      <c r="IU58" s="280"/>
      <c r="IV58" s="280"/>
      <c r="IW58" s="280"/>
      <c r="IX58" s="280"/>
      <c r="IY58" s="280"/>
      <c r="IZ58" s="280"/>
      <c r="JA58" s="280"/>
      <c r="JB58" s="280"/>
      <c r="JC58" s="280"/>
      <c r="JD58" s="280"/>
      <c r="JE58" s="280"/>
      <c r="JF58" s="280"/>
      <c r="JG58" s="280"/>
      <c r="JH58" s="280"/>
      <c r="JI58" s="280"/>
      <c r="JJ58" s="280"/>
      <c r="JK58" s="280"/>
      <c r="JL58" s="280"/>
      <c r="JM58" s="280"/>
      <c r="JN58" s="280"/>
      <c r="JO58" s="280"/>
      <c r="JP58" s="280"/>
      <c r="JQ58" s="280"/>
      <c r="JR58" s="280"/>
      <c r="JS58" s="280"/>
      <c r="JT58" s="280"/>
      <c r="JU58" s="280"/>
      <c r="JV58" s="280"/>
      <c r="JW58" s="280"/>
      <c r="JX58" s="280"/>
      <c r="JY58" s="280"/>
      <c r="JZ58" s="280"/>
      <c r="KA58" s="280"/>
      <c r="KB58" s="280"/>
      <c r="KC58" s="280"/>
      <c r="KD58" s="280"/>
      <c r="KE58" s="280"/>
      <c r="KF58" s="280"/>
      <c r="KG58" s="280"/>
      <c r="KH58" s="280"/>
      <c r="KI58" s="280"/>
      <c r="KJ58" s="280"/>
      <c r="KK58" s="280"/>
      <c r="KL58" s="280"/>
      <c r="KM58" s="280"/>
      <c r="KN58" s="280"/>
      <c r="KO58" s="280"/>
      <c r="KP58" s="280"/>
      <c r="KQ58" s="280"/>
      <c r="KR58" s="280"/>
      <c r="KS58" s="280"/>
      <c r="KT58" s="280"/>
      <c r="KU58" s="280"/>
      <c r="KV58" s="280"/>
      <c r="KW58" s="280"/>
      <c r="KX58" s="280"/>
      <c r="KY58" s="280"/>
      <c r="KZ58" s="280"/>
      <c r="LA58" s="280"/>
      <c r="LB58" s="280"/>
      <c r="LC58" s="280"/>
      <c r="LD58" s="280"/>
      <c r="LE58" s="280"/>
      <c r="LF58" s="280"/>
      <c r="LG58" s="280"/>
      <c r="LH58" s="280"/>
      <c r="LI58" s="280"/>
      <c r="LJ58" s="280"/>
      <c r="LK58" s="280"/>
      <c r="LL58" s="280"/>
      <c r="LM58" s="280"/>
      <c r="LN58" s="280"/>
      <c r="LO58" s="280"/>
      <c r="LP58" s="280"/>
      <c r="LQ58" s="280"/>
      <c r="LR58" s="280"/>
      <c r="LS58" s="280"/>
      <c r="LT58" s="280"/>
      <c r="LU58" s="280"/>
      <c r="LV58" s="280"/>
      <c r="LW58" s="280"/>
      <c r="LX58" s="280"/>
      <c r="LY58" s="280"/>
      <c r="LZ58" s="280"/>
      <c r="MA58" s="280"/>
      <c r="MB58" s="280"/>
      <c r="MC58" s="280"/>
      <c r="MD58" s="280"/>
      <c r="ME58" s="280"/>
      <c r="MF58" s="280"/>
      <c r="MG58" s="280"/>
      <c r="MH58" s="280"/>
      <c r="MI58" s="280"/>
      <c r="MJ58" s="280"/>
      <c r="MK58" s="280"/>
      <c r="ML58" s="280"/>
      <c r="MM58" s="280"/>
      <c r="MN58" s="280"/>
      <c r="MO58" s="280"/>
      <c r="MP58" s="280"/>
      <c r="MQ58" s="280"/>
      <c r="MR58" s="280"/>
      <c r="MS58" s="280"/>
      <c r="MT58" s="280"/>
      <c r="MU58" s="280"/>
      <c r="MV58" s="280"/>
      <c r="MW58" s="280"/>
      <c r="MX58" s="280"/>
      <c r="MY58" s="280"/>
      <c r="MZ58" s="280"/>
      <c r="NA58" s="280"/>
      <c r="NB58" s="280"/>
      <c r="NC58" s="280"/>
      <c r="ND58" s="280"/>
      <c r="NE58" s="280"/>
      <c r="NF58" s="280"/>
      <c r="NG58" s="280"/>
      <c r="NH58" s="280"/>
      <c r="NI58" s="280"/>
      <c r="NJ58" s="280"/>
      <c r="NK58" s="280"/>
      <c r="NL58" s="280"/>
      <c r="NM58" s="280"/>
      <c r="NN58" s="280"/>
      <c r="NO58" s="280"/>
      <c r="NP58" s="280"/>
      <c r="NQ58" s="280"/>
      <c r="NR58" s="280"/>
      <c r="NS58" s="280"/>
      <c r="NT58" s="280"/>
      <c r="NU58" s="280"/>
      <c r="NV58" s="280"/>
      <c r="NW58" s="280"/>
      <c r="NX58" s="280"/>
      <c r="NY58" s="280"/>
      <c r="NZ58" s="280"/>
      <c r="OA58" s="280"/>
      <c r="OB58" s="280"/>
      <c r="OC58" s="280"/>
      <c r="OD58" s="280"/>
      <c r="OE58" s="280"/>
      <c r="OF58" s="280"/>
      <c r="OG58" s="280"/>
      <c r="OH58" s="280"/>
      <c r="OI58" s="280"/>
      <c r="OJ58" s="280"/>
      <c r="OK58" s="280"/>
      <c r="OL58" s="280"/>
      <c r="OM58" s="280"/>
      <c r="ON58" s="280"/>
      <c r="OO58" s="280"/>
      <c r="OP58" s="280"/>
      <c r="OQ58" s="280"/>
      <c r="OR58" s="280"/>
      <c r="OS58" s="280"/>
      <c r="OT58" s="280"/>
      <c r="OU58" s="280"/>
      <c r="OV58" s="280"/>
      <c r="OW58" s="280"/>
      <c r="OX58" s="280"/>
      <c r="OY58" s="280"/>
      <c r="OZ58" s="280"/>
      <c r="PA58" s="280"/>
      <c r="PB58" s="280"/>
      <c r="PC58" s="280"/>
      <c r="PD58" s="280"/>
      <c r="PE58" s="280"/>
      <c r="PF58" s="280"/>
      <c r="PG58" s="280"/>
      <c r="PH58" s="280"/>
      <c r="PI58" s="280"/>
      <c r="PJ58" s="280"/>
      <c r="PK58" s="280"/>
      <c r="PL58" s="280"/>
      <c r="PM58" s="280"/>
      <c r="PN58" s="280"/>
      <c r="PO58" s="280"/>
      <c r="PP58" s="280"/>
      <c r="PQ58" s="280"/>
      <c r="PR58" s="280"/>
      <c r="PS58" s="280"/>
      <c r="PT58" s="280"/>
      <c r="PU58" s="280"/>
      <c r="PV58" s="280"/>
      <c r="PW58" s="280"/>
      <c r="PX58" s="280"/>
      <c r="PY58" s="280"/>
      <c r="PZ58" s="280"/>
      <c r="QA58" s="280"/>
      <c r="QB58" s="280"/>
      <c r="QC58" s="280"/>
      <c r="QD58" s="280"/>
      <c r="QE58" s="280"/>
      <c r="QF58" s="280"/>
      <c r="QG58" s="280"/>
      <c r="QH58" s="280"/>
      <c r="QI58" s="280"/>
      <c r="QJ58" s="280"/>
      <c r="QK58" s="280"/>
      <c r="QL58" s="280"/>
      <c r="QM58" s="280"/>
      <c r="QN58" s="280"/>
    </row>
    <row r="59" spans="1:456" s="6" customFormat="1" ht="15.5" x14ac:dyDescent="0.35">
      <c r="A59" s="272" t="s">
        <v>168</v>
      </c>
      <c r="B59" s="277">
        <v>19566001.060154002</v>
      </c>
      <c r="C59" s="277">
        <v>18810682.146125913</v>
      </c>
      <c r="D59" s="278">
        <v>3375134.2718260004</v>
      </c>
      <c r="E59" s="278">
        <v>3092845.6678139176</v>
      </c>
      <c r="F59" s="277">
        <v>35784.333333333336</v>
      </c>
      <c r="G59" s="277">
        <v>55204.54491821101</v>
      </c>
      <c r="H59" s="278">
        <v>0</v>
      </c>
      <c r="I59" s="278">
        <v>0</v>
      </c>
      <c r="J59" s="277">
        <v>559697</v>
      </c>
      <c r="K59" s="277">
        <v>529246.23231478594</v>
      </c>
      <c r="L59" s="278">
        <v>23536616.665313333</v>
      </c>
      <c r="M59" s="278">
        <v>22487978.591172829</v>
      </c>
      <c r="N59" s="277">
        <v>18428092.29825617</v>
      </c>
      <c r="O59" s="279"/>
      <c r="P59" s="280"/>
      <c r="Q59" s="280"/>
      <c r="R59" s="280"/>
      <c r="S59" s="280"/>
      <c r="T59" s="280"/>
      <c r="U59" s="280"/>
      <c r="V59" s="280"/>
      <c r="W59" s="280"/>
      <c r="X59" s="280"/>
      <c r="Y59" s="280"/>
      <c r="Z59" s="280"/>
      <c r="AA59" s="280"/>
      <c r="AB59" s="280"/>
      <c r="AC59" s="280"/>
      <c r="AD59" s="280"/>
      <c r="AE59" s="280"/>
      <c r="AF59" s="280"/>
      <c r="AG59" s="280"/>
      <c r="AH59" s="280"/>
      <c r="AI59" s="280"/>
      <c r="AJ59" s="280"/>
      <c r="AK59" s="280"/>
      <c r="AL59" s="280"/>
      <c r="AM59" s="280"/>
      <c r="AN59" s="280"/>
      <c r="AO59" s="280"/>
      <c r="AP59" s="280"/>
      <c r="AQ59" s="280"/>
      <c r="AR59" s="280"/>
      <c r="AS59" s="280"/>
      <c r="AT59" s="280"/>
      <c r="AU59" s="280"/>
      <c r="AV59" s="280"/>
      <c r="AW59" s="280"/>
      <c r="AX59" s="280"/>
      <c r="AY59" s="280"/>
      <c r="AZ59" s="280"/>
      <c r="BA59" s="280"/>
      <c r="BB59" s="280"/>
      <c r="BC59" s="280"/>
      <c r="BD59" s="280"/>
      <c r="BE59" s="280"/>
      <c r="BF59" s="280"/>
      <c r="BG59" s="280"/>
      <c r="BH59" s="280"/>
      <c r="BI59" s="280"/>
      <c r="BJ59" s="280"/>
      <c r="BK59" s="280"/>
      <c r="BL59" s="280"/>
      <c r="BM59" s="280"/>
      <c r="BN59" s="280"/>
      <c r="BO59" s="280"/>
      <c r="BP59" s="280"/>
      <c r="BQ59" s="280"/>
      <c r="BR59" s="280"/>
      <c r="BS59" s="280"/>
      <c r="BT59" s="280"/>
      <c r="BU59" s="280"/>
      <c r="BV59" s="280"/>
      <c r="BW59" s="280"/>
      <c r="BX59" s="280"/>
      <c r="BY59" s="280"/>
      <c r="BZ59" s="280"/>
      <c r="CA59" s="280"/>
      <c r="CB59" s="280"/>
      <c r="CC59" s="280"/>
      <c r="CD59" s="280"/>
      <c r="CE59" s="280"/>
      <c r="CF59" s="280"/>
      <c r="CG59" s="280"/>
      <c r="CH59" s="280"/>
      <c r="CI59" s="280"/>
      <c r="CJ59" s="280"/>
      <c r="CK59" s="280"/>
      <c r="CL59" s="280"/>
      <c r="CM59" s="280"/>
      <c r="CN59" s="280"/>
      <c r="CO59" s="280"/>
      <c r="CP59" s="280"/>
      <c r="CQ59" s="280"/>
      <c r="CR59" s="280"/>
      <c r="CS59" s="280"/>
      <c r="CT59" s="280"/>
      <c r="CU59" s="280"/>
      <c r="CV59" s="280"/>
      <c r="CW59" s="280"/>
      <c r="CX59" s="280"/>
      <c r="CY59" s="280"/>
      <c r="CZ59" s="280"/>
      <c r="DA59" s="280"/>
      <c r="DB59" s="280"/>
      <c r="DC59" s="280"/>
      <c r="DD59" s="280"/>
      <c r="DE59" s="280"/>
      <c r="DF59" s="280"/>
      <c r="DG59" s="280"/>
      <c r="DH59" s="280"/>
      <c r="DI59" s="280"/>
      <c r="DJ59" s="280"/>
      <c r="DK59" s="280"/>
      <c r="DL59" s="280"/>
      <c r="DM59" s="280"/>
      <c r="DN59" s="280"/>
      <c r="DO59" s="280"/>
      <c r="DP59" s="280"/>
      <c r="DQ59" s="280"/>
      <c r="DR59" s="280"/>
      <c r="DS59" s="280"/>
      <c r="DT59" s="280"/>
      <c r="DU59" s="280"/>
      <c r="DV59" s="280"/>
      <c r="DW59" s="280"/>
      <c r="DX59" s="280"/>
      <c r="DY59" s="280"/>
      <c r="DZ59" s="280"/>
      <c r="EA59" s="280"/>
      <c r="EB59" s="280"/>
      <c r="EC59" s="280"/>
      <c r="ED59" s="280"/>
      <c r="EE59" s="280"/>
      <c r="EF59" s="280"/>
      <c r="EG59" s="280"/>
      <c r="EH59" s="280"/>
      <c r="EI59" s="280"/>
      <c r="EJ59" s="280"/>
      <c r="EK59" s="280"/>
      <c r="EL59" s="280"/>
      <c r="EM59" s="280"/>
      <c r="EN59" s="280"/>
      <c r="EO59" s="280"/>
      <c r="EP59" s="280"/>
      <c r="EQ59" s="280"/>
      <c r="ER59" s="280"/>
      <c r="ES59" s="280"/>
      <c r="ET59" s="280"/>
      <c r="EU59" s="280"/>
      <c r="EV59" s="280"/>
      <c r="EW59" s="280"/>
      <c r="EX59" s="280"/>
      <c r="EY59" s="280"/>
      <c r="EZ59" s="280"/>
      <c r="FA59" s="280"/>
      <c r="FB59" s="280"/>
      <c r="FC59" s="280"/>
      <c r="FD59" s="280"/>
      <c r="FE59" s="280"/>
      <c r="FF59" s="280"/>
      <c r="FG59" s="280"/>
      <c r="FH59" s="280"/>
      <c r="FI59" s="280"/>
      <c r="FJ59" s="280"/>
      <c r="FK59" s="280"/>
      <c r="FL59" s="280"/>
      <c r="FM59" s="280"/>
      <c r="FN59" s="280"/>
      <c r="FO59" s="280"/>
      <c r="FP59" s="280"/>
      <c r="FQ59" s="280"/>
      <c r="FR59" s="280"/>
      <c r="FS59" s="280"/>
      <c r="FT59" s="280"/>
      <c r="FU59" s="280"/>
      <c r="FV59" s="280"/>
      <c r="FW59" s="280"/>
      <c r="FX59" s="280"/>
      <c r="FY59" s="280"/>
      <c r="FZ59" s="280"/>
      <c r="GA59" s="280"/>
      <c r="GB59" s="280"/>
      <c r="GC59" s="280"/>
      <c r="GD59" s="280"/>
      <c r="GE59" s="280"/>
      <c r="GF59" s="280"/>
      <c r="GG59" s="280"/>
      <c r="GH59" s="280"/>
      <c r="GI59" s="280"/>
      <c r="GJ59" s="280"/>
      <c r="GK59" s="280"/>
      <c r="GL59" s="280"/>
      <c r="GM59" s="280"/>
      <c r="GN59" s="280"/>
      <c r="GO59" s="280"/>
      <c r="GP59" s="280"/>
      <c r="GQ59" s="280"/>
      <c r="GR59" s="280"/>
      <c r="GS59" s="280"/>
      <c r="GT59" s="280"/>
      <c r="GU59" s="280"/>
      <c r="GV59" s="280"/>
      <c r="GW59" s="280"/>
      <c r="GX59" s="280"/>
      <c r="GY59" s="280"/>
      <c r="GZ59" s="280"/>
      <c r="HA59" s="280"/>
      <c r="HB59" s="280"/>
      <c r="HC59" s="280"/>
      <c r="HD59" s="280"/>
      <c r="HE59" s="280"/>
      <c r="HF59" s="280"/>
      <c r="HG59" s="280"/>
      <c r="HH59" s="280"/>
      <c r="HI59" s="280"/>
      <c r="HJ59" s="280"/>
      <c r="HK59" s="280"/>
      <c r="HL59" s="280"/>
      <c r="HM59" s="280"/>
      <c r="HN59" s="280"/>
      <c r="HO59" s="280"/>
      <c r="HP59" s="280"/>
      <c r="HQ59" s="280"/>
      <c r="HR59" s="280"/>
      <c r="HS59" s="280"/>
      <c r="HT59" s="280"/>
      <c r="HU59" s="280"/>
      <c r="HV59" s="280"/>
      <c r="HW59" s="280"/>
      <c r="HX59" s="280"/>
      <c r="HY59" s="280"/>
      <c r="HZ59" s="280"/>
      <c r="IA59" s="280"/>
      <c r="IB59" s="280"/>
      <c r="IC59" s="280"/>
      <c r="ID59" s="280"/>
      <c r="IE59" s="280"/>
      <c r="IF59" s="280"/>
      <c r="IG59" s="280"/>
      <c r="IH59" s="280"/>
      <c r="II59" s="280"/>
      <c r="IJ59" s="280"/>
      <c r="IK59" s="280"/>
      <c r="IL59" s="280"/>
      <c r="IM59" s="280"/>
      <c r="IN59" s="280"/>
      <c r="IO59" s="280"/>
      <c r="IP59" s="280"/>
      <c r="IQ59" s="280"/>
      <c r="IR59" s="280"/>
      <c r="IS59" s="280"/>
      <c r="IT59" s="280"/>
      <c r="IU59" s="280"/>
      <c r="IV59" s="280"/>
      <c r="IW59" s="280"/>
      <c r="IX59" s="280"/>
      <c r="IY59" s="280"/>
      <c r="IZ59" s="280"/>
      <c r="JA59" s="280"/>
      <c r="JB59" s="280"/>
      <c r="JC59" s="280"/>
      <c r="JD59" s="280"/>
      <c r="JE59" s="280"/>
      <c r="JF59" s="280"/>
      <c r="JG59" s="280"/>
      <c r="JH59" s="280"/>
      <c r="JI59" s="280"/>
      <c r="JJ59" s="280"/>
      <c r="JK59" s="280"/>
      <c r="JL59" s="280"/>
      <c r="JM59" s="280"/>
      <c r="JN59" s="280"/>
      <c r="JO59" s="280"/>
      <c r="JP59" s="280"/>
      <c r="JQ59" s="280"/>
      <c r="JR59" s="280"/>
      <c r="JS59" s="280"/>
      <c r="JT59" s="280"/>
      <c r="JU59" s="280"/>
      <c r="JV59" s="280"/>
      <c r="JW59" s="280"/>
      <c r="JX59" s="280"/>
      <c r="JY59" s="280"/>
      <c r="JZ59" s="280"/>
      <c r="KA59" s="280"/>
      <c r="KB59" s="280"/>
      <c r="KC59" s="280"/>
      <c r="KD59" s="280"/>
      <c r="KE59" s="280"/>
      <c r="KF59" s="280"/>
      <c r="KG59" s="280"/>
      <c r="KH59" s="280"/>
      <c r="KI59" s="280"/>
      <c r="KJ59" s="280"/>
      <c r="KK59" s="280"/>
      <c r="KL59" s="280"/>
      <c r="KM59" s="280"/>
      <c r="KN59" s="280"/>
      <c r="KO59" s="280"/>
      <c r="KP59" s="280"/>
      <c r="KQ59" s="280"/>
      <c r="KR59" s="280"/>
      <c r="KS59" s="280"/>
      <c r="KT59" s="280"/>
      <c r="KU59" s="280"/>
      <c r="KV59" s="280"/>
      <c r="KW59" s="280"/>
      <c r="KX59" s="280"/>
      <c r="KY59" s="280"/>
      <c r="KZ59" s="280"/>
      <c r="LA59" s="280"/>
      <c r="LB59" s="280"/>
      <c r="LC59" s="280"/>
      <c r="LD59" s="280"/>
      <c r="LE59" s="280"/>
      <c r="LF59" s="280"/>
      <c r="LG59" s="280"/>
      <c r="LH59" s="280"/>
      <c r="LI59" s="280"/>
      <c r="LJ59" s="280"/>
      <c r="LK59" s="280"/>
      <c r="LL59" s="280"/>
      <c r="LM59" s="280"/>
      <c r="LN59" s="280"/>
      <c r="LO59" s="280"/>
      <c r="LP59" s="280"/>
      <c r="LQ59" s="280"/>
      <c r="LR59" s="280"/>
      <c r="LS59" s="280"/>
      <c r="LT59" s="280"/>
      <c r="LU59" s="280"/>
      <c r="LV59" s="280"/>
      <c r="LW59" s="280"/>
      <c r="LX59" s="280"/>
      <c r="LY59" s="280"/>
      <c r="LZ59" s="280"/>
      <c r="MA59" s="280"/>
      <c r="MB59" s="280"/>
      <c r="MC59" s="280"/>
      <c r="MD59" s="280"/>
      <c r="ME59" s="280"/>
      <c r="MF59" s="280"/>
      <c r="MG59" s="280"/>
      <c r="MH59" s="280"/>
      <c r="MI59" s="280"/>
      <c r="MJ59" s="280"/>
      <c r="MK59" s="280"/>
      <c r="ML59" s="280"/>
      <c r="MM59" s="280"/>
      <c r="MN59" s="280"/>
      <c r="MO59" s="280"/>
      <c r="MP59" s="280"/>
      <c r="MQ59" s="280"/>
      <c r="MR59" s="280"/>
      <c r="MS59" s="280"/>
      <c r="MT59" s="280"/>
      <c r="MU59" s="280"/>
      <c r="MV59" s="280"/>
      <c r="MW59" s="280"/>
      <c r="MX59" s="280"/>
      <c r="MY59" s="280"/>
      <c r="MZ59" s="280"/>
      <c r="NA59" s="280"/>
      <c r="NB59" s="280"/>
      <c r="NC59" s="280"/>
      <c r="ND59" s="280"/>
      <c r="NE59" s="280"/>
      <c r="NF59" s="280"/>
      <c r="NG59" s="280"/>
      <c r="NH59" s="280"/>
      <c r="NI59" s="280"/>
      <c r="NJ59" s="280"/>
      <c r="NK59" s="280"/>
      <c r="NL59" s="280"/>
      <c r="NM59" s="280"/>
      <c r="NN59" s="280"/>
      <c r="NO59" s="280"/>
      <c r="NP59" s="280"/>
      <c r="NQ59" s="280"/>
      <c r="NR59" s="280"/>
      <c r="NS59" s="280"/>
      <c r="NT59" s="280"/>
      <c r="NU59" s="280"/>
      <c r="NV59" s="280"/>
      <c r="NW59" s="280"/>
      <c r="NX59" s="280"/>
      <c r="NY59" s="280"/>
      <c r="NZ59" s="280"/>
      <c r="OA59" s="280"/>
      <c r="OB59" s="280"/>
      <c r="OC59" s="280"/>
      <c r="OD59" s="280"/>
      <c r="OE59" s="280"/>
      <c r="OF59" s="280"/>
      <c r="OG59" s="280"/>
      <c r="OH59" s="280"/>
      <c r="OI59" s="280"/>
      <c r="OJ59" s="280"/>
      <c r="OK59" s="280"/>
      <c r="OL59" s="280"/>
      <c r="OM59" s="280"/>
      <c r="ON59" s="280"/>
      <c r="OO59" s="280"/>
      <c r="OP59" s="280"/>
      <c r="OQ59" s="280"/>
      <c r="OR59" s="280"/>
      <c r="OS59" s="280"/>
      <c r="OT59" s="280"/>
      <c r="OU59" s="280"/>
      <c r="OV59" s="280"/>
      <c r="OW59" s="280"/>
      <c r="OX59" s="280"/>
      <c r="OY59" s="280"/>
      <c r="OZ59" s="280"/>
      <c r="PA59" s="280"/>
      <c r="PB59" s="280"/>
      <c r="PC59" s="280"/>
      <c r="PD59" s="280"/>
      <c r="PE59" s="280"/>
      <c r="PF59" s="280"/>
      <c r="PG59" s="280"/>
      <c r="PH59" s="280"/>
      <c r="PI59" s="280"/>
      <c r="PJ59" s="280"/>
      <c r="PK59" s="280"/>
      <c r="PL59" s="280"/>
      <c r="PM59" s="280"/>
      <c r="PN59" s="280"/>
      <c r="PO59" s="280"/>
      <c r="PP59" s="280"/>
      <c r="PQ59" s="280"/>
      <c r="PR59" s="280"/>
      <c r="PS59" s="280"/>
      <c r="PT59" s="280"/>
      <c r="PU59" s="280"/>
      <c r="PV59" s="280"/>
      <c r="PW59" s="280"/>
      <c r="PX59" s="280"/>
      <c r="PY59" s="280"/>
      <c r="PZ59" s="280"/>
      <c r="QA59" s="280"/>
      <c r="QB59" s="280"/>
      <c r="QC59" s="280"/>
      <c r="QD59" s="280"/>
      <c r="QE59" s="280"/>
      <c r="QF59" s="280"/>
      <c r="QG59" s="280"/>
      <c r="QH59" s="280"/>
      <c r="QI59" s="280"/>
      <c r="QJ59" s="280"/>
      <c r="QK59" s="280"/>
      <c r="QL59" s="280"/>
      <c r="QM59" s="280"/>
      <c r="QN59" s="280"/>
    </row>
    <row r="60" spans="1:456" s="6" customFormat="1" ht="15.5" x14ac:dyDescent="0.35">
      <c r="A60" s="272" t="s">
        <v>169</v>
      </c>
      <c r="B60" s="277">
        <v>3304021.3333333335</v>
      </c>
      <c r="C60" s="277">
        <v>2824428.1167815831</v>
      </c>
      <c r="D60" s="278">
        <v>1173990.6666666667</v>
      </c>
      <c r="E60" s="278">
        <v>1166164.2585672729</v>
      </c>
      <c r="F60" s="277">
        <v>504921.33333333331</v>
      </c>
      <c r="G60" s="277">
        <v>888617.76802622096</v>
      </c>
      <c r="H60" s="278">
        <v>0</v>
      </c>
      <c r="I60" s="278">
        <v>0</v>
      </c>
      <c r="J60" s="277">
        <v>-109536.13666666667</v>
      </c>
      <c r="K60" s="277">
        <v>66039.753964060001</v>
      </c>
      <c r="L60" s="278">
        <v>4873397.1966666663</v>
      </c>
      <c r="M60" s="278">
        <v>4945249.8973391363</v>
      </c>
      <c r="N60" s="277">
        <v>4052455.0117581119</v>
      </c>
      <c r="O60" s="279"/>
      <c r="P60" s="280"/>
      <c r="Q60" s="280"/>
      <c r="R60" s="280"/>
      <c r="S60" s="280"/>
      <c r="T60" s="280"/>
      <c r="U60" s="280"/>
      <c r="V60" s="280"/>
      <c r="W60" s="280"/>
      <c r="X60" s="280"/>
      <c r="Y60" s="280"/>
      <c r="Z60" s="280"/>
      <c r="AA60" s="280"/>
      <c r="AB60" s="280"/>
      <c r="AC60" s="280"/>
      <c r="AD60" s="280"/>
      <c r="AE60" s="280"/>
      <c r="AF60" s="280"/>
      <c r="AG60" s="280"/>
      <c r="AH60" s="280"/>
      <c r="AI60" s="280"/>
      <c r="AJ60" s="280"/>
      <c r="AK60" s="280"/>
      <c r="AL60" s="280"/>
      <c r="AM60" s="280"/>
      <c r="AN60" s="280"/>
      <c r="AO60" s="280"/>
      <c r="AP60" s="280"/>
      <c r="AQ60" s="280"/>
      <c r="AR60" s="280"/>
      <c r="AS60" s="280"/>
      <c r="AT60" s="280"/>
      <c r="AU60" s="280"/>
      <c r="AV60" s="280"/>
      <c r="AW60" s="280"/>
      <c r="AX60" s="280"/>
      <c r="AY60" s="280"/>
      <c r="AZ60" s="280"/>
      <c r="BA60" s="280"/>
      <c r="BB60" s="280"/>
      <c r="BC60" s="280"/>
      <c r="BD60" s="280"/>
      <c r="BE60" s="280"/>
      <c r="BF60" s="280"/>
      <c r="BG60" s="280"/>
      <c r="BH60" s="280"/>
      <c r="BI60" s="280"/>
      <c r="BJ60" s="280"/>
      <c r="BK60" s="280"/>
      <c r="BL60" s="280"/>
      <c r="BM60" s="280"/>
      <c r="BN60" s="280"/>
      <c r="BO60" s="280"/>
      <c r="BP60" s="280"/>
      <c r="BQ60" s="280"/>
      <c r="BR60" s="280"/>
      <c r="BS60" s="280"/>
      <c r="BT60" s="280"/>
      <c r="BU60" s="280"/>
      <c r="BV60" s="280"/>
      <c r="BW60" s="280"/>
      <c r="BX60" s="280"/>
      <c r="BY60" s="280"/>
      <c r="BZ60" s="280"/>
      <c r="CA60" s="280"/>
      <c r="CB60" s="280"/>
      <c r="CC60" s="280"/>
      <c r="CD60" s="280"/>
      <c r="CE60" s="280"/>
      <c r="CF60" s="280"/>
      <c r="CG60" s="280"/>
      <c r="CH60" s="280"/>
      <c r="CI60" s="280"/>
      <c r="CJ60" s="280"/>
      <c r="CK60" s="280"/>
      <c r="CL60" s="280"/>
      <c r="CM60" s="280"/>
      <c r="CN60" s="280"/>
      <c r="CO60" s="280"/>
      <c r="CP60" s="280"/>
      <c r="CQ60" s="280"/>
      <c r="CR60" s="280"/>
      <c r="CS60" s="280"/>
      <c r="CT60" s="280"/>
      <c r="CU60" s="280"/>
      <c r="CV60" s="280"/>
      <c r="CW60" s="280"/>
      <c r="CX60" s="280"/>
      <c r="CY60" s="280"/>
      <c r="CZ60" s="280"/>
      <c r="DA60" s="280"/>
      <c r="DB60" s="280"/>
      <c r="DC60" s="280"/>
      <c r="DD60" s="280"/>
      <c r="DE60" s="280"/>
      <c r="DF60" s="280"/>
      <c r="DG60" s="280"/>
      <c r="DH60" s="280"/>
      <c r="DI60" s="280"/>
      <c r="DJ60" s="280"/>
      <c r="DK60" s="280"/>
      <c r="DL60" s="280"/>
      <c r="DM60" s="280"/>
      <c r="DN60" s="280"/>
      <c r="DO60" s="280"/>
      <c r="DP60" s="280"/>
      <c r="DQ60" s="280"/>
      <c r="DR60" s="280"/>
      <c r="DS60" s="280"/>
      <c r="DT60" s="280"/>
      <c r="DU60" s="280"/>
      <c r="DV60" s="280"/>
      <c r="DW60" s="280"/>
      <c r="DX60" s="280"/>
      <c r="DY60" s="280"/>
      <c r="DZ60" s="280"/>
      <c r="EA60" s="280"/>
      <c r="EB60" s="280"/>
      <c r="EC60" s="280"/>
      <c r="ED60" s="280"/>
      <c r="EE60" s="280"/>
      <c r="EF60" s="280"/>
      <c r="EG60" s="280"/>
      <c r="EH60" s="280"/>
      <c r="EI60" s="280"/>
      <c r="EJ60" s="280"/>
      <c r="EK60" s="280"/>
      <c r="EL60" s="280"/>
      <c r="EM60" s="280"/>
      <c r="EN60" s="280"/>
      <c r="EO60" s="280"/>
      <c r="EP60" s="280"/>
      <c r="EQ60" s="280"/>
      <c r="ER60" s="280"/>
      <c r="ES60" s="280"/>
      <c r="ET60" s="280"/>
      <c r="EU60" s="280"/>
      <c r="EV60" s="280"/>
      <c r="EW60" s="280"/>
      <c r="EX60" s="280"/>
      <c r="EY60" s="280"/>
      <c r="EZ60" s="280"/>
      <c r="FA60" s="280"/>
      <c r="FB60" s="280"/>
      <c r="FC60" s="280"/>
      <c r="FD60" s="280"/>
      <c r="FE60" s="280"/>
      <c r="FF60" s="280"/>
      <c r="FG60" s="280"/>
      <c r="FH60" s="280"/>
      <c r="FI60" s="280"/>
      <c r="FJ60" s="280"/>
      <c r="FK60" s="280"/>
      <c r="FL60" s="280"/>
      <c r="FM60" s="280"/>
      <c r="FN60" s="280"/>
      <c r="FO60" s="280"/>
      <c r="FP60" s="280"/>
      <c r="FQ60" s="280"/>
      <c r="FR60" s="280"/>
      <c r="FS60" s="280"/>
      <c r="FT60" s="280"/>
      <c r="FU60" s="280"/>
      <c r="FV60" s="280"/>
      <c r="FW60" s="280"/>
      <c r="FX60" s="280"/>
      <c r="FY60" s="280"/>
      <c r="FZ60" s="280"/>
      <c r="GA60" s="280"/>
      <c r="GB60" s="280"/>
      <c r="GC60" s="280"/>
      <c r="GD60" s="280"/>
      <c r="GE60" s="280"/>
      <c r="GF60" s="280"/>
      <c r="GG60" s="280"/>
      <c r="GH60" s="280"/>
      <c r="GI60" s="280"/>
      <c r="GJ60" s="280"/>
      <c r="GK60" s="280"/>
      <c r="GL60" s="280"/>
      <c r="GM60" s="280"/>
      <c r="GN60" s="280"/>
      <c r="GO60" s="280"/>
      <c r="GP60" s="280"/>
      <c r="GQ60" s="280"/>
      <c r="GR60" s="280"/>
      <c r="GS60" s="280"/>
      <c r="GT60" s="280"/>
      <c r="GU60" s="280"/>
      <c r="GV60" s="280"/>
      <c r="GW60" s="280"/>
      <c r="GX60" s="280"/>
      <c r="GY60" s="280"/>
      <c r="GZ60" s="280"/>
      <c r="HA60" s="280"/>
      <c r="HB60" s="280"/>
      <c r="HC60" s="280"/>
      <c r="HD60" s="280"/>
      <c r="HE60" s="280"/>
      <c r="HF60" s="280"/>
      <c r="HG60" s="280"/>
      <c r="HH60" s="280"/>
      <c r="HI60" s="280"/>
      <c r="HJ60" s="280"/>
      <c r="HK60" s="280"/>
      <c r="HL60" s="280"/>
      <c r="HM60" s="280"/>
      <c r="HN60" s="280"/>
      <c r="HO60" s="280"/>
      <c r="HP60" s="280"/>
      <c r="HQ60" s="280"/>
      <c r="HR60" s="280"/>
      <c r="HS60" s="280"/>
      <c r="HT60" s="280"/>
      <c r="HU60" s="280"/>
      <c r="HV60" s="280"/>
      <c r="HW60" s="280"/>
      <c r="HX60" s="280"/>
      <c r="HY60" s="280"/>
      <c r="HZ60" s="280"/>
      <c r="IA60" s="280"/>
      <c r="IB60" s="280"/>
      <c r="IC60" s="280"/>
      <c r="ID60" s="280"/>
      <c r="IE60" s="280"/>
      <c r="IF60" s="280"/>
      <c r="IG60" s="280"/>
      <c r="IH60" s="280"/>
      <c r="II60" s="280"/>
      <c r="IJ60" s="280"/>
      <c r="IK60" s="280"/>
      <c r="IL60" s="280"/>
      <c r="IM60" s="280"/>
      <c r="IN60" s="280"/>
      <c r="IO60" s="280"/>
      <c r="IP60" s="280"/>
      <c r="IQ60" s="280"/>
      <c r="IR60" s="280"/>
      <c r="IS60" s="280"/>
      <c r="IT60" s="280"/>
      <c r="IU60" s="280"/>
      <c r="IV60" s="280"/>
      <c r="IW60" s="280"/>
      <c r="IX60" s="280"/>
      <c r="IY60" s="280"/>
      <c r="IZ60" s="280"/>
      <c r="JA60" s="280"/>
      <c r="JB60" s="280"/>
      <c r="JC60" s="280"/>
      <c r="JD60" s="280"/>
      <c r="JE60" s="280"/>
      <c r="JF60" s="280"/>
      <c r="JG60" s="280"/>
      <c r="JH60" s="280"/>
      <c r="JI60" s="280"/>
      <c r="JJ60" s="280"/>
      <c r="JK60" s="280"/>
      <c r="JL60" s="280"/>
      <c r="JM60" s="280"/>
      <c r="JN60" s="280"/>
      <c r="JO60" s="280"/>
      <c r="JP60" s="280"/>
      <c r="JQ60" s="280"/>
      <c r="JR60" s="280"/>
      <c r="JS60" s="280"/>
      <c r="JT60" s="280"/>
      <c r="JU60" s="280"/>
      <c r="JV60" s="280"/>
      <c r="JW60" s="280"/>
      <c r="JX60" s="280"/>
      <c r="JY60" s="280"/>
      <c r="JZ60" s="280"/>
      <c r="KA60" s="280"/>
      <c r="KB60" s="280"/>
      <c r="KC60" s="280"/>
      <c r="KD60" s="280"/>
      <c r="KE60" s="280"/>
      <c r="KF60" s="280"/>
      <c r="KG60" s="280"/>
      <c r="KH60" s="280"/>
      <c r="KI60" s="280"/>
      <c r="KJ60" s="280"/>
      <c r="KK60" s="280"/>
      <c r="KL60" s="280"/>
      <c r="KM60" s="280"/>
      <c r="KN60" s="280"/>
      <c r="KO60" s="280"/>
      <c r="KP60" s="280"/>
      <c r="KQ60" s="280"/>
      <c r="KR60" s="280"/>
      <c r="KS60" s="280"/>
      <c r="KT60" s="280"/>
      <c r="KU60" s="280"/>
      <c r="KV60" s="280"/>
      <c r="KW60" s="280"/>
      <c r="KX60" s="280"/>
      <c r="KY60" s="280"/>
      <c r="KZ60" s="280"/>
      <c r="LA60" s="280"/>
      <c r="LB60" s="280"/>
      <c r="LC60" s="280"/>
      <c r="LD60" s="280"/>
      <c r="LE60" s="280"/>
      <c r="LF60" s="280"/>
      <c r="LG60" s="280"/>
      <c r="LH60" s="280"/>
      <c r="LI60" s="280"/>
      <c r="LJ60" s="280"/>
      <c r="LK60" s="280"/>
      <c r="LL60" s="280"/>
      <c r="LM60" s="280"/>
      <c r="LN60" s="280"/>
      <c r="LO60" s="280"/>
      <c r="LP60" s="280"/>
      <c r="LQ60" s="280"/>
      <c r="LR60" s="280"/>
      <c r="LS60" s="280"/>
      <c r="LT60" s="280"/>
      <c r="LU60" s="280"/>
      <c r="LV60" s="280"/>
      <c r="LW60" s="280"/>
      <c r="LX60" s="280"/>
      <c r="LY60" s="280"/>
      <c r="LZ60" s="280"/>
      <c r="MA60" s="280"/>
      <c r="MB60" s="280"/>
      <c r="MC60" s="280"/>
      <c r="MD60" s="280"/>
      <c r="ME60" s="280"/>
      <c r="MF60" s="280"/>
      <c r="MG60" s="280"/>
      <c r="MH60" s="280"/>
      <c r="MI60" s="280"/>
      <c r="MJ60" s="280"/>
      <c r="MK60" s="280"/>
      <c r="ML60" s="280"/>
      <c r="MM60" s="280"/>
      <c r="MN60" s="280"/>
      <c r="MO60" s="280"/>
      <c r="MP60" s="280"/>
      <c r="MQ60" s="280"/>
      <c r="MR60" s="280"/>
      <c r="MS60" s="280"/>
      <c r="MT60" s="280"/>
      <c r="MU60" s="280"/>
      <c r="MV60" s="280"/>
      <c r="MW60" s="280"/>
      <c r="MX60" s="280"/>
      <c r="MY60" s="280"/>
      <c r="MZ60" s="280"/>
      <c r="NA60" s="280"/>
      <c r="NB60" s="280"/>
      <c r="NC60" s="280"/>
      <c r="ND60" s="280"/>
      <c r="NE60" s="280"/>
      <c r="NF60" s="280"/>
      <c r="NG60" s="280"/>
      <c r="NH60" s="280"/>
      <c r="NI60" s="280"/>
      <c r="NJ60" s="280"/>
      <c r="NK60" s="280"/>
      <c r="NL60" s="280"/>
      <c r="NM60" s="280"/>
      <c r="NN60" s="280"/>
      <c r="NO60" s="280"/>
      <c r="NP60" s="280"/>
      <c r="NQ60" s="280"/>
      <c r="NR60" s="280"/>
      <c r="NS60" s="280"/>
      <c r="NT60" s="280"/>
      <c r="NU60" s="280"/>
      <c r="NV60" s="280"/>
      <c r="NW60" s="280"/>
      <c r="NX60" s="280"/>
      <c r="NY60" s="280"/>
      <c r="NZ60" s="280"/>
      <c r="OA60" s="280"/>
      <c r="OB60" s="280"/>
      <c r="OC60" s="280"/>
      <c r="OD60" s="280"/>
      <c r="OE60" s="280"/>
      <c r="OF60" s="280"/>
      <c r="OG60" s="280"/>
      <c r="OH60" s="280"/>
      <c r="OI60" s="280"/>
      <c r="OJ60" s="280"/>
      <c r="OK60" s="280"/>
      <c r="OL60" s="280"/>
      <c r="OM60" s="280"/>
      <c r="ON60" s="280"/>
      <c r="OO60" s="280"/>
      <c r="OP60" s="280"/>
      <c r="OQ60" s="280"/>
      <c r="OR60" s="280"/>
      <c r="OS60" s="280"/>
      <c r="OT60" s="280"/>
      <c r="OU60" s="280"/>
      <c r="OV60" s="280"/>
      <c r="OW60" s="280"/>
      <c r="OX60" s="280"/>
      <c r="OY60" s="280"/>
      <c r="OZ60" s="280"/>
      <c r="PA60" s="280"/>
      <c r="PB60" s="280"/>
      <c r="PC60" s="280"/>
      <c r="PD60" s="280"/>
      <c r="PE60" s="280"/>
      <c r="PF60" s="280"/>
      <c r="PG60" s="280"/>
      <c r="PH60" s="280"/>
      <c r="PI60" s="280"/>
      <c r="PJ60" s="280"/>
      <c r="PK60" s="280"/>
      <c r="PL60" s="280"/>
      <c r="PM60" s="280"/>
      <c r="PN60" s="280"/>
      <c r="PO60" s="280"/>
      <c r="PP60" s="280"/>
      <c r="PQ60" s="280"/>
      <c r="PR60" s="280"/>
      <c r="PS60" s="280"/>
      <c r="PT60" s="280"/>
      <c r="PU60" s="280"/>
      <c r="PV60" s="280"/>
      <c r="PW60" s="280"/>
      <c r="PX60" s="280"/>
      <c r="PY60" s="280"/>
      <c r="PZ60" s="280"/>
      <c r="QA60" s="280"/>
      <c r="QB60" s="280"/>
      <c r="QC60" s="280"/>
      <c r="QD60" s="280"/>
      <c r="QE60" s="280"/>
      <c r="QF60" s="280"/>
      <c r="QG60" s="280"/>
      <c r="QH60" s="280"/>
      <c r="QI60" s="280"/>
      <c r="QJ60" s="280"/>
      <c r="QK60" s="280"/>
      <c r="QL60" s="280"/>
      <c r="QM60" s="280"/>
      <c r="QN60" s="280"/>
    </row>
    <row r="61" spans="1:456" s="6" customFormat="1" ht="15.5" x14ac:dyDescent="0.35">
      <c r="A61" s="272" t="s">
        <v>170</v>
      </c>
      <c r="B61" s="277">
        <v>921341.66666666663</v>
      </c>
      <c r="C61" s="277">
        <v>1013135.9441889058</v>
      </c>
      <c r="D61" s="278">
        <v>2556956.6666666665</v>
      </c>
      <c r="E61" s="278">
        <v>2601567.3641723227</v>
      </c>
      <c r="F61" s="277">
        <v>9256</v>
      </c>
      <c r="G61" s="277">
        <v>90767.951015770843</v>
      </c>
      <c r="H61" s="278">
        <v>0</v>
      </c>
      <c r="I61" s="278">
        <v>0</v>
      </c>
      <c r="J61" s="277">
        <v>11062.816666666666</v>
      </c>
      <c r="K61" s="277">
        <v>20850.135751797185</v>
      </c>
      <c r="L61" s="278">
        <v>3498617.15</v>
      </c>
      <c r="M61" s="278">
        <v>3726321.3951287968</v>
      </c>
      <c r="N61" s="277">
        <v>3053586.800787631</v>
      </c>
      <c r="O61" s="279"/>
      <c r="P61" s="280"/>
      <c r="Q61" s="280"/>
      <c r="R61" s="280"/>
      <c r="S61" s="280"/>
      <c r="T61" s="280"/>
      <c r="U61" s="280"/>
      <c r="V61" s="280"/>
      <c r="W61" s="280"/>
      <c r="X61" s="280"/>
      <c r="Y61" s="280"/>
      <c r="Z61" s="280"/>
      <c r="AA61" s="280"/>
      <c r="AB61" s="280"/>
      <c r="AC61" s="280"/>
      <c r="AD61" s="280"/>
      <c r="AE61" s="280"/>
      <c r="AF61" s="280"/>
      <c r="AG61" s="280"/>
      <c r="AH61" s="280"/>
      <c r="AI61" s="280"/>
      <c r="AJ61" s="280"/>
      <c r="AK61" s="280"/>
      <c r="AL61" s="280"/>
      <c r="AM61" s="280"/>
      <c r="AN61" s="280"/>
      <c r="AO61" s="280"/>
      <c r="AP61" s="280"/>
      <c r="AQ61" s="280"/>
      <c r="AR61" s="280"/>
      <c r="AS61" s="280"/>
      <c r="AT61" s="280"/>
      <c r="AU61" s="280"/>
      <c r="AV61" s="280"/>
      <c r="AW61" s="280"/>
      <c r="AX61" s="280"/>
      <c r="AY61" s="280"/>
      <c r="AZ61" s="280"/>
      <c r="BA61" s="280"/>
      <c r="BB61" s="280"/>
      <c r="BC61" s="280"/>
      <c r="BD61" s="280"/>
      <c r="BE61" s="280"/>
      <c r="BF61" s="280"/>
      <c r="BG61" s="280"/>
      <c r="BH61" s="280"/>
      <c r="BI61" s="280"/>
      <c r="BJ61" s="280"/>
      <c r="BK61" s="280"/>
      <c r="BL61" s="280"/>
      <c r="BM61" s="280"/>
      <c r="BN61" s="280"/>
      <c r="BO61" s="280"/>
      <c r="BP61" s="280"/>
      <c r="BQ61" s="280"/>
      <c r="BR61" s="280"/>
      <c r="BS61" s="280"/>
      <c r="BT61" s="280"/>
      <c r="BU61" s="280"/>
      <c r="BV61" s="280"/>
      <c r="BW61" s="280"/>
      <c r="BX61" s="280"/>
      <c r="BY61" s="280"/>
      <c r="BZ61" s="280"/>
      <c r="CA61" s="280"/>
      <c r="CB61" s="280"/>
      <c r="CC61" s="280"/>
      <c r="CD61" s="280"/>
      <c r="CE61" s="280"/>
      <c r="CF61" s="280"/>
      <c r="CG61" s="280"/>
      <c r="CH61" s="280"/>
      <c r="CI61" s="280"/>
      <c r="CJ61" s="280"/>
      <c r="CK61" s="280"/>
      <c r="CL61" s="280"/>
      <c r="CM61" s="280"/>
      <c r="CN61" s="280"/>
      <c r="CO61" s="280"/>
      <c r="CP61" s="280"/>
      <c r="CQ61" s="280"/>
      <c r="CR61" s="280"/>
      <c r="CS61" s="280"/>
      <c r="CT61" s="280"/>
      <c r="CU61" s="280"/>
      <c r="CV61" s="280"/>
      <c r="CW61" s="280"/>
      <c r="CX61" s="280"/>
      <c r="CY61" s="280"/>
      <c r="CZ61" s="280"/>
      <c r="DA61" s="280"/>
      <c r="DB61" s="280"/>
      <c r="DC61" s="280"/>
      <c r="DD61" s="280"/>
      <c r="DE61" s="280"/>
      <c r="DF61" s="280"/>
      <c r="DG61" s="280"/>
      <c r="DH61" s="280"/>
      <c r="DI61" s="280"/>
      <c r="DJ61" s="280"/>
      <c r="DK61" s="280"/>
      <c r="DL61" s="280"/>
      <c r="DM61" s="280"/>
      <c r="DN61" s="280"/>
      <c r="DO61" s="280"/>
      <c r="DP61" s="280"/>
      <c r="DQ61" s="280"/>
      <c r="DR61" s="280"/>
      <c r="DS61" s="280"/>
      <c r="DT61" s="280"/>
      <c r="DU61" s="280"/>
      <c r="DV61" s="280"/>
      <c r="DW61" s="280"/>
      <c r="DX61" s="280"/>
      <c r="DY61" s="280"/>
      <c r="DZ61" s="280"/>
      <c r="EA61" s="280"/>
      <c r="EB61" s="280"/>
      <c r="EC61" s="280"/>
      <c r="ED61" s="280"/>
      <c r="EE61" s="280"/>
      <c r="EF61" s="280"/>
      <c r="EG61" s="280"/>
      <c r="EH61" s="280"/>
      <c r="EI61" s="280"/>
      <c r="EJ61" s="280"/>
      <c r="EK61" s="280"/>
      <c r="EL61" s="280"/>
      <c r="EM61" s="280"/>
      <c r="EN61" s="280"/>
      <c r="EO61" s="280"/>
      <c r="EP61" s="280"/>
      <c r="EQ61" s="280"/>
      <c r="ER61" s="280"/>
      <c r="ES61" s="280"/>
      <c r="ET61" s="280"/>
      <c r="EU61" s="280"/>
      <c r="EV61" s="280"/>
      <c r="EW61" s="280"/>
      <c r="EX61" s="280"/>
      <c r="EY61" s="280"/>
      <c r="EZ61" s="280"/>
      <c r="FA61" s="280"/>
      <c r="FB61" s="280"/>
      <c r="FC61" s="280"/>
      <c r="FD61" s="280"/>
      <c r="FE61" s="280"/>
      <c r="FF61" s="280"/>
      <c r="FG61" s="280"/>
      <c r="FH61" s="280"/>
      <c r="FI61" s="280"/>
      <c r="FJ61" s="280"/>
      <c r="FK61" s="280"/>
      <c r="FL61" s="280"/>
      <c r="FM61" s="280"/>
      <c r="FN61" s="280"/>
      <c r="FO61" s="280"/>
      <c r="FP61" s="280"/>
      <c r="FQ61" s="280"/>
      <c r="FR61" s="280"/>
      <c r="FS61" s="280"/>
      <c r="FT61" s="280"/>
      <c r="FU61" s="280"/>
      <c r="FV61" s="280"/>
      <c r="FW61" s="280"/>
      <c r="FX61" s="280"/>
      <c r="FY61" s="280"/>
      <c r="FZ61" s="280"/>
      <c r="GA61" s="280"/>
      <c r="GB61" s="280"/>
      <c r="GC61" s="280"/>
      <c r="GD61" s="280"/>
      <c r="GE61" s="280"/>
      <c r="GF61" s="280"/>
      <c r="GG61" s="280"/>
      <c r="GH61" s="280"/>
      <c r="GI61" s="280"/>
      <c r="GJ61" s="280"/>
      <c r="GK61" s="280"/>
      <c r="GL61" s="280"/>
      <c r="GM61" s="280"/>
      <c r="GN61" s="280"/>
      <c r="GO61" s="280"/>
      <c r="GP61" s="280"/>
      <c r="GQ61" s="280"/>
      <c r="GR61" s="280"/>
      <c r="GS61" s="280"/>
      <c r="GT61" s="280"/>
      <c r="GU61" s="280"/>
      <c r="GV61" s="280"/>
      <c r="GW61" s="280"/>
      <c r="GX61" s="280"/>
      <c r="GY61" s="280"/>
      <c r="GZ61" s="280"/>
      <c r="HA61" s="280"/>
      <c r="HB61" s="280"/>
      <c r="HC61" s="280"/>
      <c r="HD61" s="280"/>
      <c r="HE61" s="280"/>
      <c r="HF61" s="280"/>
      <c r="HG61" s="280"/>
      <c r="HH61" s="280"/>
      <c r="HI61" s="280"/>
      <c r="HJ61" s="280"/>
      <c r="HK61" s="280"/>
      <c r="HL61" s="280"/>
      <c r="HM61" s="280"/>
      <c r="HN61" s="280"/>
      <c r="HO61" s="280"/>
      <c r="HP61" s="280"/>
      <c r="HQ61" s="280"/>
      <c r="HR61" s="280"/>
      <c r="HS61" s="280"/>
      <c r="HT61" s="280"/>
      <c r="HU61" s="280"/>
      <c r="HV61" s="280"/>
      <c r="HW61" s="280"/>
      <c r="HX61" s="280"/>
      <c r="HY61" s="280"/>
      <c r="HZ61" s="280"/>
      <c r="IA61" s="280"/>
      <c r="IB61" s="280"/>
      <c r="IC61" s="280"/>
      <c r="ID61" s="280"/>
      <c r="IE61" s="280"/>
      <c r="IF61" s="280"/>
      <c r="IG61" s="280"/>
      <c r="IH61" s="280"/>
      <c r="II61" s="280"/>
      <c r="IJ61" s="280"/>
      <c r="IK61" s="280"/>
      <c r="IL61" s="280"/>
      <c r="IM61" s="280"/>
      <c r="IN61" s="280"/>
      <c r="IO61" s="280"/>
      <c r="IP61" s="280"/>
      <c r="IQ61" s="280"/>
      <c r="IR61" s="280"/>
      <c r="IS61" s="280"/>
      <c r="IT61" s="280"/>
      <c r="IU61" s="280"/>
      <c r="IV61" s="280"/>
      <c r="IW61" s="280"/>
      <c r="IX61" s="280"/>
      <c r="IY61" s="280"/>
      <c r="IZ61" s="280"/>
      <c r="JA61" s="280"/>
      <c r="JB61" s="280"/>
      <c r="JC61" s="280"/>
      <c r="JD61" s="280"/>
      <c r="JE61" s="280"/>
      <c r="JF61" s="280"/>
      <c r="JG61" s="280"/>
      <c r="JH61" s="280"/>
      <c r="JI61" s="280"/>
      <c r="JJ61" s="280"/>
      <c r="JK61" s="280"/>
      <c r="JL61" s="280"/>
      <c r="JM61" s="280"/>
      <c r="JN61" s="280"/>
      <c r="JO61" s="280"/>
      <c r="JP61" s="280"/>
      <c r="JQ61" s="280"/>
      <c r="JR61" s="280"/>
      <c r="JS61" s="280"/>
      <c r="JT61" s="280"/>
      <c r="JU61" s="280"/>
      <c r="JV61" s="280"/>
      <c r="JW61" s="280"/>
      <c r="JX61" s="280"/>
      <c r="JY61" s="280"/>
      <c r="JZ61" s="280"/>
      <c r="KA61" s="280"/>
      <c r="KB61" s="280"/>
      <c r="KC61" s="280"/>
      <c r="KD61" s="280"/>
      <c r="KE61" s="280"/>
      <c r="KF61" s="280"/>
      <c r="KG61" s="280"/>
      <c r="KH61" s="280"/>
      <c r="KI61" s="280"/>
      <c r="KJ61" s="280"/>
      <c r="KK61" s="280"/>
      <c r="KL61" s="280"/>
      <c r="KM61" s="280"/>
      <c r="KN61" s="280"/>
      <c r="KO61" s="280"/>
      <c r="KP61" s="280"/>
      <c r="KQ61" s="280"/>
      <c r="KR61" s="280"/>
      <c r="KS61" s="280"/>
      <c r="KT61" s="280"/>
      <c r="KU61" s="280"/>
      <c r="KV61" s="280"/>
      <c r="KW61" s="280"/>
      <c r="KX61" s="280"/>
      <c r="KY61" s="280"/>
      <c r="KZ61" s="280"/>
      <c r="LA61" s="280"/>
      <c r="LB61" s="280"/>
      <c r="LC61" s="280"/>
      <c r="LD61" s="280"/>
      <c r="LE61" s="280"/>
      <c r="LF61" s="280"/>
      <c r="LG61" s="280"/>
      <c r="LH61" s="280"/>
      <c r="LI61" s="280"/>
      <c r="LJ61" s="280"/>
      <c r="LK61" s="280"/>
      <c r="LL61" s="280"/>
      <c r="LM61" s="280"/>
      <c r="LN61" s="280"/>
      <c r="LO61" s="280"/>
      <c r="LP61" s="280"/>
      <c r="LQ61" s="280"/>
      <c r="LR61" s="280"/>
      <c r="LS61" s="280"/>
      <c r="LT61" s="280"/>
      <c r="LU61" s="280"/>
      <c r="LV61" s="280"/>
      <c r="LW61" s="280"/>
      <c r="LX61" s="280"/>
      <c r="LY61" s="280"/>
      <c r="LZ61" s="280"/>
      <c r="MA61" s="280"/>
      <c r="MB61" s="280"/>
      <c r="MC61" s="280"/>
      <c r="MD61" s="280"/>
      <c r="ME61" s="280"/>
      <c r="MF61" s="280"/>
      <c r="MG61" s="280"/>
      <c r="MH61" s="280"/>
      <c r="MI61" s="280"/>
      <c r="MJ61" s="280"/>
      <c r="MK61" s="280"/>
      <c r="ML61" s="280"/>
      <c r="MM61" s="280"/>
      <c r="MN61" s="280"/>
      <c r="MO61" s="280"/>
      <c r="MP61" s="280"/>
      <c r="MQ61" s="280"/>
      <c r="MR61" s="280"/>
      <c r="MS61" s="280"/>
      <c r="MT61" s="280"/>
      <c r="MU61" s="280"/>
      <c r="MV61" s="280"/>
      <c r="MW61" s="280"/>
      <c r="MX61" s="280"/>
      <c r="MY61" s="280"/>
      <c r="MZ61" s="280"/>
      <c r="NA61" s="280"/>
      <c r="NB61" s="280"/>
      <c r="NC61" s="280"/>
      <c r="ND61" s="280"/>
      <c r="NE61" s="280"/>
      <c r="NF61" s="280"/>
      <c r="NG61" s="280"/>
      <c r="NH61" s="280"/>
      <c r="NI61" s="280"/>
      <c r="NJ61" s="280"/>
      <c r="NK61" s="280"/>
      <c r="NL61" s="280"/>
      <c r="NM61" s="280"/>
      <c r="NN61" s="280"/>
      <c r="NO61" s="280"/>
      <c r="NP61" s="280"/>
      <c r="NQ61" s="280"/>
      <c r="NR61" s="280"/>
      <c r="NS61" s="280"/>
      <c r="NT61" s="280"/>
      <c r="NU61" s="280"/>
      <c r="NV61" s="280"/>
      <c r="NW61" s="280"/>
      <c r="NX61" s="280"/>
      <c r="NY61" s="280"/>
      <c r="NZ61" s="280"/>
      <c r="OA61" s="280"/>
      <c r="OB61" s="280"/>
      <c r="OC61" s="280"/>
      <c r="OD61" s="280"/>
      <c r="OE61" s="280"/>
      <c r="OF61" s="280"/>
      <c r="OG61" s="280"/>
      <c r="OH61" s="280"/>
      <c r="OI61" s="280"/>
      <c r="OJ61" s="280"/>
      <c r="OK61" s="280"/>
      <c r="OL61" s="280"/>
      <c r="OM61" s="280"/>
      <c r="ON61" s="280"/>
      <c r="OO61" s="280"/>
      <c r="OP61" s="280"/>
      <c r="OQ61" s="280"/>
      <c r="OR61" s="280"/>
      <c r="OS61" s="280"/>
      <c r="OT61" s="280"/>
      <c r="OU61" s="280"/>
      <c r="OV61" s="280"/>
      <c r="OW61" s="280"/>
      <c r="OX61" s="280"/>
      <c r="OY61" s="280"/>
      <c r="OZ61" s="280"/>
      <c r="PA61" s="280"/>
      <c r="PB61" s="280"/>
      <c r="PC61" s="280"/>
      <c r="PD61" s="280"/>
      <c r="PE61" s="280"/>
      <c r="PF61" s="280"/>
      <c r="PG61" s="280"/>
      <c r="PH61" s="280"/>
      <c r="PI61" s="280"/>
      <c r="PJ61" s="280"/>
      <c r="PK61" s="280"/>
      <c r="PL61" s="280"/>
      <c r="PM61" s="280"/>
      <c r="PN61" s="280"/>
      <c r="PO61" s="280"/>
      <c r="PP61" s="280"/>
      <c r="PQ61" s="280"/>
      <c r="PR61" s="280"/>
      <c r="PS61" s="280"/>
      <c r="PT61" s="280"/>
      <c r="PU61" s="280"/>
      <c r="PV61" s="280"/>
      <c r="PW61" s="280"/>
      <c r="PX61" s="280"/>
      <c r="PY61" s="280"/>
      <c r="PZ61" s="280"/>
      <c r="QA61" s="280"/>
      <c r="QB61" s="280"/>
      <c r="QC61" s="280"/>
      <c r="QD61" s="280"/>
      <c r="QE61" s="280"/>
      <c r="QF61" s="280"/>
      <c r="QG61" s="280"/>
      <c r="QH61" s="280"/>
      <c r="QI61" s="280"/>
      <c r="QJ61" s="280"/>
      <c r="QK61" s="280"/>
      <c r="QL61" s="280"/>
      <c r="QM61" s="280"/>
      <c r="QN61" s="280"/>
    </row>
    <row r="62" spans="1:456" s="6" customFormat="1" ht="15.5" x14ac:dyDescent="0.35">
      <c r="A62" s="272" t="s">
        <v>171</v>
      </c>
      <c r="B62" s="277">
        <v>101469777</v>
      </c>
      <c r="C62" s="277">
        <v>127808896.19363694</v>
      </c>
      <c r="D62" s="278">
        <v>18525</v>
      </c>
      <c r="E62" s="278">
        <v>0</v>
      </c>
      <c r="F62" s="277">
        <v>0</v>
      </c>
      <c r="G62" s="277">
        <v>0</v>
      </c>
      <c r="H62" s="278">
        <v>0</v>
      </c>
      <c r="I62" s="278">
        <v>0</v>
      </c>
      <c r="J62" s="277">
        <v>2682907.6966666668</v>
      </c>
      <c r="K62" s="277">
        <v>2916217.2145446455</v>
      </c>
      <c r="L62" s="278">
        <v>104171209.69666667</v>
      </c>
      <c r="M62" s="278">
        <v>130725113.40818158</v>
      </c>
      <c r="N62" s="277">
        <v>107124544.15674257</v>
      </c>
      <c r="O62" s="279"/>
      <c r="P62" s="280"/>
      <c r="Q62" s="280"/>
      <c r="R62" s="280"/>
      <c r="S62" s="280"/>
      <c r="T62" s="280"/>
      <c r="U62" s="280"/>
      <c r="V62" s="280"/>
      <c r="W62" s="280"/>
      <c r="X62" s="280"/>
      <c r="Y62" s="280"/>
      <c r="Z62" s="280"/>
      <c r="AA62" s="280"/>
      <c r="AB62" s="280"/>
      <c r="AC62" s="280"/>
      <c r="AD62" s="280"/>
      <c r="AE62" s="280"/>
      <c r="AF62" s="280"/>
      <c r="AG62" s="280"/>
      <c r="AH62" s="280"/>
      <c r="AI62" s="280"/>
      <c r="AJ62" s="280"/>
      <c r="AK62" s="280"/>
      <c r="AL62" s="280"/>
      <c r="AM62" s="280"/>
      <c r="AN62" s="280"/>
      <c r="AO62" s="280"/>
      <c r="AP62" s="280"/>
      <c r="AQ62" s="280"/>
      <c r="AR62" s="280"/>
      <c r="AS62" s="280"/>
      <c r="AT62" s="280"/>
      <c r="AU62" s="280"/>
      <c r="AV62" s="280"/>
      <c r="AW62" s="280"/>
      <c r="AX62" s="280"/>
      <c r="AY62" s="280"/>
      <c r="AZ62" s="280"/>
      <c r="BA62" s="280"/>
      <c r="BB62" s="280"/>
      <c r="BC62" s="280"/>
      <c r="BD62" s="280"/>
      <c r="BE62" s="280"/>
      <c r="BF62" s="280"/>
      <c r="BG62" s="280"/>
      <c r="BH62" s="280"/>
      <c r="BI62" s="280"/>
      <c r="BJ62" s="280"/>
      <c r="BK62" s="280"/>
      <c r="BL62" s="280"/>
      <c r="BM62" s="280"/>
      <c r="BN62" s="280"/>
      <c r="BO62" s="280"/>
      <c r="BP62" s="280"/>
      <c r="BQ62" s="280"/>
      <c r="BR62" s="280"/>
      <c r="BS62" s="280"/>
      <c r="BT62" s="280"/>
      <c r="BU62" s="280"/>
      <c r="BV62" s="280"/>
      <c r="BW62" s="280"/>
      <c r="BX62" s="280"/>
      <c r="BY62" s="280"/>
      <c r="BZ62" s="280"/>
      <c r="CA62" s="280"/>
      <c r="CB62" s="280"/>
      <c r="CC62" s="280"/>
      <c r="CD62" s="280"/>
      <c r="CE62" s="280"/>
      <c r="CF62" s="280"/>
      <c r="CG62" s="280"/>
      <c r="CH62" s="280"/>
      <c r="CI62" s="280"/>
      <c r="CJ62" s="280"/>
      <c r="CK62" s="280"/>
      <c r="CL62" s="280"/>
      <c r="CM62" s="280"/>
      <c r="CN62" s="280"/>
      <c r="CO62" s="280"/>
      <c r="CP62" s="280"/>
      <c r="CQ62" s="280"/>
      <c r="CR62" s="280"/>
      <c r="CS62" s="280"/>
      <c r="CT62" s="280"/>
      <c r="CU62" s="280"/>
      <c r="CV62" s="280"/>
      <c r="CW62" s="280"/>
      <c r="CX62" s="280"/>
      <c r="CY62" s="280"/>
      <c r="CZ62" s="280"/>
      <c r="DA62" s="280"/>
      <c r="DB62" s="280"/>
      <c r="DC62" s="280"/>
      <c r="DD62" s="280"/>
      <c r="DE62" s="280"/>
      <c r="DF62" s="280"/>
      <c r="DG62" s="280"/>
      <c r="DH62" s="280"/>
      <c r="DI62" s="280"/>
      <c r="DJ62" s="280"/>
      <c r="DK62" s="280"/>
      <c r="DL62" s="280"/>
      <c r="DM62" s="280"/>
      <c r="DN62" s="280"/>
      <c r="DO62" s="280"/>
      <c r="DP62" s="280"/>
      <c r="DQ62" s="280"/>
      <c r="DR62" s="280"/>
      <c r="DS62" s="280"/>
      <c r="DT62" s="280"/>
      <c r="DU62" s="280"/>
      <c r="DV62" s="280"/>
      <c r="DW62" s="280"/>
      <c r="DX62" s="280"/>
      <c r="DY62" s="280"/>
      <c r="DZ62" s="280"/>
      <c r="EA62" s="280"/>
      <c r="EB62" s="280"/>
      <c r="EC62" s="280"/>
      <c r="ED62" s="280"/>
      <c r="EE62" s="280"/>
      <c r="EF62" s="280"/>
      <c r="EG62" s="280"/>
      <c r="EH62" s="280"/>
      <c r="EI62" s="280"/>
      <c r="EJ62" s="280"/>
      <c r="EK62" s="280"/>
      <c r="EL62" s="280"/>
      <c r="EM62" s="280"/>
      <c r="EN62" s="280"/>
      <c r="EO62" s="280"/>
      <c r="EP62" s="280"/>
      <c r="EQ62" s="280"/>
      <c r="ER62" s="280"/>
      <c r="ES62" s="280"/>
      <c r="ET62" s="280"/>
      <c r="EU62" s="280"/>
      <c r="EV62" s="280"/>
      <c r="EW62" s="280"/>
      <c r="EX62" s="280"/>
      <c r="EY62" s="280"/>
      <c r="EZ62" s="280"/>
      <c r="FA62" s="280"/>
      <c r="FB62" s="280"/>
      <c r="FC62" s="280"/>
      <c r="FD62" s="280"/>
      <c r="FE62" s="280"/>
      <c r="FF62" s="280"/>
      <c r="FG62" s="280"/>
      <c r="FH62" s="280"/>
      <c r="FI62" s="280"/>
      <c r="FJ62" s="280"/>
      <c r="FK62" s="280"/>
      <c r="FL62" s="280"/>
      <c r="FM62" s="280"/>
      <c r="FN62" s="280"/>
      <c r="FO62" s="280"/>
      <c r="FP62" s="280"/>
      <c r="FQ62" s="280"/>
      <c r="FR62" s="280"/>
      <c r="FS62" s="280"/>
      <c r="FT62" s="280"/>
      <c r="FU62" s="280"/>
      <c r="FV62" s="280"/>
      <c r="FW62" s="280"/>
      <c r="FX62" s="280"/>
      <c r="FY62" s="280"/>
      <c r="FZ62" s="280"/>
      <c r="GA62" s="280"/>
      <c r="GB62" s="280"/>
      <c r="GC62" s="280"/>
      <c r="GD62" s="280"/>
      <c r="GE62" s="280"/>
      <c r="GF62" s="280"/>
      <c r="GG62" s="280"/>
      <c r="GH62" s="280"/>
      <c r="GI62" s="280"/>
      <c r="GJ62" s="280"/>
      <c r="GK62" s="280"/>
      <c r="GL62" s="280"/>
      <c r="GM62" s="280"/>
      <c r="GN62" s="280"/>
      <c r="GO62" s="280"/>
      <c r="GP62" s="280"/>
      <c r="GQ62" s="280"/>
      <c r="GR62" s="280"/>
      <c r="GS62" s="280"/>
      <c r="GT62" s="280"/>
      <c r="GU62" s="280"/>
      <c r="GV62" s="280"/>
      <c r="GW62" s="280"/>
      <c r="GX62" s="280"/>
      <c r="GY62" s="280"/>
      <c r="GZ62" s="280"/>
      <c r="HA62" s="280"/>
      <c r="HB62" s="280"/>
      <c r="HC62" s="280"/>
      <c r="HD62" s="280"/>
      <c r="HE62" s="280"/>
      <c r="HF62" s="280"/>
      <c r="HG62" s="280"/>
      <c r="HH62" s="280"/>
      <c r="HI62" s="280"/>
      <c r="HJ62" s="280"/>
      <c r="HK62" s="280"/>
      <c r="HL62" s="280"/>
      <c r="HM62" s="280"/>
      <c r="HN62" s="280"/>
      <c r="HO62" s="280"/>
      <c r="HP62" s="280"/>
      <c r="HQ62" s="280"/>
      <c r="HR62" s="280"/>
      <c r="HS62" s="280"/>
      <c r="HT62" s="280"/>
      <c r="HU62" s="280"/>
      <c r="HV62" s="280"/>
      <c r="HW62" s="280"/>
      <c r="HX62" s="280"/>
      <c r="HY62" s="280"/>
      <c r="HZ62" s="280"/>
      <c r="IA62" s="280"/>
      <c r="IB62" s="280"/>
      <c r="IC62" s="280"/>
      <c r="ID62" s="280"/>
      <c r="IE62" s="280"/>
      <c r="IF62" s="280"/>
      <c r="IG62" s="280"/>
      <c r="IH62" s="280"/>
      <c r="II62" s="280"/>
      <c r="IJ62" s="280"/>
      <c r="IK62" s="280"/>
      <c r="IL62" s="280"/>
      <c r="IM62" s="280"/>
      <c r="IN62" s="280"/>
      <c r="IO62" s="280"/>
      <c r="IP62" s="280"/>
      <c r="IQ62" s="280"/>
      <c r="IR62" s="280"/>
      <c r="IS62" s="280"/>
      <c r="IT62" s="280"/>
      <c r="IU62" s="280"/>
      <c r="IV62" s="280"/>
      <c r="IW62" s="280"/>
      <c r="IX62" s="280"/>
      <c r="IY62" s="280"/>
      <c r="IZ62" s="280"/>
      <c r="JA62" s="280"/>
      <c r="JB62" s="280"/>
      <c r="JC62" s="280"/>
      <c r="JD62" s="280"/>
      <c r="JE62" s="280"/>
      <c r="JF62" s="280"/>
      <c r="JG62" s="280"/>
      <c r="JH62" s="280"/>
      <c r="JI62" s="280"/>
      <c r="JJ62" s="280"/>
      <c r="JK62" s="280"/>
      <c r="JL62" s="280"/>
      <c r="JM62" s="280"/>
      <c r="JN62" s="280"/>
      <c r="JO62" s="280"/>
      <c r="JP62" s="280"/>
      <c r="JQ62" s="280"/>
      <c r="JR62" s="280"/>
      <c r="JS62" s="280"/>
      <c r="JT62" s="280"/>
      <c r="JU62" s="280"/>
      <c r="JV62" s="280"/>
      <c r="JW62" s="280"/>
      <c r="JX62" s="280"/>
      <c r="JY62" s="280"/>
      <c r="JZ62" s="280"/>
      <c r="KA62" s="280"/>
      <c r="KB62" s="280"/>
      <c r="KC62" s="280"/>
      <c r="KD62" s="280"/>
      <c r="KE62" s="280"/>
      <c r="KF62" s="280"/>
      <c r="KG62" s="280"/>
      <c r="KH62" s="280"/>
      <c r="KI62" s="280"/>
      <c r="KJ62" s="280"/>
      <c r="KK62" s="280"/>
      <c r="KL62" s="280"/>
      <c r="KM62" s="280"/>
      <c r="KN62" s="280"/>
      <c r="KO62" s="280"/>
      <c r="KP62" s="280"/>
      <c r="KQ62" s="280"/>
      <c r="KR62" s="280"/>
      <c r="KS62" s="280"/>
      <c r="KT62" s="280"/>
      <c r="KU62" s="280"/>
      <c r="KV62" s="280"/>
      <c r="KW62" s="280"/>
      <c r="KX62" s="280"/>
      <c r="KY62" s="280"/>
      <c r="KZ62" s="280"/>
      <c r="LA62" s="280"/>
      <c r="LB62" s="280"/>
      <c r="LC62" s="280"/>
      <c r="LD62" s="280"/>
      <c r="LE62" s="280"/>
      <c r="LF62" s="280"/>
      <c r="LG62" s="280"/>
      <c r="LH62" s="280"/>
      <c r="LI62" s="280"/>
      <c r="LJ62" s="280"/>
      <c r="LK62" s="280"/>
      <c r="LL62" s="280"/>
      <c r="LM62" s="280"/>
      <c r="LN62" s="280"/>
      <c r="LO62" s="280"/>
      <c r="LP62" s="280"/>
      <c r="LQ62" s="280"/>
      <c r="LR62" s="280"/>
      <c r="LS62" s="280"/>
      <c r="LT62" s="280"/>
      <c r="LU62" s="280"/>
      <c r="LV62" s="280"/>
      <c r="LW62" s="280"/>
      <c r="LX62" s="280"/>
      <c r="LY62" s="280"/>
      <c r="LZ62" s="280"/>
      <c r="MA62" s="280"/>
      <c r="MB62" s="280"/>
      <c r="MC62" s="280"/>
      <c r="MD62" s="280"/>
      <c r="ME62" s="280"/>
      <c r="MF62" s="280"/>
      <c r="MG62" s="280"/>
      <c r="MH62" s="280"/>
      <c r="MI62" s="280"/>
      <c r="MJ62" s="280"/>
      <c r="MK62" s="280"/>
      <c r="ML62" s="280"/>
      <c r="MM62" s="280"/>
      <c r="MN62" s="280"/>
      <c r="MO62" s="280"/>
      <c r="MP62" s="280"/>
      <c r="MQ62" s="280"/>
      <c r="MR62" s="280"/>
      <c r="MS62" s="280"/>
      <c r="MT62" s="280"/>
      <c r="MU62" s="280"/>
      <c r="MV62" s="280"/>
      <c r="MW62" s="280"/>
      <c r="MX62" s="280"/>
      <c r="MY62" s="280"/>
      <c r="MZ62" s="280"/>
      <c r="NA62" s="280"/>
      <c r="NB62" s="280"/>
      <c r="NC62" s="280"/>
      <c r="ND62" s="280"/>
      <c r="NE62" s="280"/>
      <c r="NF62" s="280"/>
      <c r="NG62" s="280"/>
      <c r="NH62" s="280"/>
      <c r="NI62" s="280"/>
      <c r="NJ62" s="280"/>
      <c r="NK62" s="280"/>
      <c r="NL62" s="280"/>
      <c r="NM62" s="280"/>
      <c r="NN62" s="280"/>
      <c r="NO62" s="280"/>
      <c r="NP62" s="280"/>
      <c r="NQ62" s="280"/>
      <c r="NR62" s="280"/>
      <c r="NS62" s="280"/>
      <c r="NT62" s="280"/>
      <c r="NU62" s="280"/>
      <c r="NV62" s="280"/>
      <c r="NW62" s="280"/>
      <c r="NX62" s="280"/>
      <c r="NY62" s="280"/>
      <c r="NZ62" s="280"/>
      <c r="OA62" s="280"/>
      <c r="OB62" s="280"/>
      <c r="OC62" s="280"/>
      <c r="OD62" s="280"/>
      <c r="OE62" s="280"/>
      <c r="OF62" s="280"/>
      <c r="OG62" s="280"/>
      <c r="OH62" s="280"/>
      <c r="OI62" s="280"/>
      <c r="OJ62" s="280"/>
      <c r="OK62" s="280"/>
      <c r="OL62" s="280"/>
      <c r="OM62" s="280"/>
      <c r="ON62" s="280"/>
      <c r="OO62" s="280"/>
      <c r="OP62" s="280"/>
      <c r="OQ62" s="280"/>
      <c r="OR62" s="280"/>
      <c r="OS62" s="280"/>
      <c r="OT62" s="280"/>
      <c r="OU62" s="280"/>
      <c r="OV62" s="280"/>
      <c r="OW62" s="280"/>
      <c r="OX62" s="280"/>
      <c r="OY62" s="280"/>
      <c r="OZ62" s="280"/>
      <c r="PA62" s="280"/>
      <c r="PB62" s="280"/>
      <c r="PC62" s="280"/>
      <c r="PD62" s="280"/>
      <c r="PE62" s="280"/>
      <c r="PF62" s="280"/>
      <c r="PG62" s="280"/>
      <c r="PH62" s="280"/>
      <c r="PI62" s="280"/>
      <c r="PJ62" s="280"/>
      <c r="PK62" s="280"/>
      <c r="PL62" s="280"/>
      <c r="PM62" s="280"/>
      <c r="PN62" s="280"/>
      <c r="PO62" s="280"/>
      <c r="PP62" s="280"/>
      <c r="PQ62" s="280"/>
      <c r="PR62" s="280"/>
      <c r="PS62" s="280"/>
      <c r="PT62" s="280"/>
      <c r="PU62" s="280"/>
      <c r="PV62" s="280"/>
      <c r="PW62" s="280"/>
      <c r="PX62" s="280"/>
      <c r="PY62" s="280"/>
      <c r="PZ62" s="280"/>
      <c r="QA62" s="280"/>
      <c r="QB62" s="280"/>
      <c r="QC62" s="280"/>
      <c r="QD62" s="280"/>
      <c r="QE62" s="280"/>
      <c r="QF62" s="280"/>
      <c r="QG62" s="280"/>
      <c r="QH62" s="280"/>
      <c r="QI62" s="280"/>
      <c r="QJ62" s="280"/>
      <c r="QK62" s="280"/>
      <c r="QL62" s="280"/>
      <c r="QM62" s="280"/>
      <c r="QN62" s="280"/>
    </row>
    <row r="63" spans="1:456" s="6" customFormat="1" ht="15.5" x14ac:dyDescent="0.35">
      <c r="A63" s="272" t="s">
        <v>172</v>
      </c>
      <c r="B63" s="277">
        <v>39515572</v>
      </c>
      <c r="C63" s="277">
        <v>44014707.447808564</v>
      </c>
      <c r="D63" s="278">
        <v>464467.33333333331</v>
      </c>
      <c r="E63" s="278">
        <v>766566.41253013839</v>
      </c>
      <c r="F63" s="277">
        <v>0</v>
      </c>
      <c r="G63" s="277">
        <v>11427.874784453243</v>
      </c>
      <c r="H63" s="278">
        <v>0</v>
      </c>
      <c r="I63" s="278">
        <v>0</v>
      </c>
      <c r="J63" s="277">
        <v>190163.96999999997</v>
      </c>
      <c r="K63" s="277">
        <v>1077228.3656761167</v>
      </c>
      <c r="L63" s="278">
        <v>40170203.303333335</v>
      </c>
      <c r="M63" s="278">
        <v>45869930.100799277</v>
      </c>
      <c r="N63" s="277">
        <v>37588763.355719775</v>
      </c>
      <c r="O63" s="279"/>
      <c r="P63" s="280"/>
      <c r="Q63" s="280"/>
      <c r="R63" s="280"/>
      <c r="S63" s="280"/>
      <c r="T63" s="280"/>
      <c r="U63" s="280"/>
      <c r="V63" s="280"/>
      <c r="W63" s="280"/>
      <c r="X63" s="280"/>
      <c r="Y63" s="280"/>
      <c r="Z63" s="280"/>
      <c r="AA63" s="280"/>
      <c r="AB63" s="280"/>
      <c r="AC63" s="280"/>
      <c r="AD63" s="280"/>
      <c r="AE63" s="280"/>
      <c r="AF63" s="280"/>
      <c r="AG63" s="280"/>
      <c r="AH63" s="280"/>
      <c r="AI63" s="280"/>
      <c r="AJ63" s="280"/>
      <c r="AK63" s="280"/>
      <c r="AL63" s="280"/>
      <c r="AM63" s="280"/>
      <c r="AN63" s="280"/>
      <c r="AO63" s="280"/>
      <c r="AP63" s="280"/>
      <c r="AQ63" s="280"/>
      <c r="AR63" s="280"/>
      <c r="AS63" s="280"/>
      <c r="AT63" s="280"/>
      <c r="AU63" s="280"/>
      <c r="AV63" s="280"/>
      <c r="AW63" s="280"/>
      <c r="AX63" s="280"/>
      <c r="AY63" s="280"/>
      <c r="AZ63" s="280"/>
      <c r="BA63" s="280"/>
      <c r="BB63" s="280"/>
      <c r="BC63" s="280"/>
      <c r="BD63" s="280"/>
      <c r="BE63" s="280"/>
      <c r="BF63" s="280"/>
      <c r="BG63" s="280"/>
      <c r="BH63" s="280"/>
      <c r="BI63" s="280"/>
      <c r="BJ63" s="280"/>
      <c r="BK63" s="280"/>
      <c r="BL63" s="280"/>
      <c r="BM63" s="280"/>
      <c r="BN63" s="280"/>
      <c r="BO63" s="280"/>
      <c r="BP63" s="280"/>
      <c r="BQ63" s="280"/>
      <c r="BR63" s="280"/>
      <c r="BS63" s="280"/>
      <c r="BT63" s="280"/>
      <c r="BU63" s="280"/>
      <c r="BV63" s="280"/>
      <c r="BW63" s="280"/>
      <c r="BX63" s="280"/>
      <c r="BY63" s="280"/>
      <c r="BZ63" s="280"/>
      <c r="CA63" s="280"/>
      <c r="CB63" s="280"/>
      <c r="CC63" s="280"/>
      <c r="CD63" s="280"/>
      <c r="CE63" s="280"/>
      <c r="CF63" s="280"/>
      <c r="CG63" s="280"/>
      <c r="CH63" s="280"/>
      <c r="CI63" s="280"/>
      <c r="CJ63" s="280"/>
      <c r="CK63" s="280"/>
      <c r="CL63" s="280"/>
      <c r="CM63" s="280"/>
      <c r="CN63" s="280"/>
      <c r="CO63" s="280"/>
      <c r="CP63" s="280"/>
      <c r="CQ63" s="280"/>
      <c r="CR63" s="280"/>
      <c r="CS63" s="280"/>
      <c r="CT63" s="280"/>
      <c r="CU63" s="280"/>
      <c r="CV63" s="280"/>
      <c r="CW63" s="280"/>
      <c r="CX63" s="280"/>
      <c r="CY63" s="280"/>
      <c r="CZ63" s="280"/>
      <c r="DA63" s="280"/>
      <c r="DB63" s="280"/>
      <c r="DC63" s="280"/>
      <c r="DD63" s="280"/>
      <c r="DE63" s="280"/>
      <c r="DF63" s="280"/>
      <c r="DG63" s="280"/>
      <c r="DH63" s="280"/>
      <c r="DI63" s="280"/>
      <c r="DJ63" s="280"/>
      <c r="DK63" s="280"/>
      <c r="DL63" s="280"/>
      <c r="DM63" s="280"/>
      <c r="DN63" s="280"/>
      <c r="DO63" s="280"/>
      <c r="DP63" s="280"/>
      <c r="DQ63" s="280"/>
      <c r="DR63" s="280"/>
      <c r="DS63" s="280"/>
      <c r="DT63" s="280"/>
      <c r="DU63" s="280"/>
      <c r="DV63" s="280"/>
      <c r="DW63" s="280"/>
      <c r="DX63" s="280"/>
      <c r="DY63" s="280"/>
      <c r="DZ63" s="280"/>
      <c r="EA63" s="280"/>
      <c r="EB63" s="280"/>
      <c r="EC63" s="280"/>
      <c r="ED63" s="280"/>
      <c r="EE63" s="280"/>
      <c r="EF63" s="280"/>
      <c r="EG63" s="280"/>
      <c r="EH63" s="280"/>
      <c r="EI63" s="280"/>
      <c r="EJ63" s="280"/>
      <c r="EK63" s="280"/>
      <c r="EL63" s="280"/>
      <c r="EM63" s="280"/>
      <c r="EN63" s="280"/>
      <c r="EO63" s="280"/>
      <c r="EP63" s="280"/>
      <c r="EQ63" s="280"/>
      <c r="ER63" s="280"/>
      <c r="ES63" s="280"/>
      <c r="ET63" s="280"/>
      <c r="EU63" s="280"/>
      <c r="EV63" s="280"/>
      <c r="EW63" s="280"/>
      <c r="EX63" s="280"/>
      <c r="EY63" s="280"/>
      <c r="EZ63" s="280"/>
      <c r="FA63" s="280"/>
      <c r="FB63" s="280"/>
      <c r="FC63" s="280"/>
      <c r="FD63" s="280"/>
      <c r="FE63" s="280"/>
      <c r="FF63" s="280"/>
      <c r="FG63" s="280"/>
      <c r="FH63" s="280"/>
      <c r="FI63" s="280"/>
      <c r="FJ63" s="280"/>
      <c r="FK63" s="280"/>
      <c r="FL63" s="280"/>
      <c r="FM63" s="280"/>
      <c r="FN63" s="280"/>
      <c r="FO63" s="280"/>
      <c r="FP63" s="280"/>
      <c r="FQ63" s="280"/>
      <c r="FR63" s="280"/>
      <c r="FS63" s="280"/>
      <c r="FT63" s="280"/>
      <c r="FU63" s="280"/>
      <c r="FV63" s="280"/>
      <c r="FW63" s="280"/>
      <c r="FX63" s="280"/>
      <c r="FY63" s="280"/>
      <c r="FZ63" s="280"/>
      <c r="GA63" s="280"/>
      <c r="GB63" s="280"/>
      <c r="GC63" s="280"/>
      <c r="GD63" s="280"/>
      <c r="GE63" s="280"/>
      <c r="GF63" s="280"/>
      <c r="GG63" s="280"/>
      <c r="GH63" s="280"/>
      <c r="GI63" s="280"/>
      <c r="GJ63" s="280"/>
      <c r="GK63" s="280"/>
      <c r="GL63" s="280"/>
      <c r="GM63" s="280"/>
      <c r="GN63" s="280"/>
      <c r="GO63" s="280"/>
      <c r="GP63" s="280"/>
      <c r="GQ63" s="280"/>
      <c r="GR63" s="280"/>
      <c r="GS63" s="280"/>
      <c r="GT63" s="280"/>
      <c r="GU63" s="280"/>
      <c r="GV63" s="280"/>
      <c r="GW63" s="280"/>
      <c r="GX63" s="280"/>
      <c r="GY63" s="280"/>
      <c r="GZ63" s="280"/>
      <c r="HA63" s="280"/>
      <c r="HB63" s="280"/>
      <c r="HC63" s="280"/>
      <c r="HD63" s="280"/>
      <c r="HE63" s="280"/>
      <c r="HF63" s="280"/>
      <c r="HG63" s="280"/>
      <c r="HH63" s="280"/>
      <c r="HI63" s="280"/>
      <c r="HJ63" s="280"/>
      <c r="HK63" s="280"/>
      <c r="HL63" s="280"/>
      <c r="HM63" s="280"/>
      <c r="HN63" s="280"/>
      <c r="HO63" s="280"/>
      <c r="HP63" s="280"/>
      <c r="HQ63" s="280"/>
      <c r="HR63" s="280"/>
      <c r="HS63" s="280"/>
      <c r="HT63" s="280"/>
      <c r="HU63" s="280"/>
      <c r="HV63" s="280"/>
      <c r="HW63" s="280"/>
      <c r="HX63" s="280"/>
      <c r="HY63" s="280"/>
      <c r="HZ63" s="280"/>
      <c r="IA63" s="280"/>
      <c r="IB63" s="280"/>
      <c r="IC63" s="280"/>
      <c r="ID63" s="280"/>
      <c r="IE63" s="280"/>
      <c r="IF63" s="280"/>
      <c r="IG63" s="280"/>
      <c r="IH63" s="280"/>
      <c r="II63" s="280"/>
      <c r="IJ63" s="280"/>
      <c r="IK63" s="280"/>
      <c r="IL63" s="280"/>
      <c r="IM63" s="280"/>
      <c r="IN63" s="280"/>
      <c r="IO63" s="280"/>
      <c r="IP63" s="280"/>
      <c r="IQ63" s="280"/>
      <c r="IR63" s="280"/>
      <c r="IS63" s="280"/>
      <c r="IT63" s="280"/>
      <c r="IU63" s="280"/>
      <c r="IV63" s="280"/>
      <c r="IW63" s="280"/>
      <c r="IX63" s="280"/>
      <c r="IY63" s="280"/>
      <c r="IZ63" s="280"/>
      <c r="JA63" s="280"/>
      <c r="JB63" s="280"/>
      <c r="JC63" s="280"/>
      <c r="JD63" s="280"/>
      <c r="JE63" s="280"/>
      <c r="JF63" s="280"/>
      <c r="JG63" s="280"/>
      <c r="JH63" s="280"/>
      <c r="JI63" s="280"/>
      <c r="JJ63" s="280"/>
      <c r="JK63" s="280"/>
      <c r="JL63" s="280"/>
      <c r="JM63" s="280"/>
      <c r="JN63" s="280"/>
      <c r="JO63" s="280"/>
      <c r="JP63" s="280"/>
      <c r="JQ63" s="280"/>
      <c r="JR63" s="280"/>
      <c r="JS63" s="280"/>
      <c r="JT63" s="280"/>
      <c r="JU63" s="280"/>
      <c r="JV63" s="280"/>
      <c r="JW63" s="280"/>
      <c r="JX63" s="280"/>
      <c r="JY63" s="280"/>
      <c r="JZ63" s="280"/>
      <c r="KA63" s="280"/>
      <c r="KB63" s="280"/>
      <c r="KC63" s="280"/>
      <c r="KD63" s="280"/>
      <c r="KE63" s="280"/>
      <c r="KF63" s="280"/>
      <c r="KG63" s="280"/>
      <c r="KH63" s="280"/>
      <c r="KI63" s="280"/>
      <c r="KJ63" s="280"/>
      <c r="KK63" s="280"/>
      <c r="KL63" s="280"/>
      <c r="KM63" s="280"/>
      <c r="KN63" s="280"/>
      <c r="KO63" s="280"/>
      <c r="KP63" s="280"/>
      <c r="KQ63" s="280"/>
      <c r="KR63" s="280"/>
      <c r="KS63" s="280"/>
      <c r="KT63" s="280"/>
      <c r="KU63" s="280"/>
      <c r="KV63" s="280"/>
      <c r="KW63" s="280"/>
      <c r="KX63" s="280"/>
      <c r="KY63" s="280"/>
      <c r="KZ63" s="280"/>
      <c r="LA63" s="280"/>
      <c r="LB63" s="280"/>
      <c r="LC63" s="280"/>
      <c r="LD63" s="280"/>
      <c r="LE63" s="280"/>
      <c r="LF63" s="280"/>
      <c r="LG63" s="280"/>
      <c r="LH63" s="280"/>
      <c r="LI63" s="280"/>
      <c r="LJ63" s="280"/>
      <c r="LK63" s="280"/>
      <c r="LL63" s="280"/>
      <c r="LM63" s="280"/>
      <c r="LN63" s="280"/>
      <c r="LO63" s="280"/>
      <c r="LP63" s="280"/>
      <c r="LQ63" s="280"/>
      <c r="LR63" s="280"/>
      <c r="LS63" s="280"/>
      <c r="LT63" s="280"/>
      <c r="LU63" s="280"/>
      <c r="LV63" s="280"/>
      <c r="LW63" s="280"/>
      <c r="LX63" s="280"/>
      <c r="LY63" s="280"/>
      <c r="LZ63" s="280"/>
      <c r="MA63" s="280"/>
      <c r="MB63" s="280"/>
      <c r="MC63" s="280"/>
      <c r="MD63" s="280"/>
      <c r="ME63" s="280"/>
      <c r="MF63" s="280"/>
      <c r="MG63" s="280"/>
      <c r="MH63" s="280"/>
      <c r="MI63" s="280"/>
      <c r="MJ63" s="280"/>
      <c r="MK63" s="280"/>
      <c r="ML63" s="280"/>
      <c r="MM63" s="280"/>
      <c r="MN63" s="280"/>
      <c r="MO63" s="280"/>
      <c r="MP63" s="280"/>
      <c r="MQ63" s="280"/>
      <c r="MR63" s="280"/>
      <c r="MS63" s="280"/>
      <c r="MT63" s="280"/>
      <c r="MU63" s="280"/>
      <c r="MV63" s="280"/>
      <c r="MW63" s="280"/>
      <c r="MX63" s="280"/>
      <c r="MY63" s="280"/>
      <c r="MZ63" s="280"/>
      <c r="NA63" s="280"/>
      <c r="NB63" s="280"/>
      <c r="NC63" s="280"/>
      <c r="ND63" s="280"/>
      <c r="NE63" s="280"/>
      <c r="NF63" s="280"/>
      <c r="NG63" s="280"/>
      <c r="NH63" s="280"/>
      <c r="NI63" s="280"/>
      <c r="NJ63" s="280"/>
      <c r="NK63" s="280"/>
      <c r="NL63" s="280"/>
      <c r="NM63" s="280"/>
      <c r="NN63" s="280"/>
      <c r="NO63" s="280"/>
      <c r="NP63" s="280"/>
      <c r="NQ63" s="280"/>
      <c r="NR63" s="280"/>
      <c r="NS63" s="280"/>
      <c r="NT63" s="280"/>
      <c r="NU63" s="280"/>
      <c r="NV63" s="280"/>
      <c r="NW63" s="280"/>
      <c r="NX63" s="280"/>
      <c r="NY63" s="280"/>
      <c r="NZ63" s="280"/>
      <c r="OA63" s="280"/>
      <c r="OB63" s="280"/>
      <c r="OC63" s="280"/>
      <c r="OD63" s="280"/>
      <c r="OE63" s="280"/>
      <c r="OF63" s="280"/>
      <c r="OG63" s="280"/>
      <c r="OH63" s="280"/>
      <c r="OI63" s="280"/>
      <c r="OJ63" s="280"/>
      <c r="OK63" s="280"/>
      <c r="OL63" s="280"/>
      <c r="OM63" s="280"/>
      <c r="ON63" s="280"/>
      <c r="OO63" s="280"/>
      <c r="OP63" s="280"/>
      <c r="OQ63" s="280"/>
      <c r="OR63" s="280"/>
      <c r="OS63" s="280"/>
      <c r="OT63" s="280"/>
      <c r="OU63" s="280"/>
      <c r="OV63" s="280"/>
      <c r="OW63" s="280"/>
      <c r="OX63" s="280"/>
      <c r="OY63" s="280"/>
      <c r="OZ63" s="280"/>
      <c r="PA63" s="280"/>
      <c r="PB63" s="280"/>
      <c r="PC63" s="280"/>
      <c r="PD63" s="280"/>
      <c r="PE63" s="280"/>
      <c r="PF63" s="280"/>
      <c r="PG63" s="280"/>
      <c r="PH63" s="280"/>
      <c r="PI63" s="280"/>
      <c r="PJ63" s="280"/>
      <c r="PK63" s="280"/>
      <c r="PL63" s="280"/>
      <c r="PM63" s="280"/>
      <c r="PN63" s="280"/>
      <c r="PO63" s="280"/>
      <c r="PP63" s="280"/>
      <c r="PQ63" s="280"/>
      <c r="PR63" s="280"/>
      <c r="PS63" s="280"/>
      <c r="PT63" s="280"/>
      <c r="PU63" s="280"/>
      <c r="PV63" s="280"/>
      <c r="PW63" s="280"/>
      <c r="PX63" s="280"/>
      <c r="PY63" s="280"/>
      <c r="PZ63" s="280"/>
      <c r="QA63" s="280"/>
      <c r="QB63" s="280"/>
      <c r="QC63" s="280"/>
      <c r="QD63" s="280"/>
      <c r="QE63" s="280"/>
      <c r="QF63" s="280"/>
      <c r="QG63" s="280"/>
      <c r="QH63" s="280"/>
      <c r="QI63" s="280"/>
      <c r="QJ63" s="280"/>
      <c r="QK63" s="280"/>
      <c r="QL63" s="280"/>
      <c r="QM63" s="280"/>
      <c r="QN63" s="280"/>
    </row>
    <row r="64" spans="1:456" s="6" customFormat="1" ht="15.5" x14ac:dyDescent="0.35">
      <c r="A64" s="272" t="s">
        <v>173</v>
      </c>
      <c r="B64" s="277">
        <v>21969575.183333334</v>
      </c>
      <c r="C64" s="277">
        <v>24124884.774412759</v>
      </c>
      <c r="D64" s="278">
        <v>0</v>
      </c>
      <c r="E64" s="278">
        <v>126668.67933378246</v>
      </c>
      <c r="F64" s="277">
        <v>5456076.8166666664</v>
      </c>
      <c r="G64" s="277">
        <v>10367868.85355521</v>
      </c>
      <c r="H64" s="278">
        <v>193357.33333333334</v>
      </c>
      <c r="I64" s="278">
        <v>172947.38192092598</v>
      </c>
      <c r="J64" s="277">
        <v>984690.80000000016</v>
      </c>
      <c r="K64" s="277">
        <v>528988.39881414536</v>
      </c>
      <c r="L64" s="278">
        <v>28603700.133333333</v>
      </c>
      <c r="M64" s="278">
        <v>35321358.08803682</v>
      </c>
      <c r="N64" s="277">
        <v>28944586.740295034</v>
      </c>
      <c r="O64" s="279"/>
      <c r="P64" s="280"/>
      <c r="Q64" s="280"/>
      <c r="R64" s="280"/>
      <c r="S64" s="280"/>
      <c r="T64" s="280"/>
      <c r="U64" s="280"/>
      <c r="V64" s="280"/>
      <c r="W64" s="280"/>
      <c r="X64" s="280"/>
      <c r="Y64" s="280"/>
      <c r="Z64" s="280"/>
      <c r="AA64" s="280"/>
      <c r="AB64" s="280"/>
      <c r="AC64" s="280"/>
      <c r="AD64" s="280"/>
      <c r="AE64" s="280"/>
      <c r="AF64" s="280"/>
      <c r="AG64" s="280"/>
      <c r="AH64" s="280"/>
      <c r="AI64" s="280"/>
      <c r="AJ64" s="280"/>
      <c r="AK64" s="280"/>
      <c r="AL64" s="280"/>
      <c r="AM64" s="280"/>
      <c r="AN64" s="280"/>
      <c r="AO64" s="280"/>
      <c r="AP64" s="280"/>
      <c r="AQ64" s="280"/>
      <c r="AR64" s="280"/>
      <c r="AS64" s="280"/>
      <c r="AT64" s="280"/>
      <c r="AU64" s="280"/>
      <c r="AV64" s="280"/>
      <c r="AW64" s="280"/>
      <c r="AX64" s="280"/>
      <c r="AY64" s="280"/>
      <c r="AZ64" s="280"/>
      <c r="BA64" s="280"/>
      <c r="BB64" s="280"/>
      <c r="BC64" s="280"/>
      <c r="BD64" s="280"/>
      <c r="BE64" s="280"/>
      <c r="BF64" s="280"/>
      <c r="BG64" s="280"/>
      <c r="BH64" s="280"/>
      <c r="BI64" s="280"/>
      <c r="BJ64" s="280"/>
      <c r="BK64" s="280"/>
      <c r="BL64" s="280"/>
      <c r="BM64" s="280"/>
      <c r="BN64" s="280"/>
      <c r="BO64" s="280"/>
      <c r="BP64" s="280"/>
      <c r="BQ64" s="280"/>
      <c r="BR64" s="280"/>
      <c r="BS64" s="280"/>
      <c r="BT64" s="280"/>
      <c r="BU64" s="280"/>
      <c r="BV64" s="280"/>
      <c r="BW64" s="280"/>
      <c r="BX64" s="280"/>
      <c r="BY64" s="280"/>
      <c r="BZ64" s="280"/>
      <c r="CA64" s="280"/>
      <c r="CB64" s="280"/>
      <c r="CC64" s="280"/>
      <c r="CD64" s="280"/>
      <c r="CE64" s="280"/>
      <c r="CF64" s="280"/>
      <c r="CG64" s="280"/>
      <c r="CH64" s="280"/>
      <c r="CI64" s="280"/>
      <c r="CJ64" s="280"/>
      <c r="CK64" s="280"/>
      <c r="CL64" s="280"/>
      <c r="CM64" s="280"/>
      <c r="CN64" s="280"/>
      <c r="CO64" s="280"/>
      <c r="CP64" s="280"/>
      <c r="CQ64" s="280"/>
      <c r="CR64" s="280"/>
      <c r="CS64" s="280"/>
      <c r="CT64" s="280"/>
      <c r="CU64" s="280"/>
      <c r="CV64" s="280"/>
      <c r="CW64" s="280"/>
      <c r="CX64" s="280"/>
      <c r="CY64" s="280"/>
      <c r="CZ64" s="280"/>
      <c r="DA64" s="280"/>
      <c r="DB64" s="280"/>
      <c r="DC64" s="280"/>
      <c r="DD64" s="280"/>
      <c r="DE64" s="280"/>
      <c r="DF64" s="280"/>
      <c r="DG64" s="280"/>
      <c r="DH64" s="280"/>
      <c r="DI64" s="280"/>
      <c r="DJ64" s="280"/>
      <c r="DK64" s="280"/>
      <c r="DL64" s="280"/>
      <c r="DM64" s="280"/>
      <c r="DN64" s="280"/>
      <c r="DO64" s="280"/>
      <c r="DP64" s="280"/>
      <c r="DQ64" s="280"/>
      <c r="DR64" s="280"/>
      <c r="DS64" s="280"/>
      <c r="DT64" s="280"/>
      <c r="DU64" s="280"/>
      <c r="DV64" s="280"/>
      <c r="DW64" s="280"/>
      <c r="DX64" s="280"/>
      <c r="DY64" s="280"/>
      <c r="DZ64" s="280"/>
      <c r="EA64" s="280"/>
      <c r="EB64" s="280"/>
      <c r="EC64" s="280"/>
      <c r="ED64" s="280"/>
      <c r="EE64" s="280"/>
      <c r="EF64" s="280"/>
      <c r="EG64" s="280"/>
      <c r="EH64" s="280"/>
      <c r="EI64" s="280"/>
      <c r="EJ64" s="280"/>
      <c r="EK64" s="280"/>
      <c r="EL64" s="280"/>
      <c r="EM64" s="280"/>
      <c r="EN64" s="280"/>
      <c r="EO64" s="280"/>
      <c r="EP64" s="280"/>
      <c r="EQ64" s="280"/>
      <c r="ER64" s="280"/>
      <c r="ES64" s="280"/>
      <c r="ET64" s="280"/>
      <c r="EU64" s="280"/>
      <c r="EV64" s="280"/>
      <c r="EW64" s="280"/>
      <c r="EX64" s="280"/>
      <c r="EY64" s="280"/>
      <c r="EZ64" s="280"/>
      <c r="FA64" s="280"/>
      <c r="FB64" s="280"/>
      <c r="FC64" s="280"/>
      <c r="FD64" s="280"/>
      <c r="FE64" s="280"/>
      <c r="FF64" s="280"/>
      <c r="FG64" s="280"/>
      <c r="FH64" s="280"/>
      <c r="FI64" s="280"/>
      <c r="FJ64" s="280"/>
      <c r="FK64" s="280"/>
      <c r="FL64" s="280"/>
      <c r="FM64" s="280"/>
      <c r="FN64" s="280"/>
      <c r="FO64" s="280"/>
      <c r="FP64" s="280"/>
      <c r="FQ64" s="280"/>
      <c r="FR64" s="280"/>
      <c r="FS64" s="280"/>
      <c r="FT64" s="280"/>
      <c r="FU64" s="280"/>
      <c r="FV64" s="280"/>
      <c r="FW64" s="280"/>
      <c r="FX64" s="280"/>
      <c r="FY64" s="280"/>
      <c r="FZ64" s="280"/>
      <c r="GA64" s="280"/>
      <c r="GB64" s="280"/>
      <c r="GC64" s="280"/>
      <c r="GD64" s="280"/>
      <c r="GE64" s="280"/>
      <c r="GF64" s="280"/>
      <c r="GG64" s="280"/>
      <c r="GH64" s="280"/>
      <c r="GI64" s="280"/>
      <c r="GJ64" s="280"/>
      <c r="GK64" s="280"/>
      <c r="GL64" s="280"/>
      <c r="GM64" s="280"/>
      <c r="GN64" s="280"/>
      <c r="GO64" s="280"/>
      <c r="GP64" s="280"/>
      <c r="GQ64" s="280"/>
      <c r="GR64" s="280"/>
      <c r="GS64" s="280"/>
      <c r="GT64" s="280"/>
      <c r="GU64" s="280"/>
      <c r="GV64" s="280"/>
      <c r="GW64" s="280"/>
      <c r="GX64" s="280"/>
      <c r="GY64" s="280"/>
      <c r="GZ64" s="280"/>
      <c r="HA64" s="280"/>
      <c r="HB64" s="280"/>
      <c r="HC64" s="280"/>
      <c r="HD64" s="280"/>
      <c r="HE64" s="280"/>
      <c r="HF64" s="280"/>
      <c r="HG64" s="280"/>
      <c r="HH64" s="280"/>
      <c r="HI64" s="280"/>
      <c r="HJ64" s="280"/>
      <c r="HK64" s="280"/>
      <c r="HL64" s="280"/>
      <c r="HM64" s="280"/>
      <c r="HN64" s="280"/>
      <c r="HO64" s="280"/>
      <c r="HP64" s="280"/>
      <c r="HQ64" s="280"/>
      <c r="HR64" s="280"/>
      <c r="HS64" s="280"/>
      <c r="HT64" s="280"/>
      <c r="HU64" s="280"/>
      <c r="HV64" s="280"/>
      <c r="HW64" s="280"/>
      <c r="HX64" s="280"/>
      <c r="HY64" s="280"/>
      <c r="HZ64" s="280"/>
      <c r="IA64" s="280"/>
      <c r="IB64" s="280"/>
      <c r="IC64" s="280"/>
      <c r="ID64" s="280"/>
      <c r="IE64" s="280"/>
      <c r="IF64" s="280"/>
      <c r="IG64" s="280"/>
      <c r="IH64" s="280"/>
      <c r="II64" s="280"/>
      <c r="IJ64" s="280"/>
      <c r="IK64" s="280"/>
      <c r="IL64" s="280"/>
      <c r="IM64" s="280"/>
      <c r="IN64" s="280"/>
      <c r="IO64" s="280"/>
      <c r="IP64" s="280"/>
      <c r="IQ64" s="280"/>
      <c r="IR64" s="280"/>
      <c r="IS64" s="280"/>
      <c r="IT64" s="280"/>
      <c r="IU64" s="280"/>
      <c r="IV64" s="280"/>
      <c r="IW64" s="280"/>
      <c r="IX64" s="280"/>
      <c r="IY64" s="280"/>
      <c r="IZ64" s="280"/>
      <c r="JA64" s="280"/>
      <c r="JB64" s="280"/>
      <c r="JC64" s="280"/>
      <c r="JD64" s="280"/>
      <c r="JE64" s="280"/>
      <c r="JF64" s="280"/>
      <c r="JG64" s="280"/>
      <c r="JH64" s="280"/>
      <c r="JI64" s="280"/>
      <c r="JJ64" s="280"/>
      <c r="JK64" s="280"/>
      <c r="JL64" s="280"/>
      <c r="JM64" s="280"/>
      <c r="JN64" s="280"/>
      <c r="JO64" s="280"/>
      <c r="JP64" s="280"/>
      <c r="JQ64" s="280"/>
      <c r="JR64" s="280"/>
      <c r="JS64" s="280"/>
      <c r="JT64" s="280"/>
      <c r="JU64" s="280"/>
      <c r="JV64" s="280"/>
      <c r="JW64" s="280"/>
      <c r="JX64" s="280"/>
      <c r="JY64" s="280"/>
      <c r="JZ64" s="280"/>
      <c r="KA64" s="280"/>
      <c r="KB64" s="280"/>
      <c r="KC64" s="280"/>
      <c r="KD64" s="280"/>
      <c r="KE64" s="280"/>
      <c r="KF64" s="280"/>
      <c r="KG64" s="280"/>
      <c r="KH64" s="280"/>
      <c r="KI64" s="280"/>
      <c r="KJ64" s="280"/>
      <c r="KK64" s="280"/>
      <c r="KL64" s="280"/>
      <c r="KM64" s="280"/>
      <c r="KN64" s="280"/>
      <c r="KO64" s="280"/>
      <c r="KP64" s="280"/>
      <c r="KQ64" s="280"/>
      <c r="KR64" s="280"/>
      <c r="KS64" s="280"/>
      <c r="KT64" s="280"/>
      <c r="KU64" s="280"/>
      <c r="KV64" s="280"/>
      <c r="KW64" s="280"/>
      <c r="KX64" s="280"/>
      <c r="KY64" s="280"/>
      <c r="KZ64" s="280"/>
      <c r="LA64" s="280"/>
      <c r="LB64" s="280"/>
      <c r="LC64" s="280"/>
      <c r="LD64" s="280"/>
      <c r="LE64" s="280"/>
      <c r="LF64" s="280"/>
      <c r="LG64" s="280"/>
      <c r="LH64" s="280"/>
      <c r="LI64" s="280"/>
      <c r="LJ64" s="280"/>
      <c r="LK64" s="280"/>
      <c r="LL64" s="280"/>
      <c r="LM64" s="280"/>
      <c r="LN64" s="280"/>
      <c r="LO64" s="280"/>
      <c r="LP64" s="280"/>
      <c r="LQ64" s="280"/>
      <c r="LR64" s="280"/>
      <c r="LS64" s="280"/>
      <c r="LT64" s="280"/>
      <c r="LU64" s="280"/>
      <c r="LV64" s="280"/>
      <c r="LW64" s="280"/>
      <c r="LX64" s="280"/>
      <c r="LY64" s="280"/>
      <c r="LZ64" s="280"/>
      <c r="MA64" s="280"/>
      <c r="MB64" s="280"/>
      <c r="MC64" s="280"/>
      <c r="MD64" s="280"/>
      <c r="ME64" s="280"/>
      <c r="MF64" s="280"/>
      <c r="MG64" s="280"/>
      <c r="MH64" s="280"/>
      <c r="MI64" s="280"/>
      <c r="MJ64" s="280"/>
      <c r="MK64" s="280"/>
      <c r="ML64" s="280"/>
      <c r="MM64" s="280"/>
      <c r="MN64" s="280"/>
      <c r="MO64" s="280"/>
      <c r="MP64" s="280"/>
      <c r="MQ64" s="280"/>
      <c r="MR64" s="280"/>
      <c r="MS64" s="280"/>
      <c r="MT64" s="280"/>
      <c r="MU64" s="280"/>
      <c r="MV64" s="280"/>
      <c r="MW64" s="280"/>
      <c r="MX64" s="280"/>
      <c r="MY64" s="280"/>
      <c r="MZ64" s="280"/>
      <c r="NA64" s="280"/>
      <c r="NB64" s="280"/>
      <c r="NC64" s="280"/>
      <c r="ND64" s="280"/>
      <c r="NE64" s="280"/>
      <c r="NF64" s="280"/>
      <c r="NG64" s="280"/>
      <c r="NH64" s="280"/>
      <c r="NI64" s="280"/>
      <c r="NJ64" s="280"/>
      <c r="NK64" s="280"/>
      <c r="NL64" s="280"/>
      <c r="NM64" s="280"/>
      <c r="NN64" s="280"/>
      <c r="NO64" s="280"/>
      <c r="NP64" s="280"/>
      <c r="NQ64" s="280"/>
      <c r="NR64" s="280"/>
      <c r="NS64" s="280"/>
      <c r="NT64" s="280"/>
      <c r="NU64" s="280"/>
      <c r="NV64" s="280"/>
      <c r="NW64" s="280"/>
      <c r="NX64" s="280"/>
      <c r="NY64" s="280"/>
      <c r="NZ64" s="280"/>
      <c r="OA64" s="280"/>
      <c r="OB64" s="280"/>
      <c r="OC64" s="280"/>
      <c r="OD64" s="280"/>
      <c r="OE64" s="280"/>
      <c r="OF64" s="280"/>
      <c r="OG64" s="280"/>
      <c r="OH64" s="280"/>
      <c r="OI64" s="280"/>
      <c r="OJ64" s="280"/>
      <c r="OK64" s="280"/>
      <c r="OL64" s="280"/>
      <c r="OM64" s="280"/>
      <c r="ON64" s="280"/>
      <c r="OO64" s="280"/>
      <c r="OP64" s="280"/>
      <c r="OQ64" s="280"/>
      <c r="OR64" s="280"/>
      <c r="OS64" s="280"/>
      <c r="OT64" s="280"/>
      <c r="OU64" s="280"/>
      <c r="OV64" s="280"/>
      <c r="OW64" s="280"/>
      <c r="OX64" s="280"/>
      <c r="OY64" s="280"/>
      <c r="OZ64" s="280"/>
      <c r="PA64" s="280"/>
      <c r="PB64" s="280"/>
      <c r="PC64" s="280"/>
      <c r="PD64" s="280"/>
      <c r="PE64" s="280"/>
      <c r="PF64" s="280"/>
      <c r="PG64" s="280"/>
      <c r="PH64" s="280"/>
      <c r="PI64" s="280"/>
      <c r="PJ64" s="280"/>
      <c r="PK64" s="280"/>
      <c r="PL64" s="280"/>
      <c r="PM64" s="280"/>
      <c r="PN64" s="280"/>
      <c r="PO64" s="280"/>
      <c r="PP64" s="280"/>
      <c r="PQ64" s="280"/>
      <c r="PR64" s="280"/>
      <c r="PS64" s="280"/>
      <c r="PT64" s="280"/>
      <c r="PU64" s="280"/>
      <c r="PV64" s="280"/>
      <c r="PW64" s="280"/>
      <c r="PX64" s="280"/>
      <c r="PY64" s="280"/>
      <c r="PZ64" s="280"/>
      <c r="QA64" s="280"/>
      <c r="QB64" s="280"/>
      <c r="QC64" s="280"/>
      <c r="QD64" s="280"/>
      <c r="QE64" s="280"/>
      <c r="QF64" s="280"/>
      <c r="QG64" s="280"/>
      <c r="QH64" s="280"/>
      <c r="QI64" s="280"/>
      <c r="QJ64" s="280"/>
      <c r="QK64" s="280"/>
      <c r="QL64" s="280"/>
      <c r="QM64" s="280"/>
      <c r="QN64" s="280"/>
    </row>
    <row r="65" spans="1:456" s="282" customFormat="1" ht="15.5" x14ac:dyDescent="0.35">
      <c r="A65" s="272" t="s">
        <v>385</v>
      </c>
      <c r="B65" s="259">
        <v>39979995</v>
      </c>
      <c r="C65" s="259">
        <v>24168948.419263773</v>
      </c>
      <c r="D65" s="234">
        <v>5116084</v>
      </c>
      <c r="E65" s="234">
        <v>207761.32957936623</v>
      </c>
      <c r="F65" s="259">
        <v>1080912.6666666667</v>
      </c>
      <c r="G65" s="259">
        <v>2277643.22921495</v>
      </c>
      <c r="H65" s="234">
        <v>228893.33333333334</v>
      </c>
      <c r="I65" s="234">
        <v>64859.693537038445</v>
      </c>
      <c r="J65" s="259">
        <v>1754104.9433333334</v>
      </c>
      <c r="K65" s="259">
        <v>416607.37033496157</v>
      </c>
      <c r="L65" s="234">
        <v>48159989.943333335</v>
      </c>
      <c r="M65" s="234">
        <v>27135820.041930087</v>
      </c>
      <c r="N65" s="259">
        <v>22236831.749646258</v>
      </c>
      <c r="O65" s="279"/>
      <c r="P65" s="280"/>
      <c r="Q65" s="280"/>
      <c r="R65" s="280"/>
      <c r="S65" s="280"/>
      <c r="T65" s="280"/>
      <c r="U65" s="280"/>
      <c r="V65" s="280"/>
      <c r="W65" s="280"/>
      <c r="X65" s="280"/>
      <c r="Y65" s="280"/>
      <c r="Z65" s="280"/>
      <c r="AA65" s="280"/>
      <c r="AB65" s="280"/>
      <c r="AC65" s="280"/>
      <c r="AD65" s="280"/>
      <c r="AE65" s="280"/>
      <c r="AF65" s="280"/>
      <c r="AG65" s="280"/>
      <c r="AH65" s="280"/>
      <c r="AI65" s="280"/>
      <c r="AJ65" s="280"/>
      <c r="AK65" s="280"/>
      <c r="AL65" s="280"/>
      <c r="AM65" s="280"/>
      <c r="AN65" s="280"/>
      <c r="AO65" s="280"/>
      <c r="AP65" s="280"/>
      <c r="AQ65" s="280"/>
      <c r="AR65" s="280"/>
      <c r="AS65" s="280"/>
      <c r="AT65" s="280"/>
      <c r="AU65" s="280"/>
      <c r="AV65" s="280"/>
      <c r="AW65" s="280"/>
      <c r="AX65" s="280"/>
      <c r="AY65" s="280"/>
      <c r="AZ65" s="280"/>
      <c r="BA65" s="280"/>
      <c r="BB65" s="280"/>
      <c r="BC65" s="280"/>
      <c r="BD65" s="280"/>
      <c r="BE65" s="280"/>
      <c r="BF65" s="280"/>
      <c r="BG65" s="280"/>
      <c r="BH65" s="280"/>
      <c r="BI65" s="280"/>
      <c r="BJ65" s="280"/>
      <c r="BK65" s="280"/>
      <c r="BL65" s="280"/>
      <c r="BM65" s="280"/>
      <c r="BN65" s="280"/>
      <c r="BO65" s="280"/>
      <c r="BP65" s="280"/>
      <c r="BQ65" s="280"/>
      <c r="BR65" s="280"/>
      <c r="BS65" s="280"/>
      <c r="BT65" s="280"/>
      <c r="BU65" s="280"/>
      <c r="BV65" s="280"/>
      <c r="BW65" s="280"/>
      <c r="BX65" s="280"/>
      <c r="BY65" s="280"/>
      <c r="BZ65" s="280"/>
      <c r="CA65" s="280"/>
      <c r="CB65" s="280"/>
      <c r="CC65" s="280"/>
      <c r="CD65" s="280"/>
      <c r="CE65" s="280"/>
      <c r="CF65" s="280"/>
      <c r="CG65" s="280"/>
      <c r="CH65" s="280"/>
      <c r="CI65" s="280"/>
      <c r="CJ65" s="280"/>
      <c r="CK65" s="280"/>
      <c r="CL65" s="280"/>
      <c r="CM65" s="280"/>
      <c r="CN65" s="280"/>
      <c r="CO65" s="280"/>
      <c r="CP65" s="280"/>
      <c r="CQ65" s="280"/>
      <c r="CR65" s="280"/>
      <c r="CS65" s="280"/>
      <c r="CT65" s="280"/>
      <c r="CU65" s="280"/>
      <c r="CV65" s="280"/>
      <c r="CW65" s="280"/>
      <c r="CX65" s="280"/>
      <c r="CY65" s="280"/>
      <c r="CZ65" s="280"/>
      <c r="DA65" s="280"/>
      <c r="DB65" s="280"/>
      <c r="DC65" s="280"/>
      <c r="DD65" s="280"/>
      <c r="DE65" s="280"/>
      <c r="DF65" s="280"/>
      <c r="DG65" s="280"/>
      <c r="DH65" s="280"/>
      <c r="DI65" s="280"/>
      <c r="DJ65" s="280"/>
      <c r="DK65" s="280"/>
      <c r="DL65" s="280"/>
      <c r="DM65" s="280"/>
      <c r="DN65" s="280"/>
      <c r="DO65" s="280"/>
      <c r="DP65" s="280"/>
      <c r="DQ65" s="280"/>
      <c r="DR65" s="280"/>
      <c r="DS65" s="280"/>
      <c r="DT65" s="280"/>
      <c r="DU65" s="280"/>
      <c r="DV65" s="280"/>
      <c r="DW65" s="280"/>
      <c r="DX65" s="280"/>
      <c r="DY65" s="280"/>
      <c r="DZ65" s="280"/>
      <c r="EA65" s="280"/>
      <c r="EB65" s="280"/>
      <c r="EC65" s="280"/>
      <c r="ED65" s="280"/>
      <c r="EE65" s="280"/>
      <c r="EF65" s="280"/>
      <c r="EG65" s="280"/>
      <c r="EH65" s="280"/>
      <c r="EI65" s="280"/>
      <c r="EJ65" s="280"/>
      <c r="EK65" s="280"/>
      <c r="EL65" s="280"/>
      <c r="EM65" s="280"/>
      <c r="EN65" s="280"/>
      <c r="EO65" s="280"/>
      <c r="EP65" s="280"/>
      <c r="EQ65" s="280"/>
      <c r="ER65" s="280"/>
      <c r="ES65" s="280"/>
      <c r="ET65" s="280"/>
      <c r="EU65" s="280"/>
      <c r="EV65" s="280"/>
      <c r="EW65" s="280"/>
      <c r="EX65" s="280"/>
      <c r="EY65" s="280"/>
      <c r="EZ65" s="280"/>
      <c r="FA65" s="280"/>
      <c r="FB65" s="280"/>
      <c r="FC65" s="280"/>
      <c r="FD65" s="280"/>
      <c r="FE65" s="280"/>
      <c r="FF65" s="280"/>
      <c r="FG65" s="280"/>
      <c r="FH65" s="280"/>
      <c r="FI65" s="280"/>
      <c r="FJ65" s="280"/>
      <c r="FK65" s="280"/>
      <c r="FL65" s="280"/>
      <c r="FM65" s="280"/>
      <c r="FN65" s="280"/>
      <c r="FO65" s="280"/>
      <c r="FP65" s="280"/>
      <c r="FQ65" s="280"/>
      <c r="FR65" s="280"/>
      <c r="FS65" s="280"/>
      <c r="FT65" s="280"/>
      <c r="FU65" s="280"/>
      <c r="FV65" s="280"/>
      <c r="FW65" s="280"/>
      <c r="FX65" s="280"/>
      <c r="FY65" s="280"/>
      <c r="FZ65" s="280"/>
      <c r="GA65" s="280"/>
      <c r="GB65" s="280"/>
      <c r="GC65" s="280"/>
      <c r="GD65" s="280"/>
      <c r="GE65" s="280"/>
      <c r="GF65" s="280"/>
      <c r="GG65" s="280"/>
      <c r="GH65" s="280"/>
      <c r="GI65" s="280"/>
      <c r="GJ65" s="280"/>
      <c r="GK65" s="280"/>
      <c r="GL65" s="280"/>
      <c r="GM65" s="280"/>
      <c r="GN65" s="280"/>
      <c r="GO65" s="280"/>
      <c r="GP65" s="280"/>
      <c r="GQ65" s="280"/>
      <c r="GR65" s="280"/>
      <c r="GS65" s="280"/>
      <c r="GT65" s="280"/>
      <c r="GU65" s="280"/>
      <c r="GV65" s="280"/>
      <c r="GW65" s="280"/>
      <c r="GX65" s="280"/>
      <c r="GY65" s="280"/>
      <c r="GZ65" s="280"/>
      <c r="HA65" s="280"/>
      <c r="HB65" s="280"/>
      <c r="HC65" s="280"/>
      <c r="HD65" s="280"/>
      <c r="HE65" s="280"/>
      <c r="HF65" s="280"/>
      <c r="HG65" s="280"/>
      <c r="HH65" s="280"/>
      <c r="HI65" s="280"/>
      <c r="HJ65" s="280"/>
      <c r="HK65" s="280"/>
      <c r="HL65" s="280"/>
      <c r="HM65" s="280"/>
      <c r="HN65" s="280"/>
      <c r="HO65" s="280"/>
      <c r="HP65" s="280"/>
      <c r="HQ65" s="280"/>
      <c r="HR65" s="280"/>
      <c r="HS65" s="280"/>
      <c r="HT65" s="280"/>
      <c r="HU65" s="280"/>
      <c r="HV65" s="280"/>
      <c r="HW65" s="280"/>
      <c r="HX65" s="280"/>
      <c r="HY65" s="280"/>
      <c r="HZ65" s="280"/>
      <c r="IA65" s="280"/>
      <c r="IB65" s="280"/>
      <c r="IC65" s="280"/>
      <c r="ID65" s="280"/>
      <c r="IE65" s="280"/>
      <c r="IF65" s="280"/>
      <c r="IG65" s="280"/>
      <c r="IH65" s="280"/>
      <c r="II65" s="280"/>
      <c r="IJ65" s="280"/>
      <c r="IK65" s="280"/>
      <c r="IL65" s="280"/>
      <c r="IM65" s="280"/>
      <c r="IN65" s="280"/>
      <c r="IO65" s="280"/>
      <c r="IP65" s="280"/>
      <c r="IQ65" s="280"/>
      <c r="IR65" s="280"/>
      <c r="IS65" s="280"/>
      <c r="IT65" s="280"/>
      <c r="IU65" s="280"/>
      <c r="IV65" s="280"/>
      <c r="IW65" s="280"/>
      <c r="IX65" s="280"/>
      <c r="IY65" s="280"/>
      <c r="IZ65" s="280"/>
      <c r="JA65" s="280"/>
      <c r="JB65" s="280"/>
      <c r="JC65" s="280"/>
      <c r="JD65" s="280"/>
      <c r="JE65" s="280"/>
      <c r="JF65" s="280"/>
      <c r="JG65" s="280"/>
      <c r="JH65" s="280"/>
      <c r="JI65" s="280"/>
      <c r="JJ65" s="280"/>
      <c r="JK65" s="280"/>
      <c r="JL65" s="280"/>
      <c r="JM65" s="280"/>
      <c r="JN65" s="280"/>
      <c r="JO65" s="280"/>
      <c r="JP65" s="280"/>
      <c r="JQ65" s="280"/>
      <c r="JR65" s="280"/>
      <c r="JS65" s="280"/>
      <c r="JT65" s="280"/>
      <c r="JU65" s="280"/>
      <c r="JV65" s="280"/>
      <c r="JW65" s="280"/>
      <c r="JX65" s="280"/>
      <c r="JY65" s="280"/>
      <c r="JZ65" s="280"/>
      <c r="KA65" s="280"/>
      <c r="KB65" s="280"/>
      <c r="KC65" s="280"/>
      <c r="KD65" s="280"/>
      <c r="KE65" s="280"/>
      <c r="KF65" s="280"/>
      <c r="KG65" s="280"/>
      <c r="KH65" s="280"/>
      <c r="KI65" s="280"/>
      <c r="KJ65" s="280"/>
      <c r="KK65" s="280"/>
      <c r="KL65" s="280"/>
      <c r="KM65" s="280"/>
      <c r="KN65" s="280"/>
      <c r="KO65" s="280"/>
      <c r="KP65" s="280"/>
      <c r="KQ65" s="280"/>
      <c r="KR65" s="280"/>
      <c r="KS65" s="280"/>
      <c r="KT65" s="280"/>
      <c r="KU65" s="280"/>
      <c r="KV65" s="280"/>
      <c r="KW65" s="280"/>
      <c r="KX65" s="280"/>
      <c r="KY65" s="280"/>
      <c r="KZ65" s="280"/>
      <c r="LA65" s="280"/>
      <c r="LB65" s="280"/>
      <c r="LC65" s="280"/>
      <c r="LD65" s="280"/>
      <c r="LE65" s="280"/>
      <c r="LF65" s="280"/>
      <c r="LG65" s="280"/>
      <c r="LH65" s="280"/>
      <c r="LI65" s="280"/>
      <c r="LJ65" s="280"/>
      <c r="LK65" s="280"/>
      <c r="LL65" s="280"/>
      <c r="LM65" s="280"/>
      <c r="LN65" s="280"/>
      <c r="LO65" s="280"/>
      <c r="LP65" s="280"/>
      <c r="LQ65" s="280"/>
      <c r="LR65" s="280"/>
      <c r="LS65" s="280"/>
      <c r="LT65" s="280"/>
      <c r="LU65" s="280"/>
      <c r="LV65" s="280"/>
      <c r="LW65" s="280"/>
      <c r="LX65" s="280"/>
      <c r="LY65" s="280"/>
      <c r="LZ65" s="280"/>
      <c r="MA65" s="280"/>
      <c r="MB65" s="280"/>
      <c r="MC65" s="280"/>
      <c r="MD65" s="280"/>
      <c r="ME65" s="280"/>
      <c r="MF65" s="280"/>
      <c r="MG65" s="280"/>
      <c r="MH65" s="280"/>
      <c r="MI65" s="280"/>
      <c r="MJ65" s="280"/>
      <c r="MK65" s="280"/>
      <c r="ML65" s="280"/>
      <c r="MM65" s="280"/>
      <c r="MN65" s="280"/>
      <c r="MO65" s="280"/>
      <c r="MP65" s="280"/>
      <c r="MQ65" s="280"/>
      <c r="MR65" s="280"/>
      <c r="MS65" s="280"/>
      <c r="MT65" s="280"/>
      <c r="MU65" s="280"/>
      <c r="MV65" s="280"/>
      <c r="MW65" s="280"/>
      <c r="MX65" s="280"/>
      <c r="MY65" s="280"/>
      <c r="MZ65" s="280"/>
      <c r="NA65" s="280"/>
      <c r="NB65" s="280"/>
      <c r="NC65" s="280"/>
      <c r="ND65" s="280"/>
      <c r="NE65" s="280"/>
      <c r="NF65" s="280"/>
      <c r="NG65" s="280"/>
      <c r="NH65" s="280"/>
      <c r="NI65" s="280"/>
      <c r="NJ65" s="280"/>
      <c r="NK65" s="280"/>
      <c r="NL65" s="280"/>
      <c r="NM65" s="280"/>
      <c r="NN65" s="280"/>
      <c r="NO65" s="280"/>
      <c r="NP65" s="280"/>
      <c r="NQ65" s="280"/>
      <c r="NR65" s="280"/>
      <c r="NS65" s="280"/>
      <c r="NT65" s="280"/>
      <c r="NU65" s="280"/>
      <c r="NV65" s="280"/>
      <c r="NW65" s="280"/>
      <c r="NX65" s="280"/>
      <c r="NY65" s="280"/>
      <c r="NZ65" s="280"/>
      <c r="OA65" s="280"/>
      <c r="OB65" s="280"/>
      <c r="OC65" s="280"/>
      <c r="OD65" s="280"/>
      <c r="OE65" s="280"/>
      <c r="OF65" s="280"/>
      <c r="OG65" s="280"/>
      <c r="OH65" s="280"/>
      <c r="OI65" s="280"/>
      <c r="OJ65" s="280"/>
      <c r="OK65" s="280"/>
      <c r="OL65" s="280"/>
      <c r="OM65" s="280"/>
      <c r="ON65" s="280"/>
      <c r="OO65" s="280"/>
      <c r="OP65" s="280"/>
      <c r="OQ65" s="280"/>
      <c r="OR65" s="280"/>
      <c r="OS65" s="280"/>
      <c r="OT65" s="280"/>
      <c r="OU65" s="280"/>
      <c r="OV65" s="280"/>
      <c r="OW65" s="280"/>
      <c r="OX65" s="280"/>
      <c r="OY65" s="280"/>
      <c r="OZ65" s="280"/>
      <c r="PA65" s="280"/>
      <c r="PB65" s="280"/>
      <c r="PC65" s="280"/>
      <c r="PD65" s="280"/>
      <c r="PE65" s="280"/>
      <c r="PF65" s="280"/>
      <c r="PG65" s="280"/>
      <c r="PH65" s="280"/>
      <c r="PI65" s="280"/>
      <c r="PJ65" s="280"/>
      <c r="PK65" s="280"/>
      <c r="PL65" s="280"/>
      <c r="PM65" s="280"/>
      <c r="PN65" s="280"/>
      <c r="PO65" s="280"/>
      <c r="PP65" s="280"/>
      <c r="PQ65" s="280"/>
      <c r="PR65" s="280"/>
      <c r="PS65" s="280"/>
      <c r="PT65" s="280"/>
      <c r="PU65" s="280"/>
      <c r="PV65" s="280"/>
      <c r="PW65" s="280"/>
      <c r="PX65" s="280"/>
      <c r="PY65" s="280"/>
      <c r="PZ65" s="280"/>
      <c r="QA65" s="280"/>
      <c r="QB65" s="280"/>
      <c r="QC65" s="280"/>
      <c r="QD65" s="280"/>
      <c r="QE65" s="280"/>
      <c r="QF65" s="280"/>
      <c r="QG65" s="280"/>
      <c r="QH65" s="280"/>
      <c r="QI65" s="280"/>
      <c r="QJ65" s="280"/>
      <c r="QK65" s="280"/>
      <c r="QL65" s="280"/>
      <c r="QM65" s="280"/>
      <c r="QN65" s="280"/>
    </row>
    <row r="66" spans="1:456" s="6" customFormat="1" ht="15.5" x14ac:dyDescent="0.35">
      <c r="A66" s="272" t="s">
        <v>174</v>
      </c>
      <c r="B66" s="259">
        <v>2767103</v>
      </c>
      <c r="C66" s="259">
        <v>2533659.5412927214</v>
      </c>
      <c r="D66" s="234">
        <v>1664265.6666666667</v>
      </c>
      <c r="E66" s="234">
        <v>1160987.985032704</v>
      </c>
      <c r="F66" s="259">
        <v>0</v>
      </c>
      <c r="G66" s="259">
        <v>74940.93983722401</v>
      </c>
      <c r="H66" s="234">
        <v>0</v>
      </c>
      <c r="I66" s="234">
        <v>0</v>
      </c>
      <c r="J66" s="259">
        <v>60218.666666666664</v>
      </c>
      <c r="K66" s="259">
        <v>73740.381183190373</v>
      </c>
      <c r="L66" s="234">
        <v>4491587.333333334</v>
      </c>
      <c r="M66" s="234">
        <v>3843328.8473458393</v>
      </c>
      <c r="N66" s="259">
        <v>3149470.2133539268</v>
      </c>
      <c r="O66" s="279"/>
      <c r="P66" s="280"/>
      <c r="Q66" s="280"/>
      <c r="R66" s="280"/>
      <c r="S66" s="280"/>
      <c r="T66" s="280"/>
      <c r="U66" s="280"/>
      <c r="V66" s="280"/>
      <c r="W66" s="280"/>
      <c r="X66" s="280"/>
      <c r="Y66" s="280"/>
      <c r="Z66" s="280"/>
      <c r="AA66" s="280"/>
      <c r="AB66" s="280"/>
      <c r="AC66" s="280"/>
      <c r="AD66" s="280"/>
      <c r="AE66" s="280"/>
      <c r="AF66" s="280"/>
      <c r="AG66" s="280"/>
      <c r="AH66" s="280"/>
      <c r="AI66" s="280"/>
      <c r="AJ66" s="280"/>
      <c r="AK66" s="280"/>
      <c r="AL66" s="280"/>
      <c r="AM66" s="280"/>
      <c r="AN66" s="280"/>
      <c r="AO66" s="280"/>
      <c r="AP66" s="280"/>
      <c r="AQ66" s="280"/>
      <c r="AR66" s="280"/>
      <c r="AS66" s="280"/>
      <c r="AT66" s="280"/>
      <c r="AU66" s="280"/>
      <c r="AV66" s="280"/>
      <c r="AW66" s="280"/>
      <c r="AX66" s="280"/>
      <c r="AY66" s="280"/>
      <c r="AZ66" s="280"/>
      <c r="BA66" s="280"/>
      <c r="BB66" s="280"/>
      <c r="BC66" s="280"/>
      <c r="BD66" s="280"/>
      <c r="BE66" s="280"/>
      <c r="BF66" s="280"/>
      <c r="BG66" s="280"/>
      <c r="BH66" s="280"/>
      <c r="BI66" s="280"/>
      <c r="BJ66" s="280"/>
      <c r="BK66" s="280"/>
      <c r="BL66" s="280"/>
      <c r="BM66" s="280"/>
      <c r="BN66" s="280"/>
      <c r="BO66" s="280"/>
      <c r="BP66" s="280"/>
      <c r="BQ66" s="280"/>
      <c r="BR66" s="280"/>
      <c r="BS66" s="280"/>
      <c r="BT66" s="280"/>
      <c r="BU66" s="280"/>
      <c r="BV66" s="280"/>
      <c r="BW66" s="280"/>
      <c r="BX66" s="280"/>
      <c r="BY66" s="280"/>
      <c r="BZ66" s="280"/>
      <c r="CA66" s="280"/>
      <c r="CB66" s="280"/>
      <c r="CC66" s="280"/>
      <c r="CD66" s="280"/>
      <c r="CE66" s="280"/>
      <c r="CF66" s="280"/>
      <c r="CG66" s="280"/>
      <c r="CH66" s="280"/>
      <c r="CI66" s="280"/>
      <c r="CJ66" s="280"/>
      <c r="CK66" s="280"/>
      <c r="CL66" s="280"/>
      <c r="CM66" s="280"/>
      <c r="CN66" s="280"/>
      <c r="CO66" s="280"/>
      <c r="CP66" s="280"/>
      <c r="CQ66" s="280"/>
      <c r="CR66" s="280"/>
      <c r="CS66" s="280"/>
      <c r="CT66" s="280"/>
      <c r="CU66" s="280"/>
      <c r="CV66" s="280"/>
      <c r="CW66" s="280"/>
      <c r="CX66" s="280"/>
      <c r="CY66" s="280"/>
      <c r="CZ66" s="280"/>
      <c r="DA66" s="280"/>
      <c r="DB66" s="280"/>
      <c r="DC66" s="280"/>
      <c r="DD66" s="280"/>
      <c r="DE66" s="280"/>
      <c r="DF66" s="280"/>
      <c r="DG66" s="280"/>
      <c r="DH66" s="280"/>
      <c r="DI66" s="280"/>
      <c r="DJ66" s="280"/>
      <c r="DK66" s="280"/>
      <c r="DL66" s="280"/>
      <c r="DM66" s="280"/>
      <c r="DN66" s="280"/>
      <c r="DO66" s="280"/>
      <c r="DP66" s="280"/>
      <c r="DQ66" s="280"/>
      <c r="DR66" s="280"/>
      <c r="DS66" s="280"/>
      <c r="DT66" s="280"/>
      <c r="DU66" s="280"/>
      <c r="DV66" s="280"/>
      <c r="DW66" s="280"/>
      <c r="DX66" s="280"/>
      <c r="DY66" s="280"/>
      <c r="DZ66" s="280"/>
      <c r="EA66" s="280"/>
      <c r="EB66" s="280"/>
      <c r="EC66" s="280"/>
      <c r="ED66" s="280"/>
      <c r="EE66" s="280"/>
      <c r="EF66" s="280"/>
      <c r="EG66" s="280"/>
      <c r="EH66" s="280"/>
      <c r="EI66" s="280"/>
      <c r="EJ66" s="280"/>
      <c r="EK66" s="280"/>
      <c r="EL66" s="280"/>
      <c r="EM66" s="280"/>
      <c r="EN66" s="280"/>
      <c r="EO66" s="280"/>
      <c r="EP66" s="280"/>
      <c r="EQ66" s="280"/>
      <c r="ER66" s="280"/>
      <c r="ES66" s="280"/>
      <c r="ET66" s="280"/>
      <c r="EU66" s="280"/>
      <c r="EV66" s="280"/>
      <c r="EW66" s="280"/>
      <c r="EX66" s="280"/>
      <c r="EY66" s="280"/>
      <c r="EZ66" s="280"/>
      <c r="FA66" s="280"/>
      <c r="FB66" s="280"/>
      <c r="FC66" s="280"/>
      <c r="FD66" s="280"/>
      <c r="FE66" s="280"/>
      <c r="FF66" s="280"/>
      <c r="FG66" s="280"/>
      <c r="FH66" s="280"/>
      <c r="FI66" s="280"/>
      <c r="FJ66" s="280"/>
      <c r="FK66" s="280"/>
      <c r="FL66" s="280"/>
      <c r="FM66" s="280"/>
      <c r="FN66" s="280"/>
      <c r="FO66" s="280"/>
      <c r="FP66" s="280"/>
      <c r="FQ66" s="280"/>
      <c r="FR66" s="280"/>
      <c r="FS66" s="280"/>
      <c r="FT66" s="280"/>
      <c r="FU66" s="280"/>
      <c r="FV66" s="280"/>
      <c r="FW66" s="280"/>
      <c r="FX66" s="280"/>
      <c r="FY66" s="280"/>
      <c r="FZ66" s="280"/>
      <c r="GA66" s="280"/>
      <c r="GB66" s="280"/>
      <c r="GC66" s="280"/>
      <c r="GD66" s="280"/>
      <c r="GE66" s="280"/>
      <c r="GF66" s="280"/>
      <c r="GG66" s="280"/>
      <c r="GH66" s="280"/>
      <c r="GI66" s="280"/>
      <c r="GJ66" s="280"/>
      <c r="GK66" s="280"/>
      <c r="GL66" s="280"/>
      <c r="GM66" s="280"/>
      <c r="GN66" s="280"/>
      <c r="GO66" s="280"/>
      <c r="GP66" s="280"/>
      <c r="GQ66" s="280"/>
      <c r="GR66" s="280"/>
      <c r="GS66" s="280"/>
      <c r="GT66" s="280"/>
      <c r="GU66" s="280"/>
      <c r="GV66" s="280"/>
      <c r="GW66" s="280"/>
      <c r="GX66" s="280"/>
      <c r="GY66" s="280"/>
      <c r="GZ66" s="280"/>
      <c r="HA66" s="280"/>
      <c r="HB66" s="280"/>
      <c r="HC66" s="280"/>
      <c r="HD66" s="280"/>
      <c r="HE66" s="280"/>
      <c r="HF66" s="280"/>
      <c r="HG66" s="280"/>
      <c r="HH66" s="280"/>
      <c r="HI66" s="280"/>
      <c r="HJ66" s="280"/>
      <c r="HK66" s="280"/>
      <c r="HL66" s="280"/>
      <c r="HM66" s="280"/>
      <c r="HN66" s="280"/>
      <c r="HO66" s="280"/>
      <c r="HP66" s="280"/>
      <c r="HQ66" s="280"/>
      <c r="HR66" s="280"/>
      <c r="HS66" s="280"/>
      <c r="HT66" s="280"/>
      <c r="HU66" s="280"/>
      <c r="HV66" s="280"/>
      <c r="HW66" s="280"/>
      <c r="HX66" s="280"/>
      <c r="HY66" s="280"/>
      <c r="HZ66" s="280"/>
      <c r="IA66" s="280"/>
      <c r="IB66" s="280"/>
      <c r="IC66" s="280"/>
      <c r="ID66" s="280"/>
      <c r="IE66" s="280"/>
      <c r="IF66" s="280"/>
      <c r="IG66" s="280"/>
      <c r="IH66" s="280"/>
      <c r="II66" s="280"/>
      <c r="IJ66" s="280"/>
      <c r="IK66" s="280"/>
      <c r="IL66" s="280"/>
      <c r="IM66" s="280"/>
      <c r="IN66" s="280"/>
      <c r="IO66" s="280"/>
      <c r="IP66" s="280"/>
      <c r="IQ66" s="280"/>
      <c r="IR66" s="280"/>
      <c r="IS66" s="280"/>
      <c r="IT66" s="280"/>
      <c r="IU66" s="280"/>
      <c r="IV66" s="280"/>
      <c r="IW66" s="280"/>
      <c r="IX66" s="280"/>
      <c r="IY66" s="280"/>
      <c r="IZ66" s="280"/>
      <c r="JA66" s="280"/>
      <c r="JB66" s="280"/>
      <c r="JC66" s="280"/>
      <c r="JD66" s="280"/>
      <c r="JE66" s="280"/>
      <c r="JF66" s="280"/>
      <c r="JG66" s="280"/>
      <c r="JH66" s="280"/>
      <c r="JI66" s="280"/>
      <c r="JJ66" s="280"/>
      <c r="JK66" s="280"/>
      <c r="JL66" s="280"/>
      <c r="JM66" s="280"/>
      <c r="JN66" s="280"/>
      <c r="JO66" s="280"/>
      <c r="JP66" s="280"/>
      <c r="JQ66" s="280"/>
      <c r="JR66" s="280"/>
      <c r="JS66" s="280"/>
      <c r="JT66" s="280"/>
      <c r="JU66" s="280"/>
      <c r="JV66" s="280"/>
      <c r="JW66" s="280"/>
      <c r="JX66" s="280"/>
      <c r="JY66" s="280"/>
      <c r="JZ66" s="280"/>
      <c r="KA66" s="280"/>
      <c r="KB66" s="280"/>
      <c r="KC66" s="280"/>
      <c r="KD66" s="280"/>
      <c r="KE66" s="280"/>
      <c r="KF66" s="280"/>
      <c r="KG66" s="280"/>
      <c r="KH66" s="280"/>
      <c r="KI66" s="280"/>
      <c r="KJ66" s="280"/>
      <c r="KK66" s="280"/>
      <c r="KL66" s="280"/>
      <c r="KM66" s="280"/>
      <c r="KN66" s="280"/>
      <c r="KO66" s="280"/>
      <c r="KP66" s="280"/>
      <c r="KQ66" s="280"/>
      <c r="KR66" s="280"/>
      <c r="KS66" s="280"/>
      <c r="KT66" s="280"/>
      <c r="KU66" s="280"/>
      <c r="KV66" s="280"/>
      <c r="KW66" s="280"/>
      <c r="KX66" s="280"/>
      <c r="KY66" s="280"/>
      <c r="KZ66" s="280"/>
      <c r="LA66" s="280"/>
      <c r="LB66" s="280"/>
      <c r="LC66" s="280"/>
      <c r="LD66" s="280"/>
      <c r="LE66" s="280"/>
      <c r="LF66" s="280"/>
      <c r="LG66" s="280"/>
      <c r="LH66" s="280"/>
      <c r="LI66" s="280"/>
      <c r="LJ66" s="280"/>
      <c r="LK66" s="280"/>
      <c r="LL66" s="280"/>
      <c r="LM66" s="280"/>
      <c r="LN66" s="280"/>
      <c r="LO66" s="280"/>
      <c r="LP66" s="280"/>
      <c r="LQ66" s="280"/>
      <c r="LR66" s="280"/>
      <c r="LS66" s="280"/>
      <c r="LT66" s="280"/>
      <c r="LU66" s="280"/>
      <c r="LV66" s="280"/>
      <c r="LW66" s="280"/>
      <c r="LX66" s="280"/>
      <c r="LY66" s="280"/>
      <c r="LZ66" s="280"/>
      <c r="MA66" s="280"/>
      <c r="MB66" s="280"/>
      <c r="MC66" s="280"/>
      <c r="MD66" s="280"/>
      <c r="ME66" s="280"/>
      <c r="MF66" s="280"/>
      <c r="MG66" s="280"/>
      <c r="MH66" s="280"/>
      <c r="MI66" s="280"/>
      <c r="MJ66" s="280"/>
      <c r="MK66" s="280"/>
      <c r="ML66" s="280"/>
      <c r="MM66" s="280"/>
      <c r="MN66" s="280"/>
      <c r="MO66" s="280"/>
      <c r="MP66" s="280"/>
      <c r="MQ66" s="280"/>
      <c r="MR66" s="280"/>
      <c r="MS66" s="280"/>
      <c r="MT66" s="280"/>
      <c r="MU66" s="280"/>
      <c r="MV66" s="280"/>
      <c r="MW66" s="280"/>
      <c r="MX66" s="280"/>
      <c r="MY66" s="280"/>
      <c r="MZ66" s="280"/>
      <c r="NA66" s="280"/>
      <c r="NB66" s="280"/>
      <c r="NC66" s="280"/>
      <c r="ND66" s="280"/>
      <c r="NE66" s="280"/>
      <c r="NF66" s="280"/>
      <c r="NG66" s="280"/>
      <c r="NH66" s="280"/>
      <c r="NI66" s="280"/>
      <c r="NJ66" s="280"/>
      <c r="NK66" s="280"/>
      <c r="NL66" s="280"/>
      <c r="NM66" s="280"/>
      <c r="NN66" s="280"/>
      <c r="NO66" s="280"/>
      <c r="NP66" s="280"/>
      <c r="NQ66" s="280"/>
      <c r="NR66" s="280"/>
      <c r="NS66" s="280"/>
      <c r="NT66" s="280"/>
      <c r="NU66" s="280"/>
      <c r="NV66" s="280"/>
      <c r="NW66" s="280"/>
      <c r="NX66" s="280"/>
      <c r="NY66" s="280"/>
      <c r="NZ66" s="280"/>
      <c r="OA66" s="280"/>
      <c r="OB66" s="280"/>
      <c r="OC66" s="280"/>
      <c r="OD66" s="280"/>
      <c r="OE66" s="280"/>
      <c r="OF66" s="280"/>
      <c r="OG66" s="280"/>
      <c r="OH66" s="280"/>
      <c r="OI66" s="280"/>
      <c r="OJ66" s="280"/>
      <c r="OK66" s="280"/>
      <c r="OL66" s="280"/>
      <c r="OM66" s="280"/>
      <c r="ON66" s="280"/>
      <c r="OO66" s="280"/>
      <c r="OP66" s="280"/>
      <c r="OQ66" s="280"/>
      <c r="OR66" s="280"/>
      <c r="OS66" s="280"/>
      <c r="OT66" s="280"/>
      <c r="OU66" s="280"/>
      <c r="OV66" s="280"/>
      <c r="OW66" s="280"/>
      <c r="OX66" s="280"/>
      <c r="OY66" s="280"/>
      <c r="OZ66" s="280"/>
      <c r="PA66" s="280"/>
      <c r="PB66" s="280"/>
      <c r="PC66" s="280"/>
      <c r="PD66" s="280"/>
      <c r="PE66" s="280"/>
      <c r="PF66" s="280"/>
      <c r="PG66" s="280"/>
      <c r="PH66" s="280"/>
      <c r="PI66" s="280"/>
      <c r="PJ66" s="280"/>
      <c r="PK66" s="280"/>
      <c r="PL66" s="280"/>
      <c r="PM66" s="280"/>
      <c r="PN66" s="280"/>
      <c r="PO66" s="280"/>
      <c r="PP66" s="280"/>
      <c r="PQ66" s="280"/>
      <c r="PR66" s="280"/>
      <c r="PS66" s="280"/>
      <c r="PT66" s="280"/>
      <c r="PU66" s="280"/>
      <c r="PV66" s="280"/>
      <c r="PW66" s="280"/>
      <c r="PX66" s="280"/>
      <c r="PY66" s="280"/>
      <c r="PZ66" s="280"/>
      <c r="QA66" s="280"/>
      <c r="QB66" s="280"/>
      <c r="QC66" s="280"/>
      <c r="QD66" s="280"/>
      <c r="QE66" s="280"/>
      <c r="QF66" s="280"/>
      <c r="QG66" s="280"/>
      <c r="QH66" s="280"/>
      <c r="QI66" s="280"/>
      <c r="QJ66" s="280"/>
      <c r="QK66" s="280"/>
      <c r="QL66" s="280"/>
      <c r="QM66" s="280"/>
      <c r="QN66" s="280"/>
    </row>
    <row r="67" spans="1:456" s="6" customFormat="1" ht="15.5" x14ac:dyDescent="0.35">
      <c r="A67" s="272" t="s">
        <v>175</v>
      </c>
      <c r="B67" s="277">
        <v>635980</v>
      </c>
      <c r="C67" s="277">
        <v>541891.03295969439</v>
      </c>
      <c r="D67" s="278">
        <v>1690422</v>
      </c>
      <c r="E67" s="278">
        <v>1148869.2500354103</v>
      </c>
      <c r="F67" s="277">
        <v>7049.333333333333</v>
      </c>
      <c r="G67" s="277">
        <v>30036.224007372635</v>
      </c>
      <c r="H67" s="278">
        <v>0</v>
      </c>
      <c r="I67" s="278">
        <v>0</v>
      </c>
      <c r="J67" s="277">
        <v>-59817.81</v>
      </c>
      <c r="K67" s="277">
        <v>20042.257449790202</v>
      </c>
      <c r="L67" s="278">
        <v>2273633.5233333334</v>
      </c>
      <c r="M67" s="278">
        <v>1740838.7644522677</v>
      </c>
      <c r="N67" s="277">
        <v>1426554.9612494325</v>
      </c>
      <c r="O67" s="279"/>
      <c r="P67" s="280"/>
      <c r="Q67" s="280"/>
      <c r="R67" s="280"/>
      <c r="S67" s="280"/>
      <c r="T67" s="280"/>
      <c r="U67" s="280"/>
      <c r="V67" s="280"/>
      <c r="W67" s="280"/>
      <c r="X67" s="280"/>
      <c r="Y67" s="280"/>
      <c r="Z67" s="280"/>
      <c r="AA67" s="280"/>
      <c r="AB67" s="280"/>
      <c r="AC67" s="280"/>
      <c r="AD67" s="280"/>
      <c r="AE67" s="280"/>
      <c r="AF67" s="280"/>
      <c r="AG67" s="280"/>
      <c r="AH67" s="280"/>
      <c r="AI67" s="280"/>
      <c r="AJ67" s="280"/>
      <c r="AK67" s="280"/>
      <c r="AL67" s="280"/>
      <c r="AM67" s="280"/>
      <c r="AN67" s="280"/>
      <c r="AO67" s="280"/>
      <c r="AP67" s="280"/>
      <c r="AQ67" s="280"/>
      <c r="AR67" s="280"/>
      <c r="AS67" s="280"/>
      <c r="AT67" s="280"/>
      <c r="AU67" s="280"/>
      <c r="AV67" s="280"/>
      <c r="AW67" s="280"/>
      <c r="AX67" s="280"/>
      <c r="AY67" s="280"/>
      <c r="AZ67" s="280"/>
      <c r="BA67" s="280"/>
      <c r="BB67" s="280"/>
      <c r="BC67" s="280"/>
      <c r="BD67" s="280"/>
      <c r="BE67" s="280"/>
      <c r="BF67" s="280"/>
      <c r="BG67" s="280"/>
      <c r="BH67" s="280"/>
      <c r="BI67" s="280"/>
      <c r="BJ67" s="280"/>
      <c r="BK67" s="280"/>
      <c r="BL67" s="280"/>
      <c r="BM67" s="280"/>
      <c r="BN67" s="280"/>
      <c r="BO67" s="280"/>
      <c r="BP67" s="280"/>
      <c r="BQ67" s="280"/>
      <c r="BR67" s="280"/>
      <c r="BS67" s="280"/>
      <c r="BT67" s="280"/>
      <c r="BU67" s="280"/>
      <c r="BV67" s="280"/>
      <c r="BW67" s="280"/>
      <c r="BX67" s="280"/>
      <c r="BY67" s="280"/>
      <c r="BZ67" s="280"/>
      <c r="CA67" s="280"/>
      <c r="CB67" s="280"/>
      <c r="CC67" s="280"/>
      <c r="CD67" s="280"/>
      <c r="CE67" s="280"/>
      <c r="CF67" s="280"/>
      <c r="CG67" s="280"/>
      <c r="CH67" s="280"/>
      <c r="CI67" s="280"/>
      <c r="CJ67" s="280"/>
      <c r="CK67" s="280"/>
      <c r="CL67" s="280"/>
      <c r="CM67" s="280"/>
      <c r="CN67" s="280"/>
      <c r="CO67" s="280"/>
      <c r="CP67" s="280"/>
      <c r="CQ67" s="280"/>
      <c r="CR67" s="280"/>
      <c r="CS67" s="280"/>
      <c r="CT67" s="280"/>
      <c r="CU67" s="280"/>
      <c r="CV67" s="280"/>
      <c r="CW67" s="280"/>
      <c r="CX67" s="280"/>
      <c r="CY67" s="280"/>
      <c r="CZ67" s="280"/>
      <c r="DA67" s="280"/>
      <c r="DB67" s="280"/>
      <c r="DC67" s="280"/>
      <c r="DD67" s="280"/>
      <c r="DE67" s="280"/>
      <c r="DF67" s="280"/>
      <c r="DG67" s="280"/>
      <c r="DH67" s="280"/>
      <c r="DI67" s="280"/>
      <c r="DJ67" s="280"/>
      <c r="DK67" s="280"/>
      <c r="DL67" s="280"/>
      <c r="DM67" s="280"/>
      <c r="DN67" s="280"/>
      <c r="DO67" s="280"/>
      <c r="DP67" s="280"/>
      <c r="DQ67" s="280"/>
      <c r="DR67" s="280"/>
      <c r="DS67" s="280"/>
      <c r="DT67" s="280"/>
      <c r="DU67" s="280"/>
      <c r="DV67" s="280"/>
      <c r="DW67" s="280"/>
      <c r="DX67" s="280"/>
      <c r="DY67" s="280"/>
      <c r="DZ67" s="280"/>
      <c r="EA67" s="280"/>
      <c r="EB67" s="280"/>
      <c r="EC67" s="280"/>
      <c r="ED67" s="280"/>
      <c r="EE67" s="280"/>
      <c r="EF67" s="280"/>
      <c r="EG67" s="280"/>
      <c r="EH67" s="280"/>
      <c r="EI67" s="280"/>
      <c r="EJ67" s="280"/>
      <c r="EK67" s="280"/>
      <c r="EL67" s="280"/>
      <c r="EM67" s="280"/>
      <c r="EN67" s="280"/>
      <c r="EO67" s="280"/>
      <c r="EP67" s="280"/>
      <c r="EQ67" s="280"/>
      <c r="ER67" s="280"/>
      <c r="ES67" s="280"/>
      <c r="ET67" s="280"/>
      <c r="EU67" s="280"/>
      <c r="EV67" s="280"/>
      <c r="EW67" s="280"/>
      <c r="EX67" s="280"/>
      <c r="EY67" s="280"/>
      <c r="EZ67" s="280"/>
      <c r="FA67" s="280"/>
      <c r="FB67" s="280"/>
      <c r="FC67" s="280"/>
      <c r="FD67" s="280"/>
      <c r="FE67" s="280"/>
      <c r="FF67" s="280"/>
      <c r="FG67" s="280"/>
      <c r="FH67" s="280"/>
      <c r="FI67" s="280"/>
      <c r="FJ67" s="280"/>
      <c r="FK67" s="280"/>
      <c r="FL67" s="280"/>
      <c r="FM67" s="280"/>
      <c r="FN67" s="280"/>
      <c r="FO67" s="280"/>
      <c r="FP67" s="280"/>
      <c r="FQ67" s="280"/>
      <c r="FR67" s="280"/>
      <c r="FS67" s="280"/>
      <c r="FT67" s="280"/>
      <c r="FU67" s="280"/>
      <c r="FV67" s="280"/>
      <c r="FW67" s="280"/>
      <c r="FX67" s="280"/>
      <c r="FY67" s="280"/>
      <c r="FZ67" s="280"/>
      <c r="GA67" s="280"/>
      <c r="GB67" s="280"/>
      <c r="GC67" s="280"/>
      <c r="GD67" s="280"/>
      <c r="GE67" s="280"/>
      <c r="GF67" s="280"/>
      <c r="GG67" s="280"/>
      <c r="GH67" s="280"/>
      <c r="GI67" s="280"/>
      <c r="GJ67" s="280"/>
      <c r="GK67" s="280"/>
      <c r="GL67" s="280"/>
      <c r="GM67" s="280"/>
      <c r="GN67" s="280"/>
      <c r="GO67" s="280"/>
      <c r="GP67" s="280"/>
      <c r="GQ67" s="280"/>
      <c r="GR67" s="280"/>
      <c r="GS67" s="280"/>
      <c r="GT67" s="280"/>
      <c r="GU67" s="280"/>
      <c r="GV67" s="280"/>
      <c r="GW67" s="280"/>
      <c r="GX67" s="280"/>
      <c r="GY67" s="280"/>
      <c r="GZ67" s="280"/>
      <c r="HA67" s="280"/>
      <c r="HB67" s="280"/>
      <c r="HC67" s="280"/>
      <c r="HD67" s="280"/>
      <c r="HE67" s="280"/>
      <c r="HF67" s="280"/>
      <c r="HG67" s="280"/>
      <c r="HH67" s="280"/>
      <c r="HI67" s="280"/>
      <c r="HJ67" s="280"/>
      <c r="HK67" s="280"/>
      <c r="HL67" s="280"/>
      <c r="HM67" s="280"/>
      <c r="HN67" s="280"/>
      <c r="HO67" s="280"/>
      <c r="HP67" s="280"/>
      <c r="HQ67" s="280"/>
      <c r="HR67" s="280"/>
      <c r="HS67" s="280"/>
      <c r="HT67" s="280"/>
      <c r="HU67" s="280"/>
      <c r="HV67" s="280"/>
      <c r="HW67" s="280"/>
      <c r="HX67" s="280"/>
      <c r="HY67" s="280"/>
      <c r="HZ67" s="280"/>
      <c r="IA67" s="280"/>
      <c r="IB67" s="280"/>
      <c r="IC67" s="280"/>
      <c r="ID67" s="280"/>
      <c r="IE67" s="280"/>
      <c r="IF67" s="280"/>
      <c r="IG67" s="280"/>
      <c r="IH67" s="280"/>
      <c r="II67" s="280"/>
      <c r="IJ67" s="280"/>
      <c r="IK67" s="280"/>
      <c r="IL67" s="280"/>
      <c r="IM67" s="280"/>
      <c r="IN67" s="280"/>
      <c r="IO67" s="280"/>
      <c r="IP67" s="280"/>
      <c r="IQ67" s="280"/>
      <c r="IR67" s="280"/>
      <c r="IS67" s="280"/>
      <c r="IT67" s="280"/>
      <c r="IU67" s="280"/>
      <c r="IV67" s="280"/>
      <c r="IW67" s="280"/>
      <c r="IX67" s="280"/>
      <c r="IY67" s="280"/>
      <c r="IZ67" s="280"/>
      <c r="JA67" s="280"/>
      <c r="JB67" s="280"/>
      <c r="JC67" s="280"/>
      <c r="JD67" s="280"/>
      <c r="JE67" s="280"/>
      <c r="JF67" s="280"/>
      <c r="JG67" s="280"/>
      <c r="JH67" s="280"/>
      <c r="JI67" s="280"/>
      <c r="JJ67" s="280"/>
      <c r="JK67" s="280"/>
      <c r="JL67" s="280"/>
      <c r="JM67" s="280"/>
      <c r="JN67" s="280"/>
      <c r="JO67" s="280"/>
      <c r="JP67" s="280"/>
      <c r="JQ67" s="280"/>
      <c r="JR67" s="280"/>
      <c r="JS67" s="280"/>
      <c r="JT67" s="280"/>
      <c r="JU67" s="280"/>
      <c r="JV67" s="280"/>
      <c r="JW67" s="280"/>
      <c r="JX67" s="280"/>
      <c r="JY67" s="280"/>
      <c r="JZ67" s="280"/>
      <c r="KA67" s="280"/>
      <c r="KB67" s="280"/>
      <c r="KC67" s="280"/>
      <c r="KD67" s="280"/>
      <c r="KE67" s="280"/>
      <c r="KF67" s="280"/>
      <c r="KG67" s="280"/>
      <c r="KH67" s="280"/>
      <c r="KI67" s="280"/>
      <c r="KJ67" s="280"/>
      <c r="KK67" s="280"/>
      <c r="KL67" s="280"/>
      <c r="KM67" s="280"/>
      <c r="KN67" s="280"/>
      <c r="KO67" s="280"/>
      <c r="KP67" s="280"/>
      <c r="KQ67" s="280"/>
      <c r="KR67" s="280"/>
      <c r="KS67" s="280"/>
      <c r="KT67" s="280"/>
      <c r="KU67" s="280"/>
      <c r="KV67" s="280"/>
      <c r="KW67" s="280"/>
      <c r="KX67" s="280"/>
      <c r="KY67" s="280"/>
      <c r="KZ67" s="280"/>
      <c r="LA67" s="280"/>
      <c r="LB67" s="280"/>
      <c r="LC67" s="280"/>
      <c r="LD67" s="280"/>
      <c r="LE67" s="280"/>
      <c r="LF67" s="280"/>
      <c r="LG67" s="280"/>
      <c r="LH67" s="280"/>
      <c r="LI67" s="280"/>
      <c r="LJ67" s="280"/>
      <c r="LK67" s="280"/>
      <c r="LL67" s="280"/>
      <c r="LM67" s="280"/>
      <c r="LN67" s="280"/>
      <c r="LO67" s="280"/>
      <c r="LP67" s="280"/>
      <c r="LQ67" s="280"/>
      <c r="LR67" s="280"/>
      <c r="LS67" s="280"/>
      <c r="LT67" s="280"/>
      <c r="LU67" s="280"/>
      <c r="LV67" s="280"/>
      <c r="LW67" s="280"/>
      <c r="LX67" s="280"/>
      <c r="LY67" s="280"/>
      <c r="LZ67" s="280"/>
      <c r="MA67" s="280"/>
      <c r="MB67" s="280"/>
      <c r="MC67" s="280"/>
      <c r="MD67" s="280"/>
      <c r="ME67" s="280"/>
      <c r="MF67" s="280"/>
      <c r="MG67" s="280"/>
      <c r="MH67" s="280"/>
      <c r="MI67" s="280"/>
      <c r="MJ67" s="280"/>
      <c r="MK67" s="280"/>
      <c r="ML67" s="280"/>
      <c r="MM67" s="280"/>
      <c r="MN67" s="280"/>
      <c r="MO67" s="280"/>
      <c r="MP67" s="280"/>
      <c r="MQ67" s="280"/>
      <c r="MR67" s="280"/>
      <c r="MS67" s="280"/>
      <c r="MT67" s="280"/>
      <c r="MU67" s="280"/>
      <c r="MV67" s="280"/>
      <c r="MW67" s="280"/>
      <c r="MX67" s="280"/>
      <c r="MY67" s="280"/>
      <c r="MZ67" s="280"/>
      <c r="NA67" s="280"/>
      <c r="NB67" s="280"/>
      <c r="NC67" s="280"/>
      <c r="ND67" s="280"/>
      <c r="NE67" s="280"/>
      <c r="NF67" s="280"/>
      <c r="NG67" s="280"/>
      <c r="NH67" s="280"/>
      <c r="NI67" s="280"/>
      <c r="NJ67" s="280"/>
      <c r="NK67" s="280"/>
      <c r="NL67" s="280"/>
      <c r="NM67" s="280"/>
      <c r="NN67" s="280"/>
      <c r="NO67" s="280"/>
      <c r="NP67" s="280"/>
      <c r="NQ67" s="280"/>
      <c r="NR67" s="280"/>
      <c r="NS67" s="280"/>
      <c r="NT67" s="280"/>
      <c r="NU67" s="280"/>
      <c r="NV67" s="280"/>
      <c r="NW67" s="280"/>
      <c r="NX67" s="280"/>
      <c r="NY67" s="280"/>
      <c r="NZ67" s="280"/>
      <c r="OA67" s="280"/>
      <c r="OB67" s="280"/>
      <c r="OC67" s="280"/>
      <c r="OD67" s="280"/>
      <c r="OE67" s="280"/>
      <c r="OF67" s="280"/>
      <c r="OG67" s="280"/>
      <c r="OH67" s="280"/>
      <c r="OI67" s="280"/>
      <c r="OJ67" s="280"/>
      <c r="OK67" s="280"/>
      <c r="OL67" s="280"/>
      <c r="OM67" s="280"/>
      <c r="ON67" s="280"/>
      <c r="OO67" s="280"/>
      <c r="OP67" s="280"/>
      <c r="OQ67" s="280"/>
      <c r="OR67" s="280"/>
      <c r="OS67" s="280"/>
      <c r="OT67" s="280"/>
      <c r="OU67" s="280"/>
      <c r="OV67" s="280"/>
      <c r="OW67" s="280"/>
      <c r="OX67" s="280"/>
      <c r="OY67" s="280"/>
      <c r="OZ67" s="280"/>
      <c r="PA67" s="280"/>
      <c r="PB67" s="280"/>
      <c r="PC67" s="280"/>
      <c r="PD67" s="280"/>
      <c r="PE67" s="280"/>
      <c r="PF67" s="280"/>
      <c r="PG67" s="280"/>
      <c r="PH67" s="280"/>
      <c r="PI67" s="280"/>
      <c r="PJ67" s="280"/>
      <c r="PK67" s="280"/>
      <c r="PL67" s="280"/>
      <c r="PM67" s="280"/>
      <c r="PN67" s="280"/>
      <c r="PO67" s="280"/>
      <c r="PP67" s="280"/>
      <c r="PQ67" s="280"/>
      <c r="PR67" s="280"/>
      <c r="PS67" s="280"/>
      <c r="PT67" s="280"/>
      <c r="PU67" s="280"/>
      <c r="PV67" s="280"/>
      <c r="PW67" s="280"/>
      <c r="PX67" s="280"/>
      <c r="PY67" s="280"/>
      <c r="PZ67" s="280"/>
      <c r="QA67" s="280"/>
      <c r="QB67" s="280"/>
      <c r="QC67" s="280"/>
      <c r="QD67" s="280"/>
      <c r="QE67" s="280"/>
      <c r="QF67" s="280"/>
      <c r="QG67" s="280"/>
      <c r="QH67" s="280"/>
      <c r="QI67" s="280"/>
      <c r="QJ67" s="280"/>
      <c r="QK67" s="280"/>
      <c r="QL67" s="280"/>
      <c r="QM67" s="280"/>
      <c r="QN67" s="280"/>
    </row>
    <row r="68" spans="1:456" s="6" customFormat="1" ht="15.5" x14ac:dyDescent="0.35">
      <c r="A68" s="272" t="s">
        <v>176</v>
      </c>
      <c r="B68" s="277">
        <v>76578.333333333328</v>
      </c>
      <c r="C68" s="277">
        <v>105656.80009840633</v>
      </c>
      <c r="D68" s="278">
        <v>2266435.3333333335</v>
      </c>
      <c r="E68" s="278">
        <v>2439219.0982616721</v>
      </c>
      <c r="F68" s="277">
        <v>17665.666666666668</v>
      </c>
      <c r="G68" s="277">
        <v>118981.78786753296</v>
      </c>
      <c r="H68" s="278">
        <v>0</v>
      </c>
      <c r="I68" s="278">
        <v>0</v>
      </c>
      <c r="J68" s="277">
        <v>62935.41</v>
      </c>
      <c r="K68" s="277">
        <v>9006.9836223757011</v>
      </c>
      <c r="L68" s="278">
        <v>2423614.7433333336</v>
      </c>
      <c r="M68" s="278">
        <v>2672864.6698499871</v>
      </c>
      <c r="N68" s="277">
        <v>2190316.7791202841</v>
      </c>
      <c r="O68" s="279"/>
      <c r="P68" s="280"/>
      <c r="Q68" s="280"/>
      <c r="R68" s="280"/>
      <c r="S68" s="280"/>
      <c r="T68" s="280"/>
      <c r="U68" s="280"/>
      <c r="V68" s="280"/>
      <c r="W68" s="280"/>
      <c r="X68" s="280"/>
      <c r="Y68" s="280"/>
      <c r="Z68" s="280"/>
      <c r="AA68" s="280"/>
      <c r="AB68" s="280"/>
      <c r="AC68" s="280"/>
      <c r="AD68" s="280"/>
      <c r="AE68" s="280"/>
      <c r="AF68" s="280"/>
      <c r="AG68" s="280"/>
      <c r="AH68" s="280"/>
      <c r="AI68" s="280"/>
      <c r="AJ68" s="280"/>
      <c r="AK68" s="280"/>
      <c r="AL68" s="280"/>
      <c r="AM68" s="280"/>
      <c r="AN68" s="280"/>
      <c r="AO68" s="280"/>
      <c r="AP68" s="280"/>
      <c r="AQ68" s="280"/>
      <c r="AR68" s="280"/>
      <c r="AS68" s="280"/>
      <c r="AT68" s="280"/>
      <c r="AU68" s="280"/>
      <c r="AV68" s="280"/>
      <c r="AW68" s="280"/>
      <c r="AX68" s="280"/>
      <c r="AY68" s="280"/>
      <c r="AZ68" s="280"/>
      <c r="BA68" s="280"/>
      <c r="BB68" s="280"/>
      <c r="BC68" s="280"/>
      <c r="BD68" s="280"/>
      <c r="BE68" s="280"/>
      <c r="BF68" s="280"/>
      <c r="BG68" s="280"/>
      <c r="BH68" s="280"/>
      <c r="BI68" s="280"/>
      <c r="BJ68" s="280"/>
      <c r="BK68" s="280"/>
      <c r="BL68" s="280"/>
      <c r="BM68" s="280"/>
      <c r="BN68" s="280"/>
      <c r="BO68" s="280"/>
      <c r="BP68" s="280"/>
      <c r="BQ68" s="280"/>
      <c r="BR68" s="280"/>
      <c r="BS68" s="280"/>
      <c r="BT68" s="280"/>
      <c r="BU68" s="280"/>
      <c r="BV68" s="280"/>
      <c r="BW68" s="280"/>
      <c r="BX68" s="280"/>
      <c r="BY68" s="280"/>
      <c r="BZ68" s="280"/>
      <c r="CA68" s="280"/>
      <c r="CB68" s="280"/>
      <c r="CC68" s="280"/>
      <c r="CD68" s="280"/>
      <c r="CE68" s="280"/>
      <c r="CF68" s="280"/>
      <c r="CG68" s="280"/>
      <c r="CH68" s="280"/>
      <c r="CI68" s="280"/>
      <c r="CJ68" s="280"/>
      <c r="CK68" s="280"/>
      <c r="CL68" s="280"/>
      <c r="CM68" s="280"/>
      <c r="CN68" s="280"/>
      <c r="CO68" s="280"/>
      <c r="CP68" s="280"/>
      <c r="CQ68" s="280"/>
      <c r="CR68" s="280"/>
      <c r="CS68" s="280"/>
      <c r="CT68" s="280"/>
      <c r="CU68" s="280"/>
      <c r="CV68" s="280"/>
      <c r="CW68" s="280"/>
      <c r="CX68" s="280"/>
      <c r="CY68" s="280"/>
      <c r="CZ68" s="280"/>
      <c r="DA68" s="280"/>
      <c r="DB68" s="280"/>
      <c r="DC68" s="280"/>
      <c r="DD68" s="280"/>
      <c r="DE68" s="280"/>
      <c r="DF68" s="280"/>
      <c r="DG68" s="280"/>
      <c r="DH68" s="280"/>
      <c r="DI68" s="280"/>
      <c r="DJ68" s="280"/>
      <c r="DK68" s="280"/>
      <c r="DL68" s="280"/>
      <c r="DM68" s="280"/>
      <c r="DN68" s="280"/>
      <c r="DO68" s="280"/>
      <c r="DP68" s="280"/>
      <c r="DQ68" s="280"/>
      <c r="DR68" s="280"/>
      <c r="DS68" s="280"/>
      <c r="DT68" s="280"/>
      <c r="DU68" s="280"/>
      <c r="DV68" s="280"/>
      <c r="DW68" s="280"/>
      <c r="DX68" s="280"/>
      <c r="DY68" s="280"/>
      <c r="DZ68" s="280"/>
      <c r="EA68" s="280"/>
      <c r="EB68" s="280"/>
      <c r="EC68" s="280"/>
      <c r="ED68" s="280"/>
      <c r="EE68" s="280"/>
      <c r="EF68" s="280"/>
      <c r="EG68" s="280"/>
      <c r="EH68" s="280"/>
      <c r="EI68" s="280"/>
      <c r="EJ68" s="280"/>
      <c r="EK68" s="280"/>
      <c r="EL68" s="280"/>
      <c r="EM68" s="280"/>
      <c r="EN68" s="280"/>
      <c r="EO68" s="280"/>
      <c r="EP68" s="280"/>
      <c r="EQ68" s="280"/>
      <c r="ER68" s="280"/>
      <c r="ES68" s="280"/>
      <c r="ET68" s="280"/>
      <c r="EU68" s="280"/>
      <c r="EV68" s="280"/>
      <c r="EW68" s="280"/>
      <c r="EX68" s="280"/>
      <c r="EY68" s="280"/>
      <c r="EZ68" s="280"/>
      <c r="FA68" s="280"/>
      <c r="FB68" s="280"/>
      <c r="FC68" s="280"/>
      <c r="FD68" s="280"/>
      <c r="FE68" s="280"/>
      <c r="FF68" s="280"/>
      <c r="FG68" s="280"/>
      <c r="FH68" s="280"/>
      <c r="FI68" s="280"/>
      <c r="FJ68" s="280"/>
      <c r="FK68" s="280"/>
      <c r="FL68" s="280"/>
      <c r="FM68" s="280"/>
      <c r="FN68" s="280"/>
      <c r="FO68" s="280"/>
      <c r="FP68" s="280"/>
      <c r="FQ68" s="280"/>
      <c r="FR68" s="280"/>
      <c r="FS68" s="280"/>
      <c r="FT68" s="280"/>
      <c r="FU68" s="280"/>
      <c r="FV68" s="280"/>
      <c r="FW68" s="280"/>
      <c r="FX68" s="280"/>
      <c r="FY68" s="280"/>
      <c r="FZ68" s="280"/>
      <c r="GA68" s="280"/>
      <c r="GB68" s="280"/>
      <c r="GC68" s="280"/>
      <c r="GD68" s="280"/>
      <c r="GE68" s="280"/>
      <c r="GF68" s="280"/>
      <c r="GG68" s="280"/>
      <c r="GH68" s="280"/>
      <c r="GI68" s="280"/>
      <c r="GJ68" s="280"/>
      <c r="GK68" s="280"/>
      <c r="GL68" s="280"/>
      <c r="GM68" s="280"/>
      <c r="GN68" s="280"/>
      <c r="GO68" s="280"/>
      <c r="GP68" s="280"/>
      <c r="GQ68" s="280"/>
      <c r="GR68" s="280"/>
      <c r="GS68" s="280"/>
      <c r="GT68" s="280"/>
      <c r="GU68" s="280"/>
      <c r="GV68" s="280"/>
      <c r="GW68" s="280"/>
      <c r="GX68" s="280"/>
      <c r="GY68" s="280"/>
      <c r="GZ68" s="280"/>
      <c r="HA68" s="280"/>
      <c r="HB68" s="280"/>
      <c r="HC68" s="280"/>
      <c r="HD68" s="280"/>
      <c r="HE68" s="280"/>
      <c r="HF68" s="280"/>
      <c r="HG68" s="280"/>
      <c r="HH68" s="280"/>
      <c r="HI68" s="280"/>
      <c r="HJ68" s="280"/>
      <c r="HK68" s="280"/>
      <c r="HL68" s="280"/>
      <c r="HM68" s="280"/>
      <c r="HN68" s="280"/>
      <c r="HO68" s="280"/>
      <c r="HP68" s="280"/>
      <c r="HQ68" s="280"/>
      <c r="HR68" s="280"/>
      <c r="HS68" s="280"/>
      <c r="HT68" s="280"/>
      <c r="HU68" s="280"/>
      <c r="HV68" s="280"/>
      <c r="HW68" s="280"/>
      <c r="HX68" s="280"/>
      <c r="HY68" s="280"/>
      <c r="HZ68" s="280"/>
      <c r="IA68" s="280"/>
      <c r="IB68" s="280"/>
      <c r="IC68" s="280"/>
      <c r="ID68" s="280"/>
      <c r="IE68" s="280"/>
      <c r="IF68" s="280"/>
      <c r="IG68" s="280"/>
      <c r="IH68" s="280"/>
      <c r="II68" s="280"/>
      <c r="IJ68" s="280"/>
      <c r="IK68" s="280"/>
      <c r="IL68" s="280"/>
      <c r="IM68" s="280"/>
      <c r="IN68" s="280"/>
      <c r="IO68" s="280"/>
      <c r="IP68" s="280"/>
      <c r="IQ68" s="280"/>
      <c r="IR68" s="280"/>
      <c r="IS68" s="280"/>
      <c r="IT68" s="280"/>
      <c r="IU68" s="280"/>
      <c r="IV68" s="280"/>
      <c r="IW68" s="280"/>
      <c r="IX68" s="280"/>
      <c r="IY68" s="280"/>
      <c r="IZ68" s="280"/>
      <c r="JA68" s="280"/>
      <c r="JB68" s="280"/>
      <c r="JC68" s="280"/>
      <c r="JD68" s="280"/>
      <c r="JE68" s="280"/>
      <c r="JF68" s="280"/>
      <c r="JG68" s="280"/>
      <c r="JH68" s="280"/>
      <c r="JI68" s="280"/>
      <c r="JJ68" s="280"/>
      <c r="JK68" s="280"/>
      <c r="JL68" s="280"/>
      <c r="JM68" s="280"/>
      <c r="JN68" s="280"/>
      <c r="JO68" s="280"/>
      <c r="JP68" s="280"/>
      <c r="JQ68" s="280"/>
      <c r="JR68" s="280"/>
      <c r="JS68" s="280"/>
      <c r="JT68" s="280"/>
      <c r="JU68" s="280"/>
      <c r="JV68" s="280"/>
      <c r="JW68" s="280"/>
      <c r="JX68" s="280"/>
      <c r="JY68" s="280"/>
      <c r="JZ68" s="280"/>
      <c r="KA68" s="280"/>
      <c r="KB68" s="280"/>
      <c r="KC68" s="280"/>
      <c r="KD68" s="280"/>
      <c r="KE68" s="280"/>
      <c r="KF68" s="280"/>
      <c r="KG68" s="280"/>
      <c r="KH68" s="280"/>
      <c r="KI68" s="280"/>
      <c r="KJ68" s="280"/>
      <c r="KK68" s="280"/>
      <c r="KL68" s="280"/>
      <c r="KM68" s="280"/>
      <c r="KN68" s="280"/>
      <c r="KO68" s="280"/>
      <c r="KP68" s="280"/>
      <c r="KQ68" s="280"/>
      <c r="KR68" s="280"/>
      <c r="KS68" s="280"/>
      <c r="KT68" s="280"/>
      <c r="KU68" s="280"/>
      <c r="KV68" s="280"/>
      <c r="KW68" s="280"/>
      <c r="KX68" s="280"/>
      <c r="KY68" s="280"/>
      <c r="KZ68" s="280"/>
      <c r="LA68" s="280"/>
      <c r="LB68" s="280"/>
      <c r="LC68" s="280"/>
      <c r="LD68" s="280"/>
      <c r="LE68" s="280"/>
      <c r="LF68" s="280"/>
      <c r="LG68" s="280"/>
      <c r="LH68" s="280"/>
      <c r="LI68" s="280"/>
      <c r="LJ68" s="280"/>
      <c r="LK68" s="280"/>
      <c r="LL68" s="280"/>
      <c r="LM68" s="280"/>
      <c r="LN68" s="280"/>
      <c r="LO68" s="280"/>
      <c r="LP68" s="280"/>
      <c r="LQ68" s="280"/>
      <c r="LR68" s="280"/>
      <c r="LS68" s="280"/>
      <c r="LT68" s="280"/>
      <c r="LU68" s="280"/>
      <c r="LV68" s="280"/>
      <c r="LW68" s="280"/>
      <c r="LX68" s="280"/>
      <c r="LY68" s="280"/>
      <c r="LZ68" s="280"/>
      <c r="MA68" s="280"/>
      <c r="MB68" s="280"/>
      <c r="MC68" s="280"/>
      <c r="MD68" s="280"/>
      <c r="ME68" s="280"/>
      <c r="MF68" s="280"/>
      <c r="MG68" s="280"/>
      <c r="MH68" s="280"/>
      <c r="MI68" s="280"/>
      <c r="MJ68" s="280"/>
      <c r="MK68" s="280"/>
      <c r="ML68" s="280"/>
      <c r="MM68" s="280"/>
      <c r="MN68" s="280"/>
      <c r="MO68" s="280"/>
      <c r="MP68" s="280"/>
      <c r="MQ68" s="280"/>
      <c r="MR68" s="280"/>
      <c r="MS68" s="280"/>
      <c r="MT68" s="280"/>
      <c r="MU68" s="280"/>
      <c r="MV68" s="280"/>
      <c r="MW68" s="280"/>
      <c r="MX68" s="280"/>
      <c r="MY68" s="280"/>
      <c r="MZ68" s="280"/>
      <c r="NA68" s="280"/>
      <c r="NB68" s="280"/>
      <c r="NC68" s="280"/>
      <c r="ND68" s="280"/>
      <c r="NE68" s="280"/>
      <c r="NF68" s="280"/>
      <c r="NG68" s="280"/>
      <c r="NH68" s="280"/>
      <c r="NI68" s="280"/>
      <c r="NJ68" s="280"/>
      <c r="NK68" s="280"/>
      <c r="NL68" s="280"/>
      <c r="NM68" s="280"/>
      <c r="NN68" s="280"/>
      <c r="NO68" s="280"/>
      <c r="NP68" s="280"/>
      <c r="NQ68" s="280"/>
      <c r="NR68" s="280"/>
      <c r="NS68" s="280"/>
      <c r="NT68" s="280"/>
      <c r="NU68" s="280"/>
      <c r="NV68" s="280"/>
      <c r="NW68" s="280"/>
      <c r="NX68" s="280"/>
      <c r="NY68" s="280"/>
      <c r="NZ68" s="280"/>
      <c r="OA68" s="280"/>
      <c r="OB68" s="280"/>
      <c r="OC68" s="280"/>
      <c r="OD68" s="280"/>
      <c r="OE68" s="280"/>
      <c r="OF68" s="280"/>
      <c r="OG68" s="280"/>
      <c r="OH68" s="280"/>
      <c r="OI68" s="280"/>
      <c r="OJ68" s="280"/>
      <c r="OK68" s="280"/>
      <c r="OL68" s="280"/>
      <c r="OM68" s="280"/>
      <c r="ON68" s="280"/>
      <c r="OO68" s="280"/>
      <c r="OP68" s="280"/>
      <c r="OQ68" s="280"/>
      <c r="OR68" s="280"/>
      <c r="OS68" s="280"/>
      <c r="OT68" s="280"/>
      <c r="OU68" s="280"/>
      <c r="OV68" s="280"/>
      <c r="OW68" s="280"/>
      <c r="OX68" s="280"/>
      <c r="OY68" s="280"/>
      <c r="OZ68" s="280"/>
      <c r="PA68" s="280"/>
      <c r="PB68" s="280"/>
      <c r="PC68" s="280"/>
      <c r="PD68" s="280"/>
      <c r="PE68" s="280"/>
      <c r="PF68" s="280"/>
      <c r="PG68" s="280"/>
      <c r="PH68" s="280"/>
      <c r="PI68" s="280"/>
      <c r="PJ68" s="280"/>
      <c r="PK68" s="280"/>
      <c r="PL68" s="280"/>
      <c r="PM68" s="280"/>
      <c r="PN68" s="280"/>
      <c r="PO68" s="280"/>
      <c r="PP68" s="280"/>
      <c r="PQ68" s="280"/>
      <c r="PR68" s="280"/>
      <c r="PS68" s="280"/>
      <c r="PT68" s="280"/>
      <c r="PU68" s="280"/>
      <c r="PV68" s="280"/>
      <c r="PW68" s="280"/>
      <c r="PX68" s="280"/>
      <c r="PY68" s="280"/>
      <c r="PZ68" s="280"/>
      <c r="QA68" s="280"/>
      <c r="QB68" s="280"/>
      <c r="QC68" s="280"/>
      <c r="QD68" s="280"/>
      <c r="QE68" s="280"/>
      <c r="QF68" s="280"/>
      <c r="QG68" s="280"/>
      <c r="QH68" s="280"/>
      <c r="QI68" s="280"/>
      <c r="QJ68" s="280"/>
      <c r="QK68" s="280"/>
      <c r="QL68" s="280"/>
      <c r="QM68" s="280"/>
      <c r="QN68" s="280"/>
    </row>
    <row r="69" spans="1:456" s="6" customFormat="1" ht="15.5" x14ac:dyDescent="0.35">
      <c r="A69" s="272" t="s">
        <v>177</v>
      </c>
      <c r="B69" s="277">
        <v>1004159.6666666666</v>
      </c>
      <c r="C69" s="277">
        <v>875014.76414322783</v>
      </c>
      <c r="D69" s="278">
        <v>3281076.6666666665</v>
      </c>
      <c r="E69" s="278">
        <v>2467042.342730647</v>
      </c>
      <c r="F69" s="277">
        <v>0</v>
      </c>
      <c r="G69" s="277">
        <v>33176.218893319281</v>
      </c>
      <c r="H69" s="278">
        <v>0</v>
      </c>
      <c r="I69" s="278">
        <v>0</v>
      </c>
      <c r="J69" s="277">
        <v>-66449.016666666677</v>
      </c>
      <c r="K69" s="277">
        <v>33810.566383994279</v>
      </c>
      <c r="L69" s="278">
        <v>4218787.3166666664</v>
      </c>
      <c r="M69" s="278">
        <v>3409043.8921511881</v>
      </c>
      <c r="N69" s="277">
        <v>2793589.2609764421</v>
      </c>
      <c r="O69" s="279"/>
      <c r="P69" s="280"/>
      <c r="Q69" s="280"/>
      <c r="R69" s="280"/>
      <c r="S69" s="280"/>
      <c r="T69" s="280"/>
      <c r="U69" s="280"/>
      <c r="V69" s="280"/>
      <c r="W69" s="280"/>
      <c r="X69" s="280"/>
      <c r="Y69" s="280"/>
      <c r="Z69" s="280"/>
      <c r="AA69" s="280"/>
      <c r="AB69" s="280"/>
      <c r="AC69" s="280"/>
      <c r="AD69" s="280"/>
      <c r="AE69" s="280"/>
      <c r="AF69" s="280"/>
      <c r="AG69" s="280"/>
      <c r="AH69" s="280"/>
      <c r="AI69" s="280"/>
      <c r="AJ69" s="280"/>
      <c r="AK69" s="280"/>
      <c r="AL69" s="280"/>
      <c r="AM69" s="280"/>
      <c r="AN69" s="280"/>
      <c r="AO69" s="280"/>
      <c r="AP69" s="280"/>
      <c r="AQ69" s="280"/>
      <c r="AR69" s="280"/>
      <c r="AS69" s="280"/>
      <c r="AT69" s="280"/>
      <c r="AU69" s="280"/>
      <c r="AV69" s="280"/>
      <c r="AW69" s="280"/>
      <c r="AX69" s="280"/>
      <c r="AY69" s="280"/>
      <c r="AZ69" s="280"/>
      <c r="BA69" s="280"/>
      <c r="BB69" s="280"/>
      <c r="BC69" s="280"/>
      <c r="BD69" s="280"/>
      <c r="BE69" s="280"/>
      <c r="BF69" s="280"/>
      <c r="BG69" s="280"/>
      <c r="BH69" s="280"/>
      <c r="BI69" s="280"/>
      <c r="BJ69" s="280"/>
      <c r="BK69" s="280"/>
      <c r="BL69" s="280"/>
      <c r="BM69" s="280"/>
      <c r="BN69" s="280"/>
      <c r="BO69" s="280"/>
      <c r="BP69" s="280"/>
      <c r="BQ69" s="280"/>
      <c r="BR69" s="280"/>
      <c r="BS69" s="280"/>
      <c r="BT69" s="280"/>
      <c r="BU69" s="280"/>
      <c r="BV69" s="280"/>
      <c r="BW69" s="280"/>
      <c r="BX69" s="280"/>
      <c r="BY69" s="280"/>
      <c r="BZ69" s="280"/>
      <c r="CA69" s="280"/>
      <c r="CB69" s="280"/>
      <c r="CC69" s="280"/>
      <c r="CD69" s="280"/>
      <c r="CE69" s="280"/>
      <c r="CF69" s="280"/>
      <c r="CG69" s="280"/>
      <c r="CH69" s="280"/>
      <c r="CI69" s="280"/>
      <c r="CJ69" s="280"/>
      <c r="CK69" s="280"/>
      <c r="CL69" s="280"/>
      <c r="CM69" s="280"/>
      <c r="CN69" s="280"/>
      <c r="CO69" s="280"/>
      <c r="CP69" s="280"/>
      <c r="CQ69" s="280"/>
      <c r="CR69" s="280"/>
      <c r="CS69" s="280"/>
      <c r="CT69" s="280"/>
      <c r="CU69" s="280"/>
      <c r="CV69" s="280"/>
      <c r="CW69" s="280"/>
      <c r="CX69" s="280"/>
      <c r="CY69" s="280"/>
      <c r="CZ69" s="280"/>
      <c r="DA69" s="280"/>
      <c r="DB69" s="280"/>
      <c r="DC69" s="280"/>
      <c r="DD69" s="280"/>
      <c r="DE69" s="280"/>
      <c r="DF69" s="280"/>
      <c r="DG69" s="280"/>
      <c r="DH69" s="280"/>
      <c r="DI69" s="280"/>
      <c r="DJ69" s="280"/>
      <c r="DK69" s="280"/>
      <c r="DL69" s="280"/>
      <c r="DM69" s="280"/>
      <c r="DN69" s="280"/>
      <c r="DO69" s="280"/>
      <c r="DP69" s="280"/>
      <c r="DQ69" s="280"/>
      <c r="DR69" s="280"/>
      <c r="DS69" s="280"/>
      <c r="DT69" s="280"/>
      <c r="DU69" s="280"/>
      <c r="DV69" s="280"/>
      <c r="DW69" s="280"/>
      <c r="DX69" s="280"/>
      <c r="DY69" s="280"/>
      <c r="DZ69" s="280"/>
      <c r="EA69" s="280"/>
      <c r="EB69" s="280"/>
      <c r="EC69" s="280"/>
      <c r="ED69" s="280"/>
      <c r="EE69" s="280"/>
      <c r="EF69" s="280"/>
      <c r="EG69" s="280"/>
      <c r="EH69" s="280"/>
      <c r="EI69" s="280"/>
      <c r="EJ69" s="280"/>
      <c r="EK69" s="280"/>
      <c r="EL69" s="280"/>
      <c r="EM69" s="280"/>
      <c r="EN69" s="280"/>
      <c r="EO69" s="280"/>
      <c r="EP69" s="280"/>
      <c r="EQ69" s="280"/>
      <c r="ER69" s="280"/>
      <c r="ES69" s="280"/>
      <c r="ET69" s="280"/>
      <c r="EU69" s="280"/>
      <c r="EV69" s="280"/>
      <c r="EW69" s="280"/>
      <c r="EX69" s="280"/>
      <c r="EY69" s="280"/>
      <c r="EZ69" s="280"/>
      <c r="FA69" s="280"/>
      <c r="FB69" s="280"/>
      <c r="FC69" s="280"/>
      <c r="FD69" s="280"/>
      <c r="FE69" s="280"/>
      <c r="FF69" s="280"/>
      <c r="FG69" s="280"/>
      <c r="FH69" s="280"/>
      <c r="FI69" s="280"/>
      <c r="FJ69" s="280"/>
      <c r="FK69" s="280"/>
      <c r="FL69" s="280"/>
      <c r="FM69" s="280"/>
      <c r="FN69" s="280"/>
      <c r="FO69" s="280"/>
      <c r="FP69" s="280"/>
      <c r="FQ69" s="280"/>
      <c r="FR69" s="280"/>
      <c r="FS69" s="280"/>
      <c r="FT69" s="280"/>
      <c r="FU69" s="280"/>
      <c r="FV69" s="280"/>
      <c r="FW69" s="280"/>
      <c r="FX69" s="280"/>
      <c r="FY69" s="280"/>
      <c r="FZ69" s="280"/>
      <c r="GA69" s="280"/>
      <c r="GB69" s="280"/>
      <c r="GC69" s="280"/>
      <c r="GD69" s="280"/>
      <c r="GE69" s="280"/>
      <c r="GF69" s="280"/>
      <c r="GG69" s="280"/>
      <c r="GH69" s="280"/>
      <c r="GI69" s="280"/>
      <c r="GJ69" s="280"/>
      <c r="GK69" s="280"/>
      <c r="GL69" s="280"/>
      <c r="GM69" s="280"/>
      <c r="GN69" s="280"/>
      <c r="GO69" s="280"/>
      <c r="GP69" s="280"/>
      <c r="GQ69" s="280"/>
      <c r="GR69" s="280"/>
      <c r="GS69" s="280"/>
      <c r="GT69" s="280"/>
      <c r="GU69" s="280"/>
      <c r="GV69" s="280"/>
      <c r="GW69" s="280"/>
      <c r="GX69" s="280"/>
      <c r="GY69" s="280"/>
      <c r="GZ69" s="280"/>
      <c r="HA69" s="280"/>
      <c r="HB69" s="280"/>
      <c r="HC69" s="280"/>
      <c r="HD69" s="280"/>
      <c r="HE69" s="280"/>
      <c r="HF69" s="280"/>
      <c r="HG69" s="280"/>
      <c r="HH69" s="280"/>
      <c r="HI69" s="280"/>
      <c r="HJ69" s="280"/>
      <c r="HK69" s="280"/>
      <c r="HL69" s="280"/>
      <c r="HM69" s="280"/>
      <c r="HN69" s="280"/>
      <c r="HO69" s="280"/>
      <c r="HP69" s="280"/>
      <c r="HQ69" s="280"/>
      <c r="HR69" s="280"/>
      <c r="HS69" s="280"/>
      <c r="HT69" s="280"/>
      <c r="HU69" s="280"/>
      <c r="HV69" s="280"/>
      <c r="HW69" s="280"/>
      <c r="HX69" s="280"/>
      <c r="HY69" s="280"/>
      <c r="HZ69" s="280"/>
      <c r="IA69" s="280"/>
      <c r="IB69" s="280"/>
      <c r="IC69" s="280"/>
      <c r="ID69" s="280"/>
      <c r="IE69" s="280"/>
      <c r="IF69" s="280"/>
      <c r="IG69" s="280"/>
      <c r="IH69" s="280"/>
      <c r="II69" s="280"/>
      <c r="IJ69" s="280"/>
      <c r="IK69" s="280"/>
      <c r="IL69" s="280"/>
      <c r="IM69" s="280"/>
      <c r="IN69" s="280"/>
      <c r="IO69" s="280"/>
      <c r="IP69" s="280"/>
      <c r="IQ69" s="280"/>
      <c r="IR69" s="280"/>
      <c r="IS69" s="280"/>
      <c r="IT69" s="280"/>
      <c r="IU69" s="280"/>
      <c r="IV69" s="280"/>
      <c r="IW69" s="280"/>
      <c r="IX69" s="280"/>
      <c r="IY69" s="280"/>
      <c r="IZ69" s="280"/>
      <c r="JA69" s="280"/>
      <c r="JB69" s="280"/>
      <c r="JC69" s="280"/>
      <c r="JD69" s="280"/>
      <c r="JE69" s="280"/>
      <c r="JF69" s="280"/>
      <c r="JG69" s="280"/>
      <c r="JH69" s="280"/>
      <c r="JI69" s="280"/>
      <c r="JJ69" s="280"/>
      <c r="JK69" s="280"/>
      <c r="JL69" s="280"/>
      <c r="JM69" s="280"/>
      <c r="JN69" s="280"/>
      <c r="JO69" s="280"/>
      <c r="JP69" s="280"/>
      <c r="JQ69" s="280"/>
      <c r="JR69" s="280"/>
      <c r="JS69" s="280"/>
      <c r="JT69" s="280"/>
      <c r="JU69" s="280"/>
      <c r="JV69" s="280"/>
      <c r="JW69" s="280"/>
      <c r="JX69" s="280"/>
      <c r="JY69" s="280"/>
      <c r="JZ69" s="280"/>
      <c r="KA69" s="280"/>
      <c r="KB69" s="280"/>
      <c r="KC69" s="280"/>
      <c r="KD69" s="280"/>
      <c r="KE69" s="280"/>
      <c r="KF69" s="280"/>
      <c r="KG69" s="280"/>
      <c r="KH69" s="280"/>
      <c r="KI69" s="280"/>
      <c r="KJ69" s="280"/>
      <c r="KK69" s="280"/>
      <c r="KL69" s="280"/>
      <c r="KM69" s="280"/>
      <c r="KN69" s="280"/>
      <c r="KO69" s="280"/>
      <c r="KP69" s="280"/>
      <c r="KQ69" s="280"/>
      <c r="KR69" s="280"/>
      <c r="KS69" s="280"/>
      <c r="KT69" s="280"/>
      <c r="KU69" s="280"/>
      <c r="KV69" s="280"/>
      <c r="KW69" s="280"/>
      <c r="KX69" s="280"/>
      <c r="KY69" s="280"/>
      <c r="KZ69" s="280"/>
      <c r="LA69" s="280"/>
      <c r="LB69" s="280"/>
      <c r="LC69" s="280"/>
      <c r="LD69" s="280"/>
      <c r="LE69" s="280"/>
      <c r="LF69" s="280"/>
      <c r="LG69" s="280"/>
      <c r="LH69" s="280"/>
      <c r="LI69" s="280"/>
      <c r="LJ69" s="280"/>
      <c r="LK69" s="280"/>
      <c r="LL69" s="280"/>
      <c r="LM69" s="280"/>
      <c r="LN69" s="280"/>
      <c r="LO69" s="280"/>
      <c r="LP69" s="280"/>
      <c r="LQ69" s="280"/>
      <c r="LR69" s="280"/>
      <c r="LS69" s="280"/>
      <c r="LT69" s="280"/>
      <c r="LU69" s="280"/>
      <c r="LV69" s="280"/>
      <c r="LW69" s="280"/>
      <c r="LX69" s="280"/>
      <c r="LY69" s="280"/>
      <c r="LZ69" s="280"/>
      <c r="MA69" s="280"/>
      <c r="MB69" s="280"/>
      <c r="MC69" s="280"/>
      <c r="MD69" s="280"/>
      <c r="ME69" s="280"/>
      <c r="MF69" s="280"/>
      <c r="MG69" s="280"/>
      <c r="MH69" s="280"/>
      <c r="MI69" s="280"/>
      <c r="MJ69" s="280"/>
      <c r="MK69" s="280"/>
      <c r="ML69" s="280"/>
      <c r="MM69" s="280"/>
      <c r="MN69" s="280"/>
      <c r="MO69" s="280"/>
      <c r="MP69" s="280"/>
      <c r="MQ69" s="280"/>
      <c r="MR69" s="280"/>
      <c r="MS69" s="280"/>
      <c r="MT69" s="280"/>
      <c r="MU69" s="280"/>
      <c r="MV69" s="280"/>
      <c r="MW69" s="280"/>
      <c r="MX69" s="280"/>
      <c r="MY69" s="280"/>
      <c r="MZ69" s="280"/>
      <c r="NA69" s="280"/>
      <c r="NB69" s="280"/>
      <c r="NC69" s="280"/>
      <c r="ND69" s="280"/>
      <c r="NE69" s="280"/>
      <c r="NF69" s="280"/>
      <c r="NG69" s="280"/>
      <c r="NH69" s="280"/>
      <c r="NI69" s="280"/>
      <c r="NJ69" s="280"/>
      <c r="NK69" s="280"/>
      <c r="NL69" s="280"/>
      <c r="NM69" s="280"/>
      <c r="NN69" s="280"/>
      <c r="NO69" s="280"/>
      <c r="NP69" s="280"/>
      <c r="NQ69" s="280"/>
      <c r="NR69" s="280"/>
      <c r="NS69" s="280"/>
      <c r="NT69" s="280"/>
      <c r="NU69" s="280"/>
      <c r="NV69" s="280"/>
      <c r="NW69" s="280"/>
      <c r="NX69" s="280"/>
      <c r="NY69" s="280"/>
      <c r="NZ69" s="280"/>
      <c r="OA69" s="280"/>
      <c r="OB69" s="280"/>
      <c r="OC69" s="280"/>
      <c r="OD69" s="280"/>
      <c r="OE69" s="280"/>
      <c r="OF69" s="280"/>
      <c r="OG69" s="280"/>
      <c r="OH69" s="280"/>
      <c r="OI69" s="280"/>
      <c r="OJ69" s="280"/>
      <c r="OK69" s="280"/>
      <c r="OL69" s="280"/>
      <c r="OM69" s="280"/>
      <c r="ON69" s="280"/>
      <c r="OO69" s="280"/>
      <c r="OP69" s="280"/>
      <c r="OQ69" s="280"/>
      <c r="OR69" s="280"/>
      <c r="OS69" s="280"/>
      <c r="OT69" s="280"/>
      <c r="OU69" s="280"/>
      <c r="OV69" s="280"/>
      <c r="OW69" s="280"/>
      <c r="OX69" s="280"/>
      <c r="OY69" s="280"/>
      <c r="OZ69" s="280"/>
      <c r="PA69" s="280"/>
      <c r="PB69" s="280"/>
      <c r="PC69" s="280"/>
      <c r="PD69" s="280"/>
      <c r="PE69" s="280"/>
      <c r="PF69" s="280"/>
      <c r="PG69" s="280"/>
      <c r="PH69" s="280"/>
      <c r="PI69" s="280"/>
      <c r="PJ69" s="280"/>
      <c r="PK69" s="280"/>
      <c r="PL69" s="280"/>
      <c r="PM69" s="280"/>
      <c r="PN69" s="280"/>
      <c r="PO69" s="280"/>
      <c r="PP69" s="280"/>
      <c r="PQ69" s="280"/>
      <c r="PR69" s="280"/>
      <c r="PS69" s="280"/>
      <c r="PT69" s="280"/>
      <c r="PU69" s="280"/>
      <c r="PV69" s="280"/>
      <c r="PW69" s="280"/>
      <c r="PX69" s="280"/>
      <c r="PY69" s="280"/>
      <c r="PZ69" s="280"/>
      <c r="QA69" s="280"/>
      <c r="QB69" s="280"/>
      <c r="QC69" s="280"/>
      <c r="QD69" s="280"/>
      <c r="QE69" s="280"/>
      <c r="QF69" s="280"/>
      <c r="QG69" s="280"/>
      <c r="QH69" s="280"/>
      <c r="QI69" s="280"/>
      <c r="QJ69" s="280"/>
      <c r="QK69" s="280"/>
      <c r="QL69" s="280"/>
      <c r="QM69" s="280"/>
      <c r="QN69" s="280"/>
    </row>
    <row r="70" spans="1:456" s="6" customFormat="1" ht="15.5" x14ac:dyDescent="0.35">
      <c r="A70" s="272" t="s">
        <v>178</v>
      </c>
      <c r="B70" s="277">
        <v>573301.33333333337</v>
      </c>
      <c r="C70" s="277">
        <v>438267.19849436759</v>
      </c>
      <c r="D70" s="278">
        <v>1937628.3333333333</v>
      </c>
      <c r="E70" s="278">
        <v>1940850.4456644976</v>
      </c>
      <c r="F70" s="277">
        <v>897501.33333333337</v>
      </c>
      <c r="G70" s="277">
        <v>963408.61227816076</v>
      </c>
      <c r="H70" s="278">
        <v>0</v>
      </c>
      <c r="I70" s="278">
        <v>0</v>
      </c>
      <c r="J70" s="277">
        <v>-46361.96</v>
      </c>
      <c r="K70" s="277">
        <v>14748.076236638073</v>
      </c>
      <c r="L70" s="278">
        <v>3362069.04</v>
      </c>
      <c r="M70" s="278">
        <v>3357274.3326736642</v>
      </c>
      <c r="N70" s="277">
        <v>2751165.9628385492</v>
      </c>
      <c r="O70" s="279"/>
      <c r="P70" s="280"/>
      <c r="Q70" s="280"/>
      <c r="R70" s="280"/>
      <c r="S70" s="280"/>
      <c r="T70" s="280"/>
      <c r="U70" s="280"/>
      <c r="V70" s="280"/>
      <c r="W70" s="280"/>
      <c r="X70" s="280"/>
      <c r="Y70" s="280"/>
      <c r="Z70" s="280"/>
      <c r="AA70" s="280"/>
      <c r="AB70" s="280"/>
      <c r="AC70" s="280"/>
      <c r="AD70" s="280"/>
      <c r="AE70" s="280"/>
      <c r="AF70" s="280"/>
      <c r="AG70" s="280"/>
      <c r="AH70" s="280"/>
      <c r="AI70" s="280"/>
      <c r="AJ70" s="280"/>
      <c r="AK70" s="280"/>
      <c r="AL70" s="280"/>
      <c r="AM70" s="280"/>
      <c r="AN70" s="280"/>
      <c r="AO70" s="280"/>
      <c r="AP70" s="280"/>
      <c r="AQ70" s="280"/>
      <c r="AR70" s="280"/>
      <c r="AS70" s="280"/>
      <c r="AT70" s="280"/>
      <c r="AU70" s="280"/>
      <c r="AV70" s="280"/>
      <c r="AW70" s="280"/>
      <c r="AX70" s="280"/>
      <c r="AY70" s="280"/>
      <c r="AZ70" s="280"/>
      <c r="BA70" s="280"/>
      <c r="BB70" s="280"/>
      <c r="BC70" s="280"/>
      <c r="BD70" s="280"/>
      <c r="BE70" s="280"/>
      <c r="BF70" s="280"/>
      <c r="BG70" s="280"/>
      <c r="BH70" s="280"/>
      <c r="BI70" s="280"/>
      <c r="BJ70" s="280"/>
      <c r="BK70" s="280"/>
      <c r="BL70" s="280"/>
      <c r="BM70" s="280"/>
      <c r="BN70" s="280"/>
      <c r="BO70" s="280"/>
      <c r="BP70" s="280"/>
      <c r="BQ70" s="280"/>
      <c r="BR70" s="280"/>
      <c r="BS70" s="280"/>
      <c r="BT70" s="280"/>
      <c r="BU70" s="280"/>
      <c r="BV70" s="280"/>
      <c r="BW70" s="280"/>
      <c r="BX70" s="280"/>
      <c r="BY70" s="280"/>
      <c r="BZ70" s="280"/>
      <c r="CA70" s="280"/>
      <c r="CB70" s="280"/>
      <c r="CC70" s="280"/>
      <c r="CD70" s="280"/>
      <c r="CE70" s="280"/>
      <c r="CF70" s="280"/>
      <c r="CG70" s="280"/>
      <c r="CH70" s="280"/>
      <c r="CI70" s="280"/>
      <c r="CJ70" s="280"/>
      <c r="CK70" s="280"/>
      <c r="CL70" s="280"/>
      <c r="CM70" s="280"/>
      <c r="CN70" s="280"/>
      <c r="CO70" s="280"/>
      <c r="CP70" s="280"/>
      <c r="CQ70" s="280"/>
      <c r="CR70" s="280"/>
      <c r="CS70" s="280"/>
      <c r="CT70" s="280"/>
      <c r="CU70" s="280"/>
      <c r="CV70" s="280"/>
      <c r="CW70" s="280"/>
      <c r="CX70" s="280"/>
      <c r="CY70" s="280"/>
      <c r="CZ70" s="280"/>
      <c r="DA70" s="280"/>
      <c r="DB70" s="280"/>
      <c r="DC70" s="280"/>
      <c r="DD70" s="280"/>
      <c r="DE70" s="280"/>
      <c r="DF70" s="280"/>
      <c r="DG70" s="280"/>
      <c r="DH70" s="280"/>
      <c r="DI70" s="280"/>
      <c r="DJ70" s="280"/>
      <c r="DK70" s="280"/>
      <c r="DL70" s="280"/>
      <c r="DM70" s="280"/>
      <c r="DN70" s="280"/>
      <c r="DO70" s="280"/>
      <c r="DP70" s="280"/>
      <c r="DQ70" s="280"/>
      <c r="DR70" s="280"/>
      <c r="DS70" s="280"/>
      <c r="DT70" s="280"/>
      <c r="DU70" s="280"/>
      <c r="DV70" s="280"/>
      <c r="DW70" s="280"/>
      <c r="DX70" s="280"/>
      <c r="DY70" s="280"/>
      <c r="DZ70" s="280"/>
      <c r="EA70" s="280"/>
      <c r="EB70" s="280"/>
      <c r="EC70" s="280"/>
      <c r="ED70" s="280"/>
      <c r="EE70" s="280"/>
      <c r="EF70" s="280"/>
      <c r="EG70" s="280"/>
      <c r="EH70" s="280"/>
      <c r="EI70" s="280"/>
      <c r="EJ70" s="280"/>
      <c r="EK70" s="280"/>
      <c r="EL70" s="280"/>
      <c r="EM70" s="280"/>
      <c r="EN70" s="280"/>
      <c r="EO70" s="280"/>
      <c r="EP70" s="280"/>
      <c r="EQ70" s="280"/>
      <c r="ER70" s="280"/>
      <c r="ES70" s="280"/>
      <c r="ET70" s="280"/>
      <c r="EU70" s="280"/>
      <c r="EV70" s="280"/>
      <c r="EW70" s="280"/>
      <c r="EX70" s="280"/>
      <c r="EY70" s="280"/>
      <c r="EZ70" s="280"/>
      <c r="FA70" s="280"/>
      <c r="FB70" s="280"/>
      <c r="FC70" s="280"/>
      <c r="FD70" s="280"/>
      <c r="FE70" s="280"/>
      <c r="FF70" s="280"/>
      <c r="FG70" s="280"/>
      <c r="FH70" s="280"/>
      <c r="FI70" s="280"/>
      <c r="FJ70" s="280"/>
      <c r="FK70" s="280"/>
      <c r="FL70" s="280"/>
      <c r="FM70" s="280"/>
      <c r="FN70" s="280"/>
      <c r="FO70" s="280"/>
      <c r="FP70" s="280"/>
      <c r="FQ70" s="280"/>
      <c r="FR70" s="280"/>
      <c r="FS70" s="280"/>
      <c r="FT70" s="280"/>
      <c r="FU70" s="280"/>
      <c r="FV70" s="280"/>
      <c r="FW70" s="280"/>
      <c r="FX70" s="280"/>
      <c r="FY70" s="280"/>
      <c r="FZ70" s="280"/>
      <c r="GA70" s="280"/>
      <c r="GB70" s="280"/>
      <c r="GC70" s="280"/>
      <c r="GD70" s="280"/>
      <c r="GE70" s="280"/>
      <c r="GF70" s="280"/>
      <c r="GG70" s="280"/>
      <c r="GH70" s="280"/>
      <c r="GI70" s="280"/>
      <c r="GJ70" s="280"/>
      <c r="GK70" s="280"/>
      <c r="GL70" s="280"/>
      <c r="GM70" s="280"/>
      <c r="GN70" s="280"/>
      <c r="GO70" s="280"/>
      <c r="GP70" s="280"/>
      <c r="GQ70" s="280"/>
      <c r="GR70" s="280"/>
      <c r="GS70" s="280"/>
      <c r="GT70" s="280"/>
      <c r="GU70" s="280"/>
      <c r="GV70" s="280"/>
      <c r="GW70" s="280"/>
      <c r="GX70" s="280"/>
      <c r="GY70" s="280"/>
      <c r="GZ70" s="280"/>
      <c r="HA70" s="280"/>
      <c r="HB70" s="280"/>
      <c r="HC70" s="280"/>
      <c r="HD70" s="280"/>
      <c r="HE70" s="280"/>
      <c r="HF70" s="280"/>
      <c r="HG70" s="280"/>
      <c r="HH70" s="280"/>
      <c r="HI70" s="280"/>
      <c r="HJ70" s="280"/>
      <c r="HK70" s="280"/>
      <c r="HL70" s="280"/>
      <c r="HM70" s="280"/>
      <c r="HN70" s="280"/>
      <c r="HO70" s="280"/>
      <c r="HP70" s="280"/>
      <c r="HQ70" s="280"/>
      <c r="HR70" s="280"/>
      <c r="HS70" s="280"/>
      <c r="HT70" s="280"/>
      <c r="HU70" s="280"/>
      <c r="HV70" s="280"/>
      <c r="HW70" s="280"/>
      <c r="HX70" s="280"/>
      <c r="HY70" s="280"/>
      <c r="HZ70" s="280"/>
      <c r="IA70" s="280"/>
      <c r="IB70" s="280"/>
      <c r="IC70" s="280"/>
      <c r="ID70" s="280"/>
      <c r="IE70" s="280"/>
      <c r="IF70" s="280"/>
      <c r="IG70" s="280"/>
      <c r="IH70" s="280"/>
      <c r="II70" s="280"/>
      <c r="IJ70" s="280"/>
      <c r="IK70" s="280"/>
      <c r="IL70" s="280"/>
      <c r="IM70" s="280"/>
      <c r="IN70" s="280"/>
      <c r="IO70" s="280"/>
      <c r="IP70" s="280"/>
      <c r="IQ70" s="280"/>
      <c r="IR70" s="280"/>
      <c r="IS70" s="280"/>
      <c r="IT70" s="280"/>
      <c r="IU70" s="280"/>
      <c r="IV70" s="280"/>
      <c r="IW70" s="280"/>
      <c r="IX70" s="280"/>
      <c r="IY70" s="280"/>
      <c r="IZ70" s="280"/>
      <c r="JA70" s="280"/>
      <c r="JB70" s="280"/>
      <c r="JC70" s="280"/>
      <c r="JD70" s="280"/>
      <c r="JE70" s="280"/>
      <c r="JF70" s="280"/>
      <c r="JG70" s="280"/>
      <c r="JH70" s="280"/>
      <c r="JI70" s="280"/>
      <c r="JJ70" s="280"/>
      <c r="JK70" s="280"/>
      <c r="JL70" s="280"/>
      <c r="JM70" s="280"/>
      <c r="JN70" s="280"/>
      <c r="JO70" s="280"/>
      <c r="JP70" s="280"/>
      <c r="JQ70" s="280"/>
      <c r="JR70" s="280"/>
      <c r="JS70" s="280"/>
      <c r="JT70" s="280"/>
      <c r="JU70" s="280"/>
      <c r="JV70" s="280"/>
      <c r="JW70" s="280"/>
      <c r="JX70" s="280"/>
      <c r="JY70" s="280"/>
      <c r="JZ70" s="280"/>
      <c r="KA70" s="280"/>
      <c r="KB70" s="280"/>
      <c r="KC70" s="280"/>
      <c r="KD70" s="280"/>
      <c r="KE70" s="280"/>
      <c r="KF70" s="280"/>
      <c r="KG70" s="280"/>
      <c r="KH70" s="280"/>
      <c r="KI70" s="280"/>
      <c r="KJ70" s="280"/>
      <c r="KK70" s="280"/>
      <c r="KL70" s="280"/>
      <c r="KM70" s="280"/>
      <c r="KN70" s="280"/>
      <c r="KO70" s="280"/>
      <c r="KP70" s="280"/>
      <c r="KQ70" s="280"/>
      <c r="KR70" s="280"/>
      <c r="KS70" s="280"/>
      <c r="KT70" s="280"/>
      <c r="KU70" s="280"/>
      <c r="KV70" s="280"/>
      <c r="KW70" s="280"/>
      <c r="KX70" s="280"/>
      <c r="KY70" s="280"/>
      <c r="KZ70" s="280"/>
      <c r="LA70" s="280"/>
      <c r="LB70" s="280"/>
      <c r="LC70" s="280"/>
      <c r="LD70" s="280"/>
      <c r="LE70" s="280"/>
      <c r="LF70" s="280"/>
      <c r="LG70" s="280"/>
      <c r="LH70" s="280"/>
      <c r="LI70" s="280"/>
      <c r="LJ70" s="280"/>
      <c r="LK70" s="280"/>
      <c r="LL70" s="280"/>
      <c r="LM70" s="280"/>
      <c r="LN70" s="280"/>
      <c r="LO70" s="280"/>
      <c r="LP70" s="280"/>
      <c r="LQ70" s="280"/>
      <c r="LR70" s="280"/>
      <c r="LS70" s="280"/>
      <c r="LT70" s="280"/>
      <c r="LU70" s="280"/>
      <c r="LV70" s="280"/>
      <c r="LW70" s="280"/>
      <c r="LX70" s="280"/>
      <c r="LY70" s="280"/>
      <c r="LZ70" s="280"/>
      <c r="MA70" s="280"/>
      <c r="MB70" s="280"/>
      <c r="MC70" s="280"/>
      <c r="MD70" s="280"/>
      <c r="ME70" s="280"/>
      <c r="MF70" s="280"/>
      <c r="MG70" s="280"/>
      <c r="MH70" s="280"/>
      <c r="MI70" s="280"/>
      <c r="MJ70" s="280"/>
      <c r="MK70" s="280"/>
      <c r="ML70" s="280"/>
      <c r="MM70" s="280"/>
      <c r="MN70" s="280"/>
      <c r="MO70" s="280"/>
      <c r="MP70" s="280"/>
      <c r="MQ70" s="280"/>
      <c r="MR70" s="280"/>
      <c r="MS70" s="280"/>
      <c r="MT70" s="280"/>
      <c r="MU70" s="280"/>
      <c r="MV70" s="280"/>
      <c r="MW70" s="280"/>
      <c r="MX70" s="280"/>
      <c r="MY70" s="280"/>
      <c r="MZ70" s="280"/>
      <c r="NA70" s="280"/>
      <c r="NB70" s="280"/>
      <c r="NC70" s="280"/>
      <c r="ND70" s="280"/>
      <c r="NE70" s="280"/>
      <c r="NF70" s="280"/>
      <c r="NG70" s="280"/>
      <c r="NH70" s="280"/>
      <c r="NI70" s="280"/>
      <c r="NJ70" s="280"/>
      <c r="NK70" s="280"/>
      <c r="NL70" s="280"/>
      <c r="NM70" s="280"/>
      <c r="NN70" s="280"/>
      <c r="NO70" s="280"/>
      <c r="NP70" s="280"/>
      <c r="NQ70" s="280"/>
      <c r="NR70" s="280"/>
      <c r="NS70" s="280"/>
      <c r="NT70" s="280"/>
      <c r="NU70" s="280"/>
      <c r="NV70" s="280"/>
      <c r="NW70" s="280"/>
      <c r="NX70" s="280"/>
      <c r="NY70" s="280"/>
      <c r="NZ70" s="280"/>
      <c r="OA70" s="280"/>
      <c r="OB70" s="280"/>
      <c r="OC70" s="280"/>
      <c r="OD70" s="280"/>
      <c r="OE70" s="280"/>
      <c r="OF70" s="280"/>
      <c r="OG70" s="280"/>
      <c r="OH70" s="280"/>
      <c r="OI70" s="280"/>
      <c r="OJ70" s="280"/>
      <c r="OK70" s="280"/>
      <c r="OL70" s="280"/>
      <c r="OM70" s="280"/>
      <c r="ON70" s="280"/>
      <c r="OO70" s="280"/>
      <c r="OP70" s="280"/>
      <c r="OQ70" s="280"/>
      <c r="OR70" s="280"/>
      <c r="OS70" s="280"/>
      <c r="OT70" s="280"/>
      <c r="OU70" s="280"/>
      <c r="OV70" s="280"/>
      <c r="OW70" s="280"/>
      <c r="OX70" s="280"/>
      <c r="OY70" s="280"/>
      <c r="OZ70" s="280"/>
      <c r="PA70" s="280"/>
      <c r="PB70" s="280"/>
      <c r="PC70" s="280"/>
      <c r="PD70" s="280"/>
      <c r="PE70" s="280"/>
      <c r="PF70" s="280"/>
      <c r="PG70" s="280"/>
      <c r="PH70" s="280"/>
      <c r="PI70" s="280"/>
      <c r="PJ70" s="280"/>
      <c r="PK70" s="280"/>
      <c r="PL70" s="280"/>
      <c r="PM70" s="280"/>
      <c r="PN70" s="280"/>
      <c r="PO70" s="280"/>
      <c r="PP70" s="280"/>
      <c r="PQ70" s="280"/>
      <c r="PR70" s="280"/>
      <c r="PS70" s="280"/>
      <c r="PT70" s="280"/>
      <c r="PU70" s="280"/>
      <c r="PV70" s="280"/>
      <c r="PW70" s="280"/>
      <c r="PX70" s="280"/>
      <c r="PY70" s="280"/>
      <c r="PZ70" s="280"/>
      <c r="QA70" s="280"/>
      <c r="QB70" s="280"/>
      <c r="QC70" s="280"/>
      <c r="QD70" s="280"/>
      <c r="QE70" s="280"/>
      <c r="QF70" s="280"/>
      <c r="QG70" s="280"/>
      <c r="QH70" s="280"/>
      <c r="QI70" s="280"/>
      <c r="QJ70" s="280"/>
      <c r="QK70" s="280"/>
      <c r="QL70" s="280"/>
      <c r="QM70" s="280"/>
      <c r="QN70" s="280"/>
    </row>
    <row r="71" spans="1:456" s="6" customFormat="1" ht="15.5" x14ac:dyDescent="0.35">
      <c r="A71" s="272" t="s">
        <v>179</v>
      </c>
      <c r="B71" s="277">
        <v>122433.33333333333</v>
      </c>
      <c r="C71" s="277">
        <v>204856.08542297967</v>
      </c>
      <c r="D71" s="278">
        <v>1055861.3333333333</v>
      </c>
      <c r="E71" s="278">
        <v>1190829.8286594041</v>
      </c>
      <c r="F71" s="277">
        <v>3137.6666666666665</v>
      </c>
      <c r="G71" s="277">
        <v>30953.030976749113</v>
      </c>
      <c r="H71" s="278">
        <v>0</v>
      </c>
      <c r="I71" s="278">
        <v>1837.592779282232</v>
      </c>
      <c r="J71" s="277">
        <v>58296</v>
      </c>
      <c r="K71" s="277">
        <v>6377.0819158423374</v>
      </c>
      <c r="L71" s="278">
        <v>1239728.3333333333</v>
      </c>
      <c r="M71" s="278">
        <v>1434853.6197542574</v>
      </c>
      <c r="N71" s="277">
        <v>1175811.1042358207</v>
      </c>
      <c r="O71" s="279"/>
      <c r="P71" s="280"/>
      <c r="Q71" s="280"/>
      <c r="R71" s="280"/>
      <c r="S71" s="280"/>
      <c r="T71" s="280"/>
      <c r="U71" s="280"/>
      <c r="V71" s="280"/>
      <c r="W71" s="280"/>
      <c r="X71" s="280"/>
      <c r="Y71" s="280"/>
      <c r="Z71" s="280"/>
      <c r="AA71" s="280"/>
      <c r="AB71" s="280"/>
      <c r="AC71" s="280"/>
      <c r="AD71" s="280"/>
      <c r="AE71" s="280"/>
      <c r="AF71" s="280"/>
      <c r="AG71" s="280"/>
      <c r="AH71" s="280"/>
      <c r="AI71" s="280"/>
      <c r="AJ71" s="280"/>
      <c r="AK71" s="280"/>
      <c r="AL71" s="280"/>
      <c r="AM71" s="280"/>
      <c r="AN71" s="280"/>
      <c r="AO71" s="280"/>
      <c r="AP71" s="280"/>
      <c r="AQ71" s="280"/>
      <c r="AR71" s="280"/>
      <c r="AS71" s="280"/>
      <c r="AT71" s="280"/>
      <c r="AU71" s="280"/>
      <c r="AV71" s="280"/>
      <c r="AW71" s="280"/>
      <c r="AX71" s="280"/>
      <c r="AY71" s="280"/>
      <c r="AZ71" s="280"/>
      <c r="BA71" s="280"/>
      <c r="BB71" s="280"/>
      <c r="BC71" s="280"/>
      <c r="BD71" s="280"/>
      <c r="BE71" s="280"/>
      <c r="BF71" s="280"/>
      <c r="BG71" s="280"/>
      <c r="BH71" s="280"/>
      <c r="BI71" s="280"/>
      <c r="BJ71" s="280"/>
      <c r="BK71" s="280"/>
      <c r="BL71" s="280"/>
      <c r="BM71" s="280"/>
      <c r="BN71" s="280"/>
      <c r="BO71" s="280"/>
      <c r="BP71" s="280"/>
      <c r="BQ71" s="280"/>
      <c r="BR71" s="280"/>
      <c r="BS71" s="280"/>
      <c r="BT71" s="280"/>
      <c r="BU71" s="280"/>
      <c r="BV71" s="280"/>
      <c r="BW71" s="280"/>
      <c r="BX71" s="280"/>
      <c r="BY71" s="280"/>
      <c r="BZ71" s="280"/>
      <c r="CA71" s="280"/>
      <c r="CB71" s="280"/>
      <c r="CC71" s="280"/>
      <c r="CD71" s="280"/>
      <c r="CE71" s="280"/>
      <c r="CF71" s="280"/>
      <c r="CG71" s="280"/>
      <c r="CH71" s="280"/>
      <c r="CI71" s="280"/>
      <c r="CJ71" s="280"/>
      <c r="CK71" s="280"/>
      <c r="CL71" s="280"/>
      <c r="CM71" s="280"/>
      <c r="CN71" s="280"/>
      <c r="CO71" s="280"/>
      <c r="CP71" s="280"/>
      <c r="CQ71" s="280"/>
      <c r="CR71" s="280"/>
      <c r="CS71" s="280"/>
      <c r="CT71" s="280"/>
      <c r="CU71" s="280"/>
      <c r="CV71" s="280"/>
      <c r="CW71" s="280"/>
      <c r="CX71" s="280"/>
      <c r="CY71" s="280"/>
      <c r="CZ71" s="280"/>
      <c r="DA71" s="280"/>
      <c r="DB71" s="280"/>
      <c r="DC71" s="280"/>
      <c r="DD71" s="280"/>
      <c r="DE71" s="280"/>
      <c r="DF71" s="280"/>
      <c r="DG71" s="280"/>
      <c r="DH71" s="280"/>
      <c r="DI71" s="280"/>
      <c r="DJ71" s="280"/>
      <c r="DK71" s="280"/>
      <c r="DL71" s="280"/>
      <c r="DM71" s="280"/>
      <c r="DN71" s="280"/>
      <c r="DO71" s="280"/>
      <c r="DP71" s="280"/>
      <c r="DQ71" s="280"/>
      <c r="DR71" s="280"/>
      <c r="DS71" s="280"/>
      <c r="DT71" s="280"/>
      <c r="DU71" s="280"/>
      <c r="DV71" s="280"/>
      <c r="DW71" s="280"/>
      <c r="DX71" s="280"/>
      <c r="DY71" s="280"/>
      <c r="DZ71" s="280"/>
      <c r="EA71" s="280"/>
      <c r="EB71" s="280"/>
      <c r="EC71" s="280"/>
      <c r="ED71" s="280"/>
      <c r="EE71" s="280"/>
      <c r="EF71" s="280"/>
      <c r="EG71" s="280"/>
      <c r="EH71" s="280"/>
      <c r="EI71" s="280"/>
      <c r="EJ71" s="280"/>
      <c r="EK71" s="280"/>
      <c r="EL71" s="280"/>
      <c r="EM71" s="280"/>
      <c r="EN71" s="280"/>
      <c r="EO71" s="280"/>
      <c r="EP71" s="280"/>
      <c r="EQ71" s="280"/>
      <c r="ER71" s="280"/>
      <c r="ES71" s="280"/>
      <c r="ET71" s="280"/>
      <c r="EU71" s="280"/>
      <c r="EV71" s="280"/>
      <c r="EW71" s="280"/>
      <c r="EX71" s="280"/>
      <c r="EY71" s="280"/>
      <c r="EZ71" s="280"/>
      <c r="FA71" s="280"/>
      <c r="FB71" s="280"/>
      <c r="FC71" s="280"/>
      <c r="FD71" s="280"/>
      <c r="FE71" s="280"/>
      <c r="FF71" s="280"/>
      <c r="FG71" s="280"/>
      <c r="FH71" s="280"/>
      <c r="FI71" s="280"/>
      <c r="FJ71" s="280"/>
      <c r="FK71" s="280"/>
      <c r="FL71" s="280"/>
      <c r="FM71" s="280"/>
      <c r="FN71" s="280"/>
      <c r="FO71" s="280"/>
      <c r="FP71" s="280"/>
      <c r="FQ71" s="280"/>
      <c r="FR71" s="280"/>
      <c r="FS71" s="280"/>
      <c r="FT71" s="280"/>
      <c r="FU71" s="280"/>
      <c r="FV71" s="280"/>
      <c r="FW71" s="280"/>
      <c r="FX71" s="280"/>
      <c r="FY71" s="280"/>
      <c r="FZ71" s="280"/>
      <c r="GA71" s="280"/>
      <c r="GB71" s="280"/>
      <c r="GC71" s="280"/>
      <c r="GD71" s="280"/>
      <c r="GE71" s="280"/>
      <c r="GF71" s="280"/>
      <c r="GG71" s="280"/>
      <c r="GH71" s="280"/>
      <c r="GI71" s="280"/>
      <c r="GJ71" s="280"/>
      <c r="GK71" s="280"/>
      <c r="GL71" s="280"/>
      <c r="GM71" s="280"/>
      <c r="GN71" s="280"/>
      <c r="GO71" s="280"/>
      <c r="GP71" s="280"/>
      <c r="GQ71" s="280"/>
      <c r="GR71" s="280"/>
      <c r="GS71" s="280"/>
      <c r="GT71" s="280"/>
      <c r="GU71" s="280"/>
      <c r="GV71" s="280"/>
      <c r="GW71" s="280"/>
      <c r="GX71" s="280"/>
      <c r="GY71" s="280"/>
      <c r="GZ71" s="280"/>
      <c r="HA71" s="280"/>
      <c r="HB71" s="280"/>
      <c r="HC71" s="280"/>
      <c r="HD71" s="280"/>
      <c r="HE71" s="280"/>
      <c r="HF71" s="280"/>
      <c r="HG71" s="280"/>
      <c r="HH71" s="280"/>
      <c r="HI71" s="280"/>
      <c r="HJ71" s="280"/>
      <c r="HK71" s="280"/>
      <c r="HL71" s="280"/>
      <c r="HM71" s="280"/>
      <c r="HN71" s="280"/>
      <c r="HO71" s="280"/>
      <c r="HP71" s="280"/>
      <c r="HQ71" s="280"/>
      <c r="HR71" s="280"/>
      <c r="HS71" s="280"/>
      <c r="HT71" s="280"/>
      <c r="HU71" s="280"/>
      <c r="HV71" s="280"/>
      <c r="HW71" s="280"/>
      <c r="HX71" s="280"/>
      <c r="HY71" s="280"/>
      <c r="HZ71" s="280"/>
      <c r="IA71" s="280"/>
      <c r="IB71" s="280"/>
      <c r="IC71" s="280"/>
      <c r="ID71" s="280"/>
      <c r="IE71" s="280"/>
      <c r="IF71" s="280"/>
      <c r="IG71" s="280"/>
      <c r="IH71" s="280"/>
      <c r="II71" s="280"/>
      <c r="IJ71" s="280"/>
      <c r="IK71" s="280"/>
      <c r="IL71" s="280"/>
      <c r="IM71" s="280"/>
      <c r="IN71" s="280"/>
      <c r="IO71" s="280"/>
      <c r="IP71" s="280"/>
      <c r="IQ71" s="280"/>
      <c r="IR71" s="280"/>
      <c r="IS71" s="280"/>
      <c r="IT71" s="280"/>
      <c r="IU71" s="280"/>
      <c r="IV71" s="280"/>
      <c r="IW71" s="280"/>
      <c r="IX71" s="280"/>
      <c r="IY71" s="280"/>
      <c r="IZ71" s="280"/>
      <c r="JA71" s="280"/>
      <c r="JB71" s="280"/>
      <c r="JC71" s="280"/>
      <c r="JD71" s="280"/>
      <c r="JE71" s="280"/>
      <c r="JF71" s="280"/>
      <c r="JG71" s="280"/>
      <c r="JH71" s="280"/>
      <c r="JI71" s="280"/>
      <c r="JJ71" s="280"/>
      <c r="JK71" s="280"/>
      <c r="JL71" s="280"/>
      <c r="JM71" s="280"/>
      <c r="JN71" s="280"/>
      <c r="JO71" s="280"/>
      <c r="JP71" s="280"/>
      <c r="JQ71" s="280"/>
      <c r="JR71" s="280"/>
      <c r="JS71" s="280"/>
      <c r="JT71" s="280"/>
      <c r="JU71" s="280"/>
      <c r="JV71" s="280"/>
      <c r="JW71" s="280"/>
      <c r="JX71" s="280"/>
      <c r="JY71" s="280"/>
      <c r="JZ71" s="280"/>
      <c r="KA71" s="280"/>
      <c r="KB71" s="280"/>
      <c r="KC71" s="280"/>
      <c r="KD71" s="280"/>
      <c r="KE71" s="280"/>
      <c r="KF71" s="280"/>
      <c r="KG71" s="280"/>
      <c r="KH71" s="280"/>
      <c r="KI71" s="280"/>
      <c r="KJ71" s="280"/>
      <c r="KK71" s="280"/>
      <c r="KL71" s="280"/>
      <c r="KM71" s="280"/>
      <c r="KN71" s="280"/>
      <c r="KO71" s="280"/>
      <c r="KP71" s="280"/>
      <c r="KQ71" s="280"/>
      <c r="KR71" s="280"/>
      <c r="KS71" s="280"/>
      <c r="KT71" s="280"/>
      <c r="KU71" s="280"/>
      <c r="KV71" s="280"/>
      <c r="KW71" s="280"/>
      <c r="KX71" s="280"/>
      <c r="KY71" s="280"/>
      <c r="KZ71" s="280"/>
      <c r="LA71" s="280"/>
      <c r="LB71" s="280"/>
      <c r="LC71" s="280"/>
      <c r="LD71" s="280"/>
      <c r="LE71" s="280"/>
      <c r="LF71" s="280"/>
      <c r="LG71" s="280"/>
      <c r="LH71" s="280"/>
      <c r="LI71" s="280"/>
      <c r="LJ71" s="280"/>
      <c r="LK71" s="280"/>
      <c r="LL71" s="280"/>
      <c r="LM71" s="280"/>
      <c r="LN71" s="280"/>
      <c r="LO71" s="280"/>
      <c r="LP71" s="280"/>
      <c r="LQ71" s="280"/>
      <c r="LR71" s="280"/>
      <c r="LS71" s="280"/>
      <c r="LT71" s="280"/>
      <c r="LU71" s="280"/>
      <c r="LV71" s="280"/>
      <c r="LW71" s="280"/>
      <c r="LX71" s="280"/>
      <c r="LY71" s="280"/>
      <c r="LZ71" s="280"/>
      <c r="MA71" s="280"/>
      <c r="MB71" s="280"/>
      <c r="MC71" s="280"/>
      <c r="MD71" s="280"/>
      <c r="ME71" s="280"/>
      <c r="MF71" s="280"/>
      <c r="MG71" s="280"/>
      <c r="MH71" s="280"/>
      <c r="MI71" s="280"/>
      <c r="MJ71" s="280"/>
      <c r="MK71" s="280"/>
      <c r="ML71" s="280"/>
      <c r="MM71" s="280"/>
      <c r="MN71" s="280"/>
      <c r="MO71" s="280"/>
      <c r="MP71" s="280"/>
      <c r="MQ71" s="280"/>
      <c r="MR71" s="280"/>
      <c r="MS71" s="280"/>
      <c r="MT71" s="280"/>
      <c r="MU71" s="280"/>
      <c r="MV71" s="280"/>
      <c r="MW71" s="280"/>
      <c r="MX71" s="280"/>
      <c r="MY71" s="280"/>
      <c r="MZ71" s="280"/>
      <c r="NA71" s="280"/>
      <c r="NB71" s="280"/>
      <c r="NC71" s="280"/>
      <c r="ND71" s="280"/>
      <c r="NE71" s="280"/>
      <c r="NF71" s="280"/>
      <c r="NG71" s="280"/>
      <c r="NH71" s="280"/>
      <c r="NI71" s="280"/>
      <c r="NJ71" s="280"/>
      <c r="NK71" s="280"/>
      <c r="NL71" s="280"/>
      <c r="NM71" s="280"/>
      <c r="NN71" s="280"/>
      <c r="NO71" s="280"/>
      <c r="NP71" s="280"/>
      <c r="NQ71" s="280"/>
      <c r="NR71" s="280"/>
      <c r="NS71" s="280"/>
      <c r="NT71" s="280"/>
      <c r="NU71" s="280"/>
      <c r="NV71" s="280"/>
      <c r="NW71" s="280"/>
      <c r="NX71" s="280"/>
      <c r="NY71" s="280"/>
      <c r="NZ71" s="280"/>
      <c r="OA71" s="280"/>
      <c r="OB71" s="280"/>
      <c r="OC71" s="280"/>
      <c r="OD71" s="280"/>
      <c r="OE71" s="280"/>
      <c r="OF71" s="280"/>
      <c r="OG71" s="280"/>
      <c r="OH71" s="280"/>
      <c r="OI71" s="280"/>
      <c r="OJ71" s="280"/>
      <c r="OK71" s="280"/>
      <c r="OL71" s="280"/>
      <c r="OM71" s="280"/>
      <c r="ON71" s="280"/>
      <c r="OO71" s="280"/>
      <c r="OP71" s="280"/>
      <c r="OQ71" s="280"/>
      <c r="OR71" s="280"/>
      <c r="OS71" s="280"/>
      <c r="OT71" s="280"/>
      <c r="OU71" s="280"/>
      <c r="OV71" s="280"/>
      <c r="OW71" s="280"/>
      <c r="OX71" s="280"/>
      <c r="OY71" s="280"/>
      <c r="OZ71" s="280"/>
      <c r="PA71" s="280"/>
      <c r="PB71" s="280"/>
      <c r="PC71" s="280"/>
      <c r="PD71" s="280"/>
      <c r="PE71" s="280"/>
      <c r="PF71" s="280"/>
      <c r="PG71" s="280"/>
      <c r="PH71" s="280"/>
      <c r="PI71" s="280"/>
      <c r="PJ71" s="280"/>
      <c r="PK71" s="280"/>
      <c r="PL71" s="280"/>
      <c r="PM71" s="280"/>
      <c r="PN71" s="280"/>
      <c r="PO71" s="280"/>
      <c r="PP71" s="280"/>
      <c r="PQ71" s="280"/>
      <c r="PR71" s="280"/>
      <c r="PS71" s="280"/>
      <c r="PT71" s="280"/>
      <c r="PU71" s="280"/>
      <c r="PV71" s="280"/>
      <c r="PW71" s="280"/>
      <c r="PX71" s="280"/>
      <c r="PY71" s="280"/>
      <c r="PZ71" s="280"/>
      <c r="QA71" s="280"/>
      <c r="QB71" s="280"/>
      <c r="QC71" s="280"/>
      <c r="QD71" s="280"/>
      <c r="QE71" s="280"/>
      <c r="QF71" s="280"/>
      <c r="QG71" s="280"/>
      <c r="QH71" s="280"/>
      <c r="QI71" s="280"/>
      <c r="QJ71" s="280"/>
      <c r="QK71" s="280"/>
      <c r="QL71" s="280"/>
      <c r="QM71" s="280"/>
      <c r="QN71" s="280"/>
    </row>
    <row r="72" spans="1:456" s="6" customFormat="1" ht="15.5" x14ac:dyDescent="0.35">
      <c r="A72" s="272" t="s">
        <v>180</v>
      </c>
      <c r="B72" s="277">
        <v>209704.66666666666</v>
      </c>
      <c r="C72" s="277">
        <v>262030.49439799663</v>
      </c>
      <c r="D72" s="278">
        <v>1954798.6666666667</v>
      </c>
      <c r="E72" s="278">
        <v>2336432.5406435295</v>
      </c>
      <c r="F72" s="277">
        <v>11352.333333333334</v>
      </c>
      <c r="G72" s="277">
        <v>113570.58857893012</v>
      </c>
      <c r="H72" s="278">
        <v>0</v>
      </c>
      <c r="I72" s="278">
        <v>0</v>
      </c>
      <c r="J72" s="277">
        <v>21754.186666666665</v>
      </c>
      <c r="K72" s="277">
        <v>13647.986633905164</v>
      </c>
      <c r="L72" s="278">
        <v>2197609.8533333335</v>
      </c>
      <c r="M72" s="278">
        <v>2725681.6102543613</v>
      </c>
      <c r="N72" s="277">
        <v>2233598.368380839</v>
      </c>
      <c r="O72" s="279"/>
      <c r="P72" s="280"/>
      <c r="Q72" s="280"/>
      <c r="R72" s="280"/>
      <c r="S72" s="280"/>
      <c r="T72" s="280"/>
      <c r="U72" s="280"/>
      <c r="V72" s="280"/>
      <c r="W72" s="280"/>
      <c r="X72" s="280"/>
      <c r="Y72" s="280"/>
      <c r="Z72" s="280"/>
      <c r="AA72" s="280"/>
      <c r="AB72" s="280"/>
      <c r="AC72" s="280"/>
      <c r="AD72" s="280"/>
      <c r="AE72" s="280"/>
      <c r="AF72" s="280"/>
      <c r="AG72" s="280"/>
      <c r="AH72" s="280"/>
      <c r="AI72" s="280"/>
      <c r="AJ72" s="280"/>
      <c r="AK72" s="280"/>
      <c r="AL72" s="280"/>
      <c r="AM72" s="280"/>
      <c r="AN72" s="280"/>
      <c r="AO72" s="280"/>
      <c r="AP72" s="280"/>
      <c r="AQ72" s="280"/>
      <c r="AR72" s="280"/>
      <c r="AS72" s="280"/>
      <c r="AT72" s="280"/>
      <c r="AU72" s="280"/>
      <c r="AV72" s="280"/>
      <c r="AW72" s="280"/>
      <c r="AX72" s="280"/>
      <c r="AY72" s="280"/>
      <c r="AZ72" s="280"/>
      <c r="BA72" s="280"/>
      <c r="BB72" s="280"/>
      <c r="BC72" s="280"/>
      <c r="BD72" s="280"/>
      <c r="BE72" s="280"/>
      <c r="BF72" s="280"/>
      <c r="BG72" s="280"/>
      <c r="BH72" s="280"/>
      <c r="BI72" s="280"/>
      <c r="BJ72" s="280"/>
      <c r="BK72" s="280"/>
      <c r="BL72" s="280"/>
      <c r="BM72" s="280"/>
      <c r="BN72" s="280"/>
      <c r="BO72" s="280"/>
      <c r="BP72" s="280"/>
      <c r="BQ72" s="280"/>
      <c r="BR72" s="280"/>
      <c r="BS72" s="280"/>
      <c r="BT72" s="280"/>
      <c r="BU72" s="280"/>
      <c r="BV72" s="280"/>
      <c r="BW72" s="280"/>
      <c r="BX72" s="280"/>
      <c r="BY72" s="280"/>
      <c r="BZ72" s="280"/>
      <c r="CA72" s="280"/>
      <c r="CB72" s="280"/>
      <c r="CC72" s="280"/>
      <c r="CD72" s="280"/>
      <c r="CE72" s="280"/>
      <c r="CF72" s="280"/>
      <c r="CG72" s="280"/>
      <c r="CH72" s="280"/>
      <c r="CI72" s="280"/>
      <c r="CJ72" s="280"/>
      <c r="CK72" s="280"/>
      <c r="CL72" s="280"/>
      <c r="CM72" s="280"/>
      <c r="CN72" s="280"/>
      <c r="CO72" s="280"/>
      <c r="CP72" s="280"/>
      <c r="CQ72" s="280"/>
      <c r="CR72" s="280"/>
      <c r="CS72" s="280"/>
      <c r="CT72" s="280"/>
      <c r="CU72" s="280"/>
      <c r="CV72" s="280"/>
      <c r="CW72" s="280"/>
      <c r="CX72" s="280"/>
      <c r="CY72" s="280"/>
      <c r="CZ72" s="280"/>
      <c r="DA72" s="280"/>
      <c r="DB72" s="280"/>
      <c r="DC72" s="280"/>
      <c r="DD72" s="280"/>
      <c r="DE72" s="280"/>
      <c r="DF72" s="280"/>
      <c r="DG72" s="280"/>
      <c r="DH72" s="280"/>
      <c r="DI72" s="280"/>
      <c r="DJ72" s="280"/>
      <c r="DK72" s="280"/>
      <c r="DL72" s="280"/>
      <c r="DM72" s="280"/>
      <c r="DN72" s="280"/>
      <c r="DO72" s="280"/>
      <c r="DP72" s="280"/>
      <c r="DQ72" s="280"/>
      <c r="DR72" s="280"/>
      <c r="DS72" s="280"/>
      <c r="DT72" s="280"/>
      <c r="DU72" s="280"/>
      <c r="DV72" s="280"/>
      <c r="DW72" s="280"/>
      <c r="DX72" s="280"/>
      <c r="DY72" s="280"/>
      <c r="DZ72" s="280"/>
      <c r="EA72" s="280"/>
      <c r="EB72" s="280"/>
      <c r="EC72" s="280"/>
      <c r="ED72" s="280"/>
      <c r="EE72" s="280"/>
      <c r="EF72" s="280"/>
      <c r="EG72" s="280"/>
      <c r="EH72" s="280"/>
      <c r="EI72" s="280"/>
      <c r="EJ72" s="280"/>
      <c r="EK72" s="280"/>
      <c r="EL72" s="280"/>
      <c r="EM72" s="280"/>
      <c r="EN72" s="280"/>
      <c r="EO72" s="280"/>
      <c r="EP72" s="280"/>
      <c r="EQ72" s="280"/>
      <c r="ER72" s="280"/>
      <c r="ES72" s="280"/>
      <c r="ET72" s="280"/>
      <c r="EU72" s="280"/>
      <c r="EV72" s="280"/>
      <c r="EW72" s="280"/>
      <c r="EX72" s="280"/>
      <c r="EY72" s="280"/>
      <c r="EZ72" s="280"/>
      <c r="FA72" s="280"/>
      <c r="FB72" s="280"/>
      <c r="FC72" s="280"/>
      <c r="FD72" s="280"/>
      <c r="FE72" s="280"/>
      <c r="FF72" s="280"/>
      <c r="FG72" s="280"/>
      <c r="FH72" s="280"/>
      <c r="FI72" s="280"/>
      <c r="FJ72" s="280"/>
      <c r="FK72" s="280"/>
      <c r="FL72" s="280"/>
      <c r="FM72" s="280"/>
      <c r="FN72" s="280"/>
      <c r="FO72" s="280"/>
      <c r="FP72" s="280"/>
      <c r="FQ72" s="280"/>
      <c r="FR72" s="280"/>
      <c r="FS72" s="280"/>
      <c r="FT72" s="280"/>
      <c r="FU72" s="280"/>
      <c r="FV72" s="280"/>
      <c r="FW72" s="280"/>
      <c r="FX72" s="280"/>
      <c r="FY72" s="280"/>
      <c r="FZ72" s="280"/>
      <c r="GA72" s="280"/>
      <c r="GB72" s="280"/>
      <c r="GC72" s="280"/>
      <c r="GD72" s="280"/>
      <c r="GE72" s="280"/>
      <c r="GF72" s="280"/>
      <c r="GG72" s="280"/>
      <c r="GH72" s="280"/>
      <c r="GI72" s="280"/>
      <c r="GJ72" s="280"/>
      <c r="GK72" s="280"/>
      <c r="GL72" s="280"/>
      <c r="GM72" s="280"/>
      <c r="GN72" s="280"/>
      <c r="GO72" s="280"/>
      <c r="GP72" s="280"/>
      <c r="GQ72" s="280"/>
      <c r="GR72" s="280"/>
      <c r="GS72" s="280"/>
      <c r="GT72" s="280"/>
      <c r="GU72" s="280"/>
      <c r="GV72" s="280"/>
      <c r="GW72" s="280"/>
      <c r="GX72" s="280"/>
      <c r="GY72" s="280"/>
      <c r="GZ72" s="280"/>
      <c r="HA72" s="280"/>
      <c r="HB72" s="280"/>
      <c r="HC72" s="280"/>
      <c r="HD72" s="280"/>
      <c r="HE72" s="280"/>
      <c r="HF72" s="280"/>
      <c r="HG72" s="280"/>
      <c r="HH72" s="280"/>
      <c r="HI72" s="280"/>
      <c r="HJ72" s="280"/>
      <c r="HK72" s="280"/>
      <c r="HL72" s="280"/>
      <c r="HM72" s="280"/>
      <c r="HN72" s="280"/>
      <c r="HO72" s="280"/>
      <c r="HP72" s="280"/>
      <c r="HQ72" s="280"/>
      <c r="HR72" s="280"/>
      <c r="HS72" s="280"/>
      <c r="HT72" s="280"/>
      <c r="HU72" s="280"/>
      <c r="HV72" s="280"/>
      <c r="HW72" s="280"/>
      <c r="HX72" s="280"/>
      <c r="HY72" s="280"/>
      <c r="HZ72" s="280"/>
      <c r="IA72" s="280"/>
      <c r="IB72" s="280"/>
      <c r="IC72" s="280"/>
      <c r="ID72" s="280"/>
      <c r="IE72" s="280"/>
      <c r="IF72" s="280"/>
      <c r="IG72" s="280"/>
      <c r="IH72" s="280"/>
      <c r="II72" s="280"/>
      <c r="IJ72" s="280"/>
      <c r="IK72" s="280"/>
      <c r="IL72" s="280"/>
      <c r="IM72" s="280"/>
      <c r="IN72" s="280"/>
      <c r="IO72" s="280"/>
      <c r="IP72" s="280"/>
      <c r="IQ72" s="280"/>
      <c r="IR72" s="280"/>
      <c r="IS72" s="280"/>
      <c r="IT72" s="280"/>
      <c r="IU72" s="280"/>
      <c r="IV72" s="280"/>
      <c r="IW72" s="280"/>
      <c r="IX72" s="280"/>
      <c r="IY72" s="280"/>
      <c r="IZ72" s="280"/>
      <c r="JA72" s="280"/>
      <c r="JB72" s="280"/>
      <c r="JC72" s="280"/>
      <c r="JD72" s="280"/>
      <c r="JE72" s="280"/>
      <c r="JF72" s="280"/>
      <c r="JG72" s="280"/>
      <c r="JH72" s="280"/>
      <c r="JI72" s="280"/>
      <c r="JJ72" s="280"/>
      <c r="JK72" s="280"/>
      <c r="JL72" s="280"/>
      <c r="JM72" s="280"/>
      <c r="JN72" s="280"/>
      <c r="JO72" s="280"/>
      <c r="JP72" s="280"/>
      <c r="JQ72" s="280"/>
      <c r="JR72" s="280"/>
      <c r="JS72" s="280"/>
      <c r="JT72" s="280"/>
      <c r="JU72" s="280"/>
      <c r="JV72" s="280"/>
      <c r="JW72" s="280"/>
      <c r="JX72" s="280"/>
      <c r="JY72" s="280"/>
      <c r="JZ72" s="280"/>
      <c r="KA72" s="280"/>
      <c r="KB72" s="280"/>
      <c r="KC72" s="280"/>
      <c r="KD72" s="280"/>
      <c r="KE72" s="280"/>
      <c r="KF72" s="280"/>
      <c r="KG72" s="280"/>
      <c r="KH72" s="280"/>
      <c r="KI72" s="280"/>
      <c r="KJ72" s="280"/>
      <c r="KK72" s="280"/>
      <c r="KL72" s="280"/>
      <c r="KM72" s="280"/>
      <c r="KN72" s="280"/>
      <c r="KO72" s="280"/>
      <c r="KP72" s="280"/>
      <c r="KQ72" s="280"/>
      <c r="KR72" s="280"/>
      <c r="KS72" s="280"/>
      <c r="KT72" s="280"/>
      <c r="KU72" s="280"/>
      <c r="KV72" s="280"/>
      <c r="KW72" s="280"/>
      <c r="KX72" s="280"/>
      <c r="KY72" s="280"/>
      <c r="KZ72" s="280"/>
      <c r="LA72" s="280"/>
      <c r="LB72" s="280"/>
      <c r="LC72" s="280"/>
      <c r="LD72" s="280"/>
      <c r="LE72" s="280"/>
      <c r="LF72" s="280"/>
      <c r="LG72" s="280"/>
      <c r="LH72" s="280"/>
      <c r="LI72" s="280"/>
      <c r="LJ72" s="280"/>
      <c r="LK72" s="280"/>
      <c r="LL72" s="280"/>
      <c r="LM72" s="280"/>
      <c r="LN72" s="280"/>
      <c r="LO72" s="280"/>
      <c r="LP72" s="280"/>
      <c r="LQ72" s="280"/>
      <c r="LR72" s="280"/>
      <c r="LS72" s="280"/>
      <c r="LT72" s="280"/>
      <c r="LU72" s="280"/>
      <c r="LV72" s="280"/>
      <c r="LW72" s="280"/>
      <c r="LX72" s="280"/>
      <c r="LY72" s="280"/>
      <c r="LZ72" s="280"/>
      <c r="MA72" s="280"/>
      <c r="MB72" s="280"/>
      <c r="MC72" s="280"/>
      <c r="MD72" s="280"/>
      <c r="ME72" s="280"/>
      <c r="MF72" s="280"/>
      <c r="MG72" s="280"/>
      <c r="MH72" s="280"/>
      <c r="MI72" s="280"/>
      <c r="MJ72" s="280"/>
      <c r="MK72" s="280"/>
      <c r="ML72" s="280"/>
      <c r="MM72" s="280"/>
      <c r="MN72" s="280"/>
      <c r="MO72" s="280"/>
      <c r="MP72" s="280"/>
      <c r="MQ72" s="280"/>
      <c r="MR72" s="280"/>
      <c r="MS72" s="280"/>
      <c r="MT72" s="280"/>
      <c r="MU72" s="280"/>
      <c r="MV72" s="280"/>
      <c r="MW72" s="280"/>
      <c r="MX72" s="280"/>
      <c r="MY72" s="280"/>
      <c r="MZ72" s="280"/>
      <c r="NA72" s="280"/>
      <c r="NB72" s="280"/>
      <c r="NC72" s="280"/>
      <c r="ND72" s="280"/>
      <c r="NE72" s="280"/>
      <c r="NF72" s="280"/>
      <c r="NG72" s="280"/>
      <c r="NH72" s="280"/>
      <c r="NI72" s="280"/>
      <c r="NJ72" s="280"/>
      <c r="NK72" s="280"/>
      <c r="NL72" s="280"/>
      <c r="NM72" s="280"/>
      <c r="NN72" s="280"/>
      <c r="NO72" s="280"/>
      <c r="NP72" s="280"/>
      <c r="NQ72" s="280"/>
      <c r="NR72" s="280"/>
      <c r="NS72" s="280"/>
      <c r="NT72" s="280"/>
      <c r="NU72" s="280"/>
      <c r="NV72" s="280"/>
      <c r="NW72" s="280"/>
      <c r="NX72" s="280"/>
      <c r="NY72" s="280"/>
      <c r="NZ72" s="280"/>
      <c r="OA72" s="280"/>
      <c r="OB72" s="280"/>
      <c r="OC72" s="280"/>
      <c r="OD72" s="280"/>
      <c r="OE72" s="280"/>
      <c r="OF72" s="280"/>
      <c r="OG72" s="280"/>
      <c r="OH72" s="280"/>
      <c r="OI72" s="280"/>
      <c r="OJ72" s="280"/>
      <c r="OK72" s="280"/>
      <c r="OL72" s="280"/>
      <c r="OM72" s="280"/>
      <c r="ON72" s="280"/>
      <c r="OO72" s="280"/>
      <c r="OP72" s="280"/>
      <c r="OQ72" s="280"/>
      <c r="OR72" s="280"/>
      <c r="OS72" s="280"/>
      <c r="OT72" s="280"/>
      <c r="OU72" s="280"/>
      <c r="OV72" s="280"/>
      <c r="OW72" s="280"/>
      <c r="OX72" s="280"/>
      <c r="OY72" s="280"/>
      <c r="OZ72" s="280"/>
      <c r="PA72" s="280"/>
      <c r="PB72" s="280"/>
      <c r="PC72" s="280"/>
      <c r="PD72" s="280"/>
      <c r="PE72" s="280"/>
      <c r="PF72" s="280"/>
      <c r="PG72" s="280"/>
      <c r="PH72" s="280"/>
      <c r="PI72" s="280"/>
      <c r="PJ72" s="280"/>
      <c r="PK72" s="280"/>
      <c r="PL72" s="280"/>
      <c r="PM72" s="280"/>
      <c r="PN72" s="280"/>
      <c r="PO72" s="280"/>
      <c r="PP72" s="280"/>
      <c r="PQ72" s="280"/>
      <c r="PR72" s="280"/>
      <c r="PS72" s="280"/>
      <c r="PT72" s="280"/>
      <c r="PU72" s="280"/>
      <c r="PV72" s="280"/>
      <c r="PW72" s="280"/>
      <c r="PX72" s="280"/>
      <c r="PY72" s="280"/>
      <c r="PZ72" s="280"/>
      <c r="QA72" s="280"/>
      <c r="QB72" s="280"/>
      <c r="QC72" s="280"/>
      <c r="QD72" s="280"/>
      <c r="QE72" s="280"/>
      <c r="QF72" s="280"/>
      <c r="QG72" s="280"/>
      <c r="QH72" s="280"/>
      <c r="QI72" s="280"/>
      <c r="QJ72" s="280"/>
      <c r="QK72" s="280"/>
      <c r="QL72" s="280"/>
      <c r="QM72" s="280"/>
      <c r="QN72" s="280"/>
    </row>
    <row r="73" spans="1:456" s="6" customFormat="1" ht="15.5" x14ac:dyDescent="0.35">
      <c r="A73" s="272" t="s">
        <v>181</v>
      </c>
      <c r="B73" s="277">
        <v>41414873.333333336</v>
      </c>
      <c r="C73" s="277">
        <v>33672424.293932088</v>
      </c>
      <c r="D73" s="278">
        <v>1241273.6666666667</v>
      </c>
      <c r="E73" s="278">
        <v>1016502.9438048913</v>
      </c>
      <c r="F73" s="277">
        <v>402509.33333333331</v>
      </c>
      <c r="G73" s="277">
        <v>0</v>
      </c>
      <c r="H73" s="278">
        <v>0</v>
      </c>
      <c r="I73" s="278">
        <v>0</v>
      </c>
      <c r="J73" s="277">
        <v>434549.33000000007</v>
      </c>
      <c r="K73" s="277">
        <v>895593.25892488763</v>
      </c>
      <c r="L73" s="278">
        <v>43493205.663333334</v>
      </c>
      <c r="M73" s="278">
        <v>35584520.496661864</v>
      </c>
      <c r="N73" s="277">
        <v>29160238.900221817</v>
      </c>
      <c r="O73" s="279"/>
      <c r="P73" s="280"/>
      <c r="Q73" s="280"/>
      <c r="R73" s="280"/>
      <c r="S73" s="280"/>
      <c r="T73" s="280"/>
      <c r="U73" s="280"/>
      <c r="V73" s="280"/>
      <c r="W73" s="280"/>
      <c r="X73" s="280"/>
      <c r="Y73" s="280"/>
      <c r="Z73" s="280"/>
      <c r="AA73" s="280"/>
      <c r="AB73" s="280"/>
      <c r="AC73" s="280"/>
      <c r="AD73" s="280"/>
      <c r="AE73" s="280"/>
      <c r="AF73" s="280"/>
      <c r="AG73" s="280"/>
      <c r="AH73" s="280"/>
      <c r="AI73" s="280"/>
      <c r="AJ73" s="280"/>
      <c r="AK73" s="280"/>
      <c r="AL73" s="280"/>
      <c r="AM73" s="280"/>
      <c r="AN73" s="280"/>
      <c r="AO73" s="280"/>
      <c r="AP73" s="280"/>
      <c r="AQ73" s="280"/>
      <c r="AR73" s="280"/>
      <c r="AS73" s="280"/>
      <c r="AT73" s="280"/>
      <c r="AU73" s="280"/>
      <c r="AV73" s="280"/>
      <c r="AW73" s="280"/>
      <c r="AX73" s="280"/>
      <c r="AY73" s="280"/>
      <c r="AZ73" s="280"/>
      <c r="BA73" s="280"/>
      <c r="BB73" s="280"/>
      <c r="BC73" s="280"/>
      <c r="BD73" s="280"/>
      <c r="BE73" s="280"/>
      <c r="BF73" s="280"/>
      <c r="BG73" s="280"/>
      <c r="BH73" s="280"/>
      <c r="BI73" s="280"/>
      <c r="BJ73" s="280"/>
      <c r="BK73" s="280"/>
      <c r="BL73" s="280"/>
      <c r="BM73" s="280"/>
      <c r="BN73" s="280"/>
      <c r="BO73" s="280"/>
      <c r="BP73" s="280"/>
      <c r="BQ73" s="280"/>
      <c r="BR73" s="280"/>
      <c r="BS73" s="280"/>
      <c r="BT73" s="280"/>
      <c r="BU73" s="280"/>
      <c r="BV73" s="280"/>
      <c r="BW73" s="280"/>
      <c r="BX73" s="280"/>
      <c r="BY73" s="280"/>
      <c r="BZ73" s="280"/>
      <c r="CA73" s="280"/>
      <c r="CB73" s="280"/>
      <c r="CC73" s="280"/>
      <c r="CD73" s="280"/>
      <c r="CE73" s="280"/>
      <c r="CF73" s="280"/>
      <c r="CG73" s="280"/>
      <c r="CH73" s="280"/>
      <c r="CI73" s="280"/>
      <c r="CJ73" s="280"/>
      <c r="CK73" s="280"/>
      <c r="CL73" s="280"/>
      <c r="CM73" s="280"/>
      <c r="CN73" s="280"/>
      <c r="CO73" s="280"/>
      <c r="CP73" s="280"/>
      <c r="CQ73" s="280"/>
      <c r="CR73" s="280"/>
      <c r="CS73" s="280"/>
      <c r="CT73" s="280"/>
      <c r="CU73" s="280"/>
      <c r="CV73" s="280"/>
      <c r="CW73" s="280"/>
      <c r="CX73" s="280"/>
      <c r="CY73" s="280"/>
      <c r="CZ73" s="280"/>
      <c r="DA73" s="280"/>
      <c r="DB73" s="280"/>
      <c r="DC73" s="280"/>
      <c r="DD73" s="280"/>
      <c r="DE73" s="280"/>
      <c r="DF73" s="280"/>
      <c r="DG73" s="280"/>
      <c r="DH73" s="280"/>
      <c r="DI73" s="280"/>
      <c r="DJ73" s="280"/>
      <c r="DK73" s="280"/>
      <c r="DL73" s="280"/>
      <c r="DM73" s="280"/>
      <c r="DN73" s="280"/>
      <c r="DO73" s="280"/>
      <c r="DP73" s="280"/>
      <c r="DQ73" s="280"/>
      <c r="DR73" s="280"/>
      <c r="DS73" s="280"/>
      <c r="DT73" s="280"/>
      <c r="DU73" s="280"/>
      <c r="DV73" s="280"/>
      <c r="DW73" s="280"/>
      <c r="DX73" s="280"/>
      <c r="DY73" s="280"/>
      <c r="DZ73" s="280"/>
      <c r="EA73" s="280"/>
      <c r="EB73" s="280"/>
      <c r="EC73" s="280"/>
      <c r="ED73" s="280"/>
      <c r="EE73" s="280"/>
      <c r="EF73" s="280"/>
      <c r="EG73" s="280"/>
      <c r="EH73" s="280"/>
      <c r="EI73" s="280"/>
      <c r="EJ73" s="280"/>
      <c r="EK73" s="280"/>
      <c r="EL73" s="280"/>
      <c r="EM73" s="280"/>
      <c r="EN73" s="280"/>
      <c r="EO73" s="280"/>
      <c r="EP73" s="280"/>
      <c r="EQ73" s="280"/>
      <c r="ER73" s="280"/>
      <c r="ES73" s="280"/>
      <c r="ET73" s="280"/>
      <c r="EU73" s="280"/>
      <c r="EV73" s="280"/>
      <c r="EW73" s="280"/>
      <c r="EX73" s="280"/>
      <c r="EY73" s="280"/>
      <c r="EZ73" s="280"/>
      <c r="FA73" s="280"/>
      <c r="FB73" s="280"/>
      <c r="FC73" s="280"/>
      <c r="FD73" s="280"/>
      <c r="FE73" s="280"/>
      <c r="FF73" s="280"/>
      <c r="FG73" s="280"/>
      <c r="FH73" s="280"/>
      <c r="FI73" s="280"/>
      <c r="FJ73" s="280"/>
      <c r="FK73" s="280"/>
      <c r="FL73" s="280"/>
      <c r="FM73" s="280"/>
      <c r="FN73" s="280"/>
      <c r="FO73" s="280"/>
      <c r="FP73" s="280"/>
      <c r="FQ73" s="280"/>
      <c r="FR73" s="280"/>
      <c r="FS73" s="280"/>
      <c r="FT73" s="280"/>
      <c r="FU73" s="280"/>
      <c r="FV73" s="280"/>
      <c r="FW73" s="280"/>
      <c r="FX73" s="280"/>
      <c r="FY73" s="280"/>
      <c r="FZ73" s="280"/>
      <c r="GA73" s="280"/>
      <c r="GB73" s="280"/>
      <c r="GC73" s="280"/>
      <c r="GD73" s="280"/>
      <c r="GE73" s="280"/>
      <c r="GF73" s="280"/>
      <c r="GG73" s="280"/>
      <c r="GH73" s="280"/>
      <c r="GI73" s="280"/>
      <c r="GJ73" s="280"/>
      <c r="GK73" s="280"/>
      <c r="GL73" s="280"/>
      <c r="GM73" s="280"/>
      <c r="GN73" s="280"/>
      <c r="GO73" s="280"/>
      <c r="GP73" s="280"/>
      <c r="GQ73" s="280"/>
      <c r="GR73" s="280"/>
      <c r="GS73" s="280"/>
      <c r="GT73" s="280"/>
      <c r="GU73" s="280"/>
      <c r="GV73" s="280"/>
      <c r="GW73" s="280"/>
      <c r="GX73" s="280"/>
      <c r="GY73" s="280"/>
      <c r="GZ73" s="280"/>
      <c r="HA73" s="280"/>
      <c r="HB73" s="280"/>
      <c r="HC73" s="280"/>
      <c r="HD73" s="280"/>
      <c r="HE73" s="280"/>
      <c r="HF73" s="280"/>
      <c r="HG73" s="280"/>
      <c r="HH73" s="280"/>
      <c r="HI73" s="280"/>
      <c r="HJ73" s="280"/>
      <c r="HK73" s="280"/>
      <c r="HL73" s="280"/>
      <c r="HM73" s="280"/>
      <c r="HN73" s="280"/>
      <c r="HO73" s="280"/>
      <c r="HP73" s="280"/>
      <c r="HQ73" s="280"/>
      <c r="HR73" s="280"/>
      <c r="HS73" s="280"/>
      <c r="HT73" s="280"/>
      <c r="HU73" s="280"/>
      <c r="HV73" s="280"/>
      <c r="HW73" s="280"/>
      <c r="HX73" s="280"/>
      <c r="HY73" s="280"/>
      <c r="HZ73" s="280"/>
      <c r="IA73" s="280"/>
      <c r="IB73" s="280"/>
      <c r="IC73" s="280"/>
      <c r="ID73" s="280"/>
      <c r="IE73" s="280"/>
      <c r="IF73" s="280"/>
      <c r="IG73" s="280"/>
      <c r="IH73" s="280"/>
      <c r="II73" s="280"/>
      <c r="IJ73" s="280"/>
      <c r="IK73" s="280"/>
      <c r="IL73" s="280"/>
      <c r="IM73" s="280"/>
      <c r="IN73" s="280"/>
      <c r="IO73" s="280"/>
      <c r="IP73" s="280"/>
      <c r="IQ73" s="280"/>
      <c r="IR73" s="280"/>
      <c r="IS73" s="280"/>
      <c r="IT73" s="280"/>
      <c r="IU73" s="280"/>
      <c r="IV73" s="280"/>
      <c r="IW73" s="280"/>
      <c r="IX73" s="280"/>
      <c r="IY73" s="280"/>
      <c r="IZ73" s="280"/>
      <c r="JA73" s="280"/>
      <c r="JB73" s="280"/>
      <c r="JC73" s="280"/>
      <c r="JD73" s="280"/>
      <c r="JE73" s="280"/>
      <c r="JF73" s="280"/>
      <c r="JG73" s="280"/>
      <c r="JH73" s="280"/>
      <c r="JI73" s="280"/>
      <c r="JJ73" s="280"/>
      <c r="JK73" s="280"/>
      <c r="JL73" s="280"/>
      <c r="JM73" s="280"/>
      <c r="JN73" s="280"/>
      <c r="JO73" s="280"/>
      <c r="JP73" s="280"/>
      <c r="JQ73" s="280"/>
      <c r="JR73" s="280"/>
      <c r="JS73" s="280"/>
      <c r="JT73" s="280"/>
      <c r="JU73" s="280"/>
      <c r="JV73" s="280"/>
      <c r="JW73" s="280"/>
      <c r="JX73" s="280"/>
      <c r="JY73" s="280"/>
      <c r="JZ73" s="280"/>
      <c r="KA73" s="280"/>
      <c r="KB73" s="280"/>
      <c r="KC73" s="280"/>
      <c r="KD73" s="280"/>
      <c r="KE73" s="280"/>
      <c r="KF73" s="280"/>
      <c r="KG73" s="280"/>
      <c r="KH73" s="280"/>
      <c r="KI73" s="280"/>
      <c r="KJ73" s="280"/>
      <c r="KK73" s="280"/>
      <c r="KL73" s="280"/>
      <c r="KM73" s="280"/>
      <c r="KN73" s="280"/>
      <c r="KO73" s="280"/>
      <c r="KP73" s="280"/>
      <c r="KQ73" s="280"/>
      <c r="KR73" s="280"/>
      <c r="KS73" s="280"/>
      <c r="KT73" s="280"/>
      <c r="KU73" s="280"/>
      <c r="KV73" s="280"/>
      <c r="KW73" s="280"/>
      <c r="KX73" s="280"/>
      <c r="KY73" s="280"/>
      <c r="KZ73" s="280"/>
      <c r="LA73" s="280"/>
      <c r="LB73" s="280"/>
      <c r="LC73" s="280"/>
      <c r="LD73" s="280"/>
      <c r="LE73" s="280"/>
      <c r="LF73" s="280"/>
      <c r="LG73" s="280"/>
      <c r="LH73" s="280"/>
      <c r="LI73" s="280"/>
      <c r="LJ73" s="280"/>
      <c r="LK73" s="280"/>
      <c r="LL73" s="280"/>
      <c r="LM73" s="280"/>
      <c r="LN73" s="280"/>
      <c r="LO73" s="280"/>
      <c r="LP73" s="280"/>
      <c r="LQ73" s="280"/>
      <c r="LR73" s="280"/>
      <c r="LS73" s="280"/>
      <c r="LT73" s="280"/>
      <c r="LU73" s="280"/>
      <c r="LV73" s="280"/>
      <c r="LW73" s="280"/>
      <c r="LX73" s="280"/>
      <c r="LY73" s="280"/>
      <c r="LZ73" s="280"/>
      <c r="MA73" s="280"/>
      <c r="MB73" s="280"/>
      <c r="MC73" s="280"/>
      <c r="MD73" s="280"/>
      <c r="ME73" s="280"/>
      <c r="MF73" s="280"/>
      <c r="MG73" s="280"/>
      <c r="MH73" s="280"/>
      <c r="MI73" s="280"/>
      <c r="MJ73" s="280"/>
      <c r="MK73" s="280"/>
      <c r="ML73" s="280"/>
      <c r="MM73" s="280"/>
      <c r="MN73" s="280"/>
      <c r="MO73" s="280"/>
      <c r="MP73" s="280"/>
      <c r="MQ73" s="280"/>
      <c r="MR73" s="280"/>
      <c r="MS73" s="280"/>
      <c r="MT73" s="280"/>
      <c r="MU73" s="280"/>
      <c r="MV73" s="280"/>
      <c r="MW73" s="280"/>
      <c r="MX73" s="280"/>
      <c r="MY73" s="280"/>
      <c r="MZ73" s="280"/>
      <c r="NA73" s="280"/>
      <c r="NB73" s="280"/>
      <c r="NC73" s="280"/>
      <c r="ND73" s="280"/>
      <c r="NE73" s="280"/>
      <c r="NF73" s="280"/>
      <c r="NG73" s="280"/>
      <c r="NH73" s="280"/>
      <c r="NI73" s="280"/>
      <c r="NJ73" s="280"/>
      <c r="NK73" s="280"/>
      <c r="NL73" s="280"/>
      <c r="NM73" s="280"/>
      <c r="NN73" s="280"/>
      <c r="NO73" s="280"/>
      <c r="NP73" s="280"/>
      <c r="NQ73" s="280"/>
      <c r="NR73" s="280"/>
      <c r="NS73" s="280"/>
      <c r="NT73" s="280"/>
      <c r="NU73" s="280"/>
      <c r="NV73" s="280"/>
      <c r="NW73" s="280"/>
      <c r="NX73" s="280"/>
      <c r="NY73" s="280"/>
      <c r="NZ73" s="280"/>
      <c r="OA73" s="280"/>
      <c r="OB73" s="280"/>
      <c r="OC73" s="280"/>
      <c r="OD73" s="280"/>
      <c r="OE73" s="280"/>
      <c r="OF73" s="280"/>
      <c r="OG73" s="280"/>
      <c r="OH73" s="280"/>
      <c r="OI73" s="280"/>
      <c r="OJ73" s="280"/>
      <c r="OK73" s="280"/>
      <c r="OL73" s="280"/>
      <c r="OM73" s="280"/>
      <c r="ON73" s="280"/>
      <c r="OO73" s="280"/>
      <c r="OP73" s="280"/>
      <c r="OQ73" s="280"/>
      <c r="OR73" s="280"/>
      <c r="OS73" s="280"/>
      <c r="OT73" s="280"/>
      <c r="OU73" s="280"/>
      <c r="OV73" s="280"/>
      <c r="OW73" s="280"/>
      <c r="OX73" s="280"/>
      <c r="OY73" s="280"/>
      <c r="OZ73" s="280"/>
      <c r="PA73" s="280"/>
      <c r="PB73" s="280"/>
      <c r="PC73" s="280"/>
      <c r="PD73" s="280"/>
      <c r="PE73" s="280"/>
      <c r="PF73" s="280"/>
      <c r="PG73" s="280"/>
      <c r="PH73" s="280"/>
      <c r="PI73" s="280"/>
      <c r="PJ73" s="280"/>
      <c r="PK73" s="280"/>
      <c r="PL73" s="280"/>
      <c r="PM73" s="280"/>
      <c r="PN73" s="280"/>
      <c r="PO73" s="280"/>
      <c r="PP73" s="280"/>
      <c r="PQ73" s="280"/>
      <c r="PR73" s="280"/>
      <c r="PS73" s="280"/>
      <c r="PT73" s="280"/>
      <c r="PU73" s="280"/>
      <c r="PV73" s="280"/>
      <c r="PW73" s="280"/>
      <c r="PX73" s="280"/>
      <c r="PY73" s="280"/>
      <c r="PZ73" s="280"/>
      <c r="QA73" s="280"/>
      <c r="QB73" s="280"/>
      <c r="QC73" s="280"/>
      <c r="QD73" s="280"/>
      <c r="QE73" s="280"/>
      <c r="QF73" s="280"/>
      <c r="QG73" s="280"/>
      <c r="QH73" s="280"/>
      <c r="QI73" s="280"/>
      <c r="QJ73" s="280"/>
      <c r="QK73" s="280"/>
      <c r="QL73" s="280"/>
      <c r="QM73" s="280"/>
      <c r="QN73" s="280"/>
    </row>
    <row r="74" spans="1:456" s="6" customFormat="1" ht="15.5" x14ac:dyDescent="0.35">
      <c r="A74" s="272" t="s">
        <v>182</v>
      </c>
      <c r="B74" s="277">
        <v>658240</v>
      </c>
      <c r="C74" s="277">
        <v>564335.84871187317</v>
      </c>
      <c r="D74" s="278">
        <v>2378703.6666666665</v>
      </c>
      <c r="E74" s="278">
        <v>4110337.40649996</v>
      </c>
      <c r="F74" s="277">
        <v>0</v>
      </c>
      <c r="G74" s="277">
        <v>330984.16413737059</v>
      </c>
      <c r="H74" s="278">
        <v>0</v>
      </c>
      <c r="I74" s="278">
        <v>0</v>
      </c>
      <c r="J74" s="277">
        <v>112976.95666666667</v>
      </c>
      <c r="K74" s="277">
        <v>22362.758955554935</v>
      </c>
      <c r="L74" s="278">
        <v>3149920.6233333331</v>
      </c>
      <c r="M74" s="278">
        <v>5028020.1783047589</v>
      </c>
      <c r="N74" s="277">
        <v>4120282.2898303978</v>
      </c>
      <c r="O74" s="279"/>
      <c r="P74" s="280"/>
      <c r="Q74" s="280"/>
      <c r="R74" s="280"/>
      <c r="S74" s="280"/>
      <c r="T74" s="280"/>
      <c r="U74" s="280"/>
      <c r="V74" s="280"/>
      <c r="W74" s="280"/>
      <c r="X74" s="280"/>
      <c r="Y74" s="280"/>
      <c r="Z74" s="280"/>
      <c r="AA74" s="280"/>
      <c r="AB74" s="280"/>
      <c r="AC74" s="280"/>
      <c r="AD74" s="280"/>
      <c r="AE74" s="280"/>
      <c r="AF74" s="280"/>
      <c r="AG74" s="280"/>
      <c r="AH74" s="280"/>
      <c r="AI74" s="280"/>
      <c r="AJ74" s="280"/>
      <c r="AK74" s="280"/>
      <c r="AL74" s="280"/>
      <c r="AM74" s="280"/>
      <c r="AN74" s="280"/>
      <c r="AO74" s="280"/>
      <c r="AP74" s="280"/>
      <c r="AQ74" s="280"/>
      <c r="AR74" s="280"/>
      <c r="AS74" s="280"/>
      <c r="AT74" s="280"/>
      <c r="AU74" s="280"/>
      <c r="AV74" s="280"/>
      <c r="AW74" s="280"/>
      <c r="AX74" s="280"/>
      <c r="AY74" s="280"/>
      <c r="AZ74" s="280"/>
      <c r="BA74" s="280"/>
      <c r="BB74" s="280"/>
      <c r="BC74" s="280"/>
      <c r="BD74" s="280"/>
      <c r="BE74" s="280"/>
      <c r="BF74" s="280"/>
      <c r="BG74" s="280"/>
      <c r="BH74" s="280"/>
      <c r="BI74" s="280"/>
      <c r="BJ74" s="280"/>
      <c r="BK74" s="280"/>
      <c r="BL74" s="280"/>
      <c r="BM74" s="280"/>
      <c r="BN74" s="280"/>
      <c r="BO74" s="280"/>
      <c r="BP74" s="280"/>
      <c r="BQ74" s="280"/>
      <c r="BR74" s="280"/>
      <c r="BS74" s="280"/>
      <c r="BT74" s="280"/>
      <c r="BU74" s="280"/>
      <c r="BV74" s="280"/>
      <c r="BW74" s="280"/>
      <c r="BX74" s="280"/>
      <c r="BY74" s="280"/>
      <c r="BZ74" s="280"/>
      <c r="CA74" s="280"/>
      <c r="CB74" s="280"/>
      <c r="CC74" s="280"/>
      <c r="CD74" s="280"/>
      <c r="CE74" s="280"/>
      <c r="CF74" s="280"/>
      <c r="CG74" s="280"/>
      <c r="CH74" s="280"/>
      <c r="CI74" s="280"/>
      <c r="CJ74" s="280"/>
      <c r="CK74" s="280"/>
      <c r="CL74" s="280"/>
      <c r="CM74" s="280"/>
      <c r="CN74" s="280"/>
      <c r="CO74" s="280"/>
      <c r="CP74" s="280"/>
      <c r="CQ74" s="280"/>
      <c r="CR74" s="280"/>
      <c r="CS74" s="280"/>
      <c r="CT74" s="280"/>
      <c r="CU74" s="280"/>
      <c r="CV74" s="280"/>
      <c r="CW74" s="280"/>
      <c r="CX74" s="280"/>
      <c r="CY74" s="280"/>
      <c r="CZ74" s="280"/>
      <c r="DA74" s="280"/>
      <c r="DB74" s="280"/>
      <c r="DC74" s="280"/>
      <c r="DD74" s="280"/>
      <c r="DE74" s="280"/>
      <c r="DF74" s="280"/>
      <c r="DG74" s="280"/>
      <c r="DH74" s="280"/>
      <c r="DI74" s="280"/>
      <c r="DJ74" s="280"/>
      <c r="DK74" s="280"/>
      <c r="DL74" s="280"/>
      <c r="DM74" s="280"/>
      <c r="DN74" s="280"/>
      <c r="DO74" s="280"/>
      <c r="DP74" s="280"/>
      <c r="DQ74" s="280"/>
      <c r="DR74" s="280"/>
      <c r="DS74" s="280"/>
      <c r="DT74" s="280"/>
      <c r="DU74" s="280"/>
      <c r="DV74" s="280"/>
      <c r="DW74" s="280"/>
      <c r="DX74" s="280"/>
      <c r="DY74" s="280"/>
      <c r="DZ74" s="280"/>
      <c r="EA74" s="280"/>
      <c r="EB74" s="280"/>
      <c r="EC74" s="280"/>
      <c r="ED74" s="280"/>
      <c r="EE74" s="280"/>
      <c r="EF74" s="280"/>
      <c r="EG74" s="280"/>
      <c r="EH74" s="280"/>
      <c r="EI74" s="280"/>
      <c r="EJ74" s="280"/>
      <c r="EK74" s="280"/>
      <c r="EL74" s="280"/>
      <c r="EM74" s="280"/>
      <c r="EN74" s="280"/>
      <c r="EO74" s="280"/>
      <c r="EP74" s="280"/>
      <c r="EQ74" s="280"/>
      <c r="ER74" s="280"/>
      <c r="ES74" s="280"/>
      <c r="ET74" s="280"/>
      <c r="EU74" s="280"/>
      <c r="EV74" s="280"/>
      <c r="EW74" s="280"/>
      <c r="EX74" s="280"/>
      <c r="EY74" s="280"/>
      <c r="EZ74" s="280"/>
      <c r="FA74" s="280"/>
      <c r="FB74" s="280"/>
      <c r="FC74" s="280"/>
      <c r="FD74" s="280"/>
      <c r="FE74" s="280"/>
      <c r="FF74" s="280"/>
      <c r="FG74" s="280"/>
      <c r="FH74" s="280"/>
      <c r="FI74" s="280"/>
      <c r="FJ74" s="280"/>
      <c r="FK74" s="280"/>
      <c r="FL74" s="280"/>
      <c r="FM74" s="280"/>
      <c r="FN74" s="280"/>
      <c r="FO74" s="280"/>
      <c r="FP74" s="280"/>
      <c r="FQ74" s="280"/>
      <c r="FR74" s="280"/>
      <c r="FS74" s="280"/>
      <c r="FT74" s="280"/>
      <c r="FU74" s="280"/>
      <c r="FV74" s="280"/>
      <c r="FW74" s="280"/>
      <c r="FX74" s="280"/>
      <c r="FY74" s="280"/>
      <c r="FZ74" s="280"/>
      <c r="GA74" s="280"/>
      <c r="GB74" s="280"/>
      <c r="GC74" s="280"/>
      <c r="GD74" s="280"/>
      <c r="GE74" s="280"/>
      <c r="GF74" s="280"/>
      <c r="GG74" s="280"/>
      <c r="GH74" s="280"/>
      <c r="GI74" s="280"/>
      <c r="GJ74" s="280"/>
      <c r="GK74" s="280"/>
      <c r="GL74" s="280"/>
      <c r="GM74" s="280"/>
      <c r="GN74" s="280"/>
      <c r="GO74" s="280"/>
      <c r="GP74" s="280"/>
      <c r="GQ74" s="280"/>
      <c r="GR74" s="280"/>
      <c r="GS74" s="280"/>
      <c r="GT74" s="280"/>
      <c r="GU74" s="280"/>
      <c r="GV74" s="280"/>
      <c r="GW74" s="280"/>
      <c r="GX74" s="280"/>
      <c r="GY74" s="280"/>
      <c r="GZ74" s="280"/>
      <c r="HA74" s="280"/>
      <c r="HB74" s="280"/>
      <c r="HC74" s="280"/>
      <c r="HD74" s="280"/>
      <c r="HE74" s="280"/>
      <c r="HF74" s="280"/>
      <c r="HG74" s="280"/>
      <c r="HH74" s="280"/>
      <c r="HI74" s="280"/>
      <c r="HJ74" s="280"/>
      <c r="HK74" s="280"/>
      <c r="HL74" s="280"/>
      <c r="HM74" s="280"/>
      <c r="HN74" s="280"/>
      <c r="HO74" s="280"/>
      <c r="HP74" s="280"/>
      <c r="HQ74" s="280"/>
      <c r="HR74" s="280"/>
      <c r="HS74" s="280"/>
      <c r="HT74" s="280"/>
      <c r="HU74" s="280"/>
      <c r="HV74" s="280"/>
      <c r="HW74" s="280"/>
      <c r="HX74" s="280"/>
      <c r="HY74" s="280"/>
      <c r="HZ74" s="280"/>
      <c r="IA74" s="280"/>
      <c r="IB74" s="280"/>
      <c r="IC74" s="280"/>
      <c r="ID74" s="280"/>
      <c r="IE74" s="280"/>
      <c r="IF74" s="280"/>
      <c r="IG74" s="280"/>
      <c r="IH74" s="280"/>
      <c r="II74" s="280"/>
      <c r="IJ74" s="280"/>
      <c r="IK74" s="280"/>
      <c r="IL74" s="280"/>
      <c r="IM74" s="280"/>
      <c r="IN74" s="280"/>
      <c r="IO74" s="280"/>
      <c r="IP74" s="280"/>
      <c r="IQ74" s="280"/>
      <c r="IR74" s="280"/>
      <c r="IS74" s="280"/>
      <c r="IT74" s="280"/>
      <c r="IU74" s="280"/>
      <c r="IV74" s="280"/>
      <c r="IW74" s="280"/>
      <c r="IX74" s="280"/>
      <c r="IY74" s="280"/>
      <c r="IZ74" s="280"/>
      <c r="JA74" s="280"/>
      <c r="JB74" s="280"/>
      <c r="JC74" s="280"/>
      <c r="JD74" s="280"/>
      <c r="JE74" s="280"/>
      <c r="JF74" s="280"/>
      <c r="JG74" s="280"/>
      <c r="JH74" s="280"/>
      <c r="JI74" s="280"/>
      <c r="JJ74" s="280"/>
      <c r="JK74" s="280"/>
      <c r="JL74" s="280"/>
      <c r="JM74" s="280"/>
      <c r="JN74" s="280"/>
      <c r="JO74" s="280"/>
      <c r="JP74" s="280"/>
      <c r="JQ74" s="280"/>
      <c r="JR74" s="280"/>
      <c r="JS74" s="280"/>
      <c r="JT74" s="280"/>
      <c r="JU74" s="280"/>
      <c r="JV74" s="280"/>
      <c r="JW74" s="280"/>
      <c r="JX74" s="280"/>
      <c r="JY74" s="280"/>
      <c r="JZ74" s="280"/>
      <c r="KA74" s="280"/>
      <c r="KB74" s="280"/>
      <c r="KC74" s="280"/>
      <c r="KD74" s="280"/>
      <c r="KE74" s="280"/>
      <c r="KF74" s="280"/>
      <c r="KG74" s="280"/>
      <c r="KH74" s="280"/>
      <c r="KI74" s="280"/>
      <c r="KJ74" s="280"/>
      <c r="KK74" s="280"/>
      <c r="KL74" s="280"/>
      <c r="KM74" s="280"/>
      <c r="KN74" s="280"/>
      <c r="KO74" s="280"/>
      <c r="KP74" s="280"/>
      <c r="KQ74" s="280"/>
      <c r="KR74" s="280"/>
      <c r="KS74" s="280"/>
      <c r="KT74" s="280"/>
      <c r="KU74" s="280"/>
      <c r="KV74" s="280"/>
      <c r="KW74" s="280"/>
      <c r="KX74" s="280"/>
      <c r="KY74" s="280"/>
      <c r="KZ74" s="280"/>
      <c r="LA74" s="280"/>
      <c r="LB74" s="280"/>
      <c r="LC74" s="280"/>
      <c r="LD74" s="280"/>
      <c r="LE74" s="280"/>
      <c r="LF74" s="280"/>
      <c r="LG74" s="280"/>
      <c r="LH74" s="280"/>
      <c r="LI74" s="280"/>
      <c r="LJ74" s="280"/>
      <c r="LK74" s="280"/>
      <c r="LL74" s="280"/>
      <c r="LM74" s="280"/>
      <c r="LN74" s="280"/>
      <c r="LO74" s="280"/>
      <c r="LP74" s="280"/>
      <c r="LQ74" s="280"/>
      <c r="LR74" s="280"/>
      <c r="LS74" s="280"/>
      <c r="LT74" s="280"/>
      <c r="LU74" s="280"/>
      <c r="LV74" s="280"/>
      <c r="LW74" s="280"/>
      <c r="LX74" s="280"/>
      <c r="LY74" s="280"/>
      <c r="LZ74" s="280"/>
      <c r="MA74" s="280"/>
      <c r="MB74" s="280"/>
      <c r="MC74" s="280"/>
      <c r="MD74" s="280"/>
      <c r="ME74" s="280"/>
      <c r="MF74" s="280"/>
      <c r="MG74" s="280"/>
      <c r="MH74" s="280"/>
      <c r="MI74" s="280"/>
      <c r="MJ74" s="280"/>
      <c r="MK74" s="280"/>
      <c r="ML74" s="280"/>
      <c r="MM74" s="280"/>
      <c r="MN74" s="280"/>
      <c r="MO74" s="280"/>
      <c r="MP74" s="280"/>
      <c r="MQ74" s="280"/>
      <c r="MR74" s="280"/>
      <c r="MS74" s="280"/>
      <c r="MT74" s="280"/>
      <c r="MU74" s="280"/>
      <c r="MV74" s="280"/>
      <c r="MW74" s="280"/>
      <c r="MX74" s="280"/>
      <c r="MY74" s="280"/>
      <c r="MZ74" s="280"/>
      <c r="NA74" s="280"/>
      <c r="NB74" s="280"/>
      <c r="NC74" s="280"/>
      <c r="ND74" s="280"/>
      <c r="NE74" s="280"/>
      <c r="NF74" s="280"/>
      <c r="NG74" s="280"/>
      <c r="NH74" s="280"/>
      <c r="NI74" s="280"/>
      <c r="NJ74" s="280"/>
      <c r="NK74" s="280"/>
      <c r="NL74" s="280"/>
      <c r="NM74" s="280"/>
      <c r="NN74" s="280"/>
      <c r="NO74" s="280"/>
      <c r="NP74" s="280"/>
      <c r="NQ74" s="280"/>
      <c r="NR74" s="280"/>
      <c r="NS74" s="280"/>
      <c r="NT74" s="280"/>
      <c r="NU74" s="280"/>
      <c r="NV74" s="280"/>
      <c r="NW74" s="280"/>
      <c r="NX74" s="280"/>
      <c r="NY74" s="280"/>
      <c r="NZ74" s="280"/>
      <c r="OA74" s="280"/>
      <c r="OB74" s="280"/>
      <c r="OC74" s="280"/>
      <c r="OD74" s="280"/>
      <c r="OE74" s="280"/>
      <c r="OF74" s="280"/>
      <c r="OG74" s="280"/>
      <c r="OH74" s="280"/>
      <c r="OI74" s="280"/>
      <c r="OJ74" s="280"/>
      <c r="OK74" s="280"/>
      <c r="OL74" s="280"/>
      <c r="OM74" s="280"/>
      <c r="ON74" s="280"/>
      <c r="OO74" s="280"/>
      <c r="OP74" s="280"/>
      <c r="OQ74" s="280"/>
      <c r="OR74" s="280"/>
      <c r="OS74" s="280"/>
      <c r="OT74" s="280"/>
      <c r="OU74" s="280"/>
      <c r="OV74" s="280"/>
      <c r="OW74" s="280"/>
      <c r="OX74" s="280"/>
      <c r="OY74" s="280"/>
      <c r="OZ74" s="280"/>
      <c r="PA74" s="280"/>
      <c r="PB74" s="280"/>
      <c r="PC74" s="280"/>
      <c r="PD74" s="280"/>
      <c r="PE74" s="280"/>
      <c r="PF74" s="280"/>
      <c r="PG74" s="280"/>
      <c r="PH74" s="280"/>
      <c r="PI74" s="280"/>
      <c r="PJ74" s="280"/>
      <c r="PK74" s="280"/>
      <c r="PL74" s="280"/>
      <c r="PM74" s="280"/>
      <c r="PN74" s="280"/>
      <c r="PO74" s="280"/>
      <c r="PP74" s="280"/>
      <c r="PQ74" s="280"/>
      <c r="PR74" s="280"/>
      <c r="PS74" s="280"/>
      <c r="PT74" s="280"/>
      <c r="PU74" s="280"/>
      <c r="PV74" s="280"/>
      <c r="PW74" s="280"/>
      <c r="PX74" s="280"/>
      <c r="PY74" s="280"/>
      <c r="PZ74" s="280"/>
      <c r="QA74" s="280"/>
      <c r="QB74" s="280"/>
      <c r="QC74" s="280"/>
      <c r="QD74" s="280"/>
      <c r="QE74" s="280"/>
      <c r="QF74" s="280"/>
      <c r="QG74" s="280"/>
      <c r="QH74" s="280"/>
      <c r="QI74" s="280"/>
      <c r="QJ74" s="280"/>
      <c r="QK74" s="280"/>
      <c r="QL74" s="280"/>
      <c r="QM74" s="280"/>
      <c r="QN74" s="280"/>
    </row>
    <row r="75" spans="1:456" s="6" customFormat="1" ht="15.5" x14ac:dyDescent="0.35">
      <c r="A75" s="272" t="s">
        <v>183</v>
      </c>
      <c r="B75" s="259">
        <v>1623071.6666666667</v>
      </c>
      <c r="C75" s="259">
        <v>952199.58634131693</v>
      </c>
      <c r="D75" s="234">
        <v>88969.333333333328</v>
      </c>
      <c r="E75" s="234">
        <v>0</v>
      </c>
      <c r="F75" s="259">
        <v>4402774</v>
      </c>
      <c r="G75" s="259">
        <v>8044475.5350472787</v>
      </c>
      <c r="H75" s="234">
        <v>54234.666666666664</v>
      </c>
      <c r="I75" s="234">
        <v>130214.03931654798</v>
      </c>
      <c r="J75" s="259">
        <v>180714.24666666667</v>
      </c>
      <c r="K75" s="259">
        <v>24734.827161447771</v>
      </c>
      <c r="L75" s="234">
        <v>6349763.913333334</v>
      </c>
      <c r="M75" s="234">
        <v>9151623.9878665917</v>
      </c>
      <c r="N75" s="259">
        <v>7499427.7873218674</v>
      </c>
      <c r="O75" s="279"/>
      <c r="P75" s="280"/>
      <c r="Q75" s="280"/>
      <c r="R75" s="280"/>
      <c r="S75" s="280"/>
      <c r="T75" s="280"/>
      <c r="U75" s="280"/>
      <c r="V75" s="280"/>
      <c r="W75" s="280"/>
      <c r="X75" s="280"/>
      <c r="Y75" s="280"/>
      <c r="Z75" s="280"/>
      <c r="AA75" s="280"/>
      <c r="AB75" s="280"/>
      <c r="AC75" s="280"/>
      <c r="AD75" s="280"/>
      <c r="AE75" s="280"/>
      <c r="AF75" s="280"/>
      <c r="AG75" s="280"/>
      <c r="AH75" s="280"/>
      <c r="AI75" s="280"/>
      <c r="AJ75" s="280"/>
      <c r="AK75" s="280"/>
      <c r="AL75" s="280"/>
      <c r="AM75" s="280"/>
      <c r="AN75" s="280"/>
      <c r="AO75" s="280"/>
      <c r="AP75" s="280"/>
      <c r="AQ75" s="280"/>
      <c r="AR75" s="280"/>
      <c r="AS75" s="280"/>
      <c r="AT75" s="280"/>
      <c r="AU75" s="280"/>
      <c r="AV75" s="280"/>
      <c r="AW75" s="280"/>
      <c r="AX75" s="280"/>
      <c r="AY75" s="280"/>
      <c r="AZ75" s="280"/>
      <c r="BA75" s="280"/>
      <c r="BB75" s="280"/>
      <c r="BC75" s="280"/>
      <c r="BD75" s="280"/>
      <c r="BE75" s="280"/>
      <c r="BF75" s="280"/>
      <c r="BG75" s="280"/>
      <c r="BH75" s="280"/>
      <c r="BI75" s="280"/>
      <c r="BJ75" s="280"/>
      <c r="BK75" s="280"/>
      <c r="BL75" s="280"/>
      <c r="BM75" s="280"/>
      <c r="BN75" s="280"/>
      <c r="BO75" s="280"/>
      <c r="BP75" s="280"/>
      <c r="BQ75" s="280"/>
      <c r="BR75" s="280"/>
      <c r="BS75" s="280"/>
      <c r="BT75" s="280"/>
      <c r="BU75" s="280"/>
      <c r="BV75" s="280"/>
      <c r="BW75" s="280"/>
      <c r="BX75" s="280"/>
      <c r="BY75" s="280"/>
      <c r="BZ75" s="280"/>
      <c r="CA75" s="280"/>
      <c r="CB75" s="280"/>
      <c r="CC75" s="280"/>
      <c r="CD75" s="280"/>
      <c r="CE75" s="280"/>
      <c r="CF75" s="280"/>
      <c r="CG75" s="280"/>
      <c r="CH75" s="280"/>
      <c r="CI75" s="280"/>
      <c r="CJ75" s="280"/>
      <c r="CK75" s="280"/>
      <c r="CL75" s="280"/>
      <c r="CM75" s="280"/>
      <c r="CN75" s="280"/>
      <c r="CO75" s="280"/>
      <c r="CP75" s="280"/>
      <c r="CQ75" s="280"/>
      <c r="CR75" s="280"/>
      <c r="CS75" s="280"/>
      <c r="CT75" s="280"/>
      <c r="CU75" s="280"/>
      <c r="CV75" s="280"/>
      <c r="CW75" s="280"/>
      <c r="CX75" s="280"/>
      <c r="CY75" s="280"/>
      <c r="CZ75" s="280"/>
      <c r="DA75" s="280"/>
      <c r="DB75" s="280"/>
      <c r="DC75" s="280"/>
      <c r="DD75" s="280"/>
      <c r="DE75" s="280"/>
      <c r="DF75" s="280"/>
      <c r="DG75" s="280"/>
      <c r="DH75" s="280"/>
      <c r="DI75" s="280"/>
      <c r="DJ75" s="280"/>
      <c r="DK75" s="280"/>
      <c r="DL75" s="280"/>
      <c r="DM75" s="280"/>
      <c r="DN75" s="280"/>
      <c r="DO75" s="280"/>
      <c r="DP75" s="280"/>
      <c r="DQ75" s="280"/>
      <c r="DR75" s="280"/>
      <c r="DS75" s="280"/>
      <c r="DT75" s="280"/>
      <c r="DU75" s="280"/>
      <c r="DV75" s="280"/>
      <c r="DW75" s="280"/>
      <c r="DX75" s="280"/>
      <c r="DY75" s="280"/>
      <c r="DZ75" s="280"/>
      <c r="EA75" s="280"/>
      <c r="EB75" s="280"/>
      <c r="EC75" s="280"/>
      <c r="ED75" s="280"/>
      <c r="EE75" s="280"/>
      <c r="EF75" s="280"/>
      <c r="EG75" s="280"/>
      <c r="EH75" s="280"/>
      <c r="EI75" s="280"/>
      <c r="EJ75" s="280"/>
      <c r="EK75" s="280"/>
      <c r="EL75" s="280"/>
      <c r="EM75" s="280"/>
      <c r="EN75" s="280"/>
      <c r="EO75" s="280"/>
      <c r="EP75" s="280"/>
      <c r="EQ75" s="280"/>
      <c r="ER75" s="280"/>
      <c r="ES75" s="280"/>
      <c r="ET75" s="280"/>
      <c r="EU75" s="280"/>
      <c r="EV75" s="280"/>
      <c r="EW75" s="280"/>
      <c r="EX75" s="280"/>
      <c r="EY75" s="280"/>
      <c r="EZ75" s="280"/>
      <c r="FA75" s="280"/>
      <c r="FB75" s="280"/>
      <c r="FC75" s="280"/>
      <c r="FD75" s="280"/>
      <c r="FE75" s="280"/>
      <c r="FF75" s="280"/>
      <c r="FG75" s="280"/>
      <c r="FH75" s="280"/>
      <c r="FI75" s="280"/>
      <c r="FJ75" s="280"/>
      <c r="FK75" s="280"/>
      <c r="FL75" s="280"/>
      <c r="FM75" s="280"/>
      <c r="FN75" s="280"/>
      <c r="FO75" s="280"/>
      <c r="FP75" s="280"/>
      <c r="FQ75" s="280"/>
      <c r="FR75" s="280"/>
      <c r="FS75" s="280"/>
      <c r="FT75" s="280"/>
      <c r="FU75" s="280"/>
      <c r="FV75" s="280"/>
      <c r="FW75" s="280"/>
      <c r="FX75" s="280"/>
      <c r="FY75" s="280"/>
      <c r="FZ75" s="280"/>
      <c r="GA75" s="280"/>
      <c r="GB75" s="280"/>
      <c r="GC75" s="280"/>
      <c r="GD75" s="280"/>
      <c r="GE75" s="280"/>
      <c r="GF75" s="280"/>
      <c r="GG75" s="280"/>
      <c r="GH75" s="280"/>
      <c r="GI75" s="280"/>
      <c r="GJ75" s="280"/>
      <c r="GK75" s="280"/>
      <c r="GL75" s="280"/>
      <c r="GM75" s="280"/>
      <c r="GN75" s="280"/>
      <c r="GO75" s="280"/>
      <c r="GP75" s="280"/>
      <c r="GQ75" s="280"/>
      <c r="GR75" s="280"/>
      <c r="GS75" s="280"/>
      <c r="GT75" s="280"/>
      <c r="GU75" s="280"/>
      <c r="GV75" s="280"/>
      <c r="GW75" s="280"/>
      <c r="GX75" s="280"/>
      <c r="GY75" s="280"/>
      <c r="GZ75" s="280"/>
      <c r="HA75" s="280"/>
      <c r="HB75" s="280"/>
      <c r="HC75" s="280"/>
      <c r="HD75" s="280"/>
      <c r="HE75" s="280"/>
      <c r="HF75" s="280"/>
      <c r="HG75" s="280"/>
      <c r="HH75" s="280"/>
      <c r="HI75" s="280"/>
      <c r="HJ75" s="280"/>
      <c r="HK75" s="280"/>
      <c r="HL75" s="280"/>
      <c r="HM75" s="280"/>
      <c r="HN75" s="280"/>
      <c r="HO75" s="280"/>
      <c r="HP75" s="280"/>
      <c r="HQ75" s="280"/>
      <c r="HR75" s="280"/>
      <c r="HS75" s="280"/>
      <c r="HT75" s="280"/>
      <c r="HU75" s="280"/>
      <c r="HV75" s="280"/>
      <c r="HW75" s="280"/>
      <c r="HX75" s="280"/>
      <c r="HY75" s="280"/>
      <c r="HZ75" s="280"/>
      <c r="IA75" s="280"/>
      <c r="IB75" s="280"/>
      <c r="IC75" s="280"/>
      <c r="ID75" s="280"/>
      <c r="IE75" s="280"/>
      <c r="IF75" s="280"/>
      <c r="IG75" s="280"/>
      <c r="IH75" s="280"/>
      <c r="II75" s="280"/>
      <c r="IJ75" s="280"/>
      <c r="IK75" s="280"/>
      <c r="IL75" s="280"/>
      <c r="IM75" s="280"/>
      <c r="IN75" s="280"/>
      <c r="IO75" s="280"/>
      <c r="IP75" s="280"/>
      <c r="IQ75" s="280"/>
      <c r="IR75" s="280"/>
      <c r="IS75" s="280"/>
      <c r="IT75" s="280"/>
      <c r="IU75" s="280"/>
      <c r="IV75" s="280"/>
      <c r="IW75" s="280"/>
      <c r="IX75" s="280"/>
      <c r="IY75" s="280"/>
      <c r="IZ75" s="280"/>
      <c r="JA75" s="280"/>
      <c r="JB75" s="280"/>
      <c r="JC75" s="280"/>
      <c r="JD75" s="280"/>
      <c r="JE75" s="280"/>
      <c r="JF75" s="280"/>
      <c r="JG75" s="280"/>
      <c r="JH75" s="280"/>
      <c r="JI75" s="280"/>
      <c r="JJ75" s="280"/>
      <c r="JK75" s="280"/>
      <c r="JL75" s="280"/>
      <c r="JM75" s="280"/>
      <c r="JN75" s="280"/>
      <c r="JO75" s="280"/>
      <c r="JP75" s="280"/>
      <c r="JQ75" s="280"/>
      <c r="JR75" s="280"/>
      <c r="JS75" s="280"/>
      <c r="JT75" s="280"/>
      <c r="JU75" s="280"/>
      <c r="JV75" s="280"/>
      <c r="JW75" s="280"/>
      <c r="JX75" s="280"/>
      <c r="JY75" s="280"/>
      <c r="JZ75" s="280"/>
      <c r="KA75" s="280"/>
      <c r="KB75" s="280"/>
      <c r="KC75" s="280"/>
      <c r="KD75" s="280"/>
      <c r="KE75" s="280"/>
      <c r="KF75" s="280"/>
      <c r="KG75" s="280"/>
      <c r="KH75" s="280"/>
      <c r="KI75" s="280"/>
      <c r="KJ75" s="280"/>
      <c r="KK75" s="280"/>
      <c r="KL75" s="280"/>
      <c r="KM75" s="280"/>
      <c r="KN75" s="280"/>
      <c r="KO75" s="280"/>
      <c r="KP75" s="280"/>
      <c r="KQ75" s="280"/>
      <c r="KR75" s="280"/>
      <c r="KS75" s="280"/>
      <c r="KT75" s="280"/>
      <c r="KU75" s="280"/>
      <c r="KV75" s="280"/>
      <c r="KW75" s="280"/>
      <c r="KX75" s="280"/>
      <c r="KY75" s="280"/>
      <c r="KZ75" s="280"/>
      <c r="LA75" s="280"/>
      <c r="LB75" s="280"/>
      <c r="LC75" s="280"/>
      <c r="LD75" s="280"/>
      <c r="LE75" s="280"/>
      <c r="LF75" s="280"/>
      <c r="LG75" s="280"/>
      <c r="LH75" s="280"/>
      <c r="LI75" s="280"/>
      <c r="LJ75" s="280"/>
      <c r="LK75" s="280"/>
      <c r="LL75" s="280"/>
      <c r="LM75" s="280"/>
      <c r="LN75" s="280"/>
      <c r="LO75" s="280"/>
      <c r="LP75" s="280"/>
      <c r="LQ75" s="280"/>
      <c r="LR75" s="280"/>
      <c r="LS75" s="280"/>
      <c r="LT75" s="280"/>
      <c r="LU75" s="280"/>
      <c r="LV75" s="280"/>
      <c r="LW75" s="280"/>
      <c r="LX75" s="280"/>
      <c r="LY75" s="280"/>
      <c r="LZ75" s="280"/>
      <c r="MA75" s="280"/>
      <c r="MB75" s="280"/>
      <c r="MC75" s="280"/>
      <c r="MD75" s="280"/>
      <c r="ME75" s="280"/>
      <c r="MF75" s="280"/>
      <c r="MG75" s="280"/>
      <c r="MH75" s="280"/>
      <c r="MI75" s="280"/>
      <c r="MJ75" s="280"/>
      <c r="MK75" s="280"/>
      <c r="ML75" s="280"/>
      <c r="MM75" s="280"/>
      <c r="MN75" s="280"/>
      <c r="MO75" s="280"/>
      <c r="MP75" s="280"/>
      <c r="MQ75" s="280"/>
      <c r="MR75" s="280"/>
      <c r="MS75" s="280"/>
      <c r="MT75" s="280"/>
      <c r="MU75" s="280"/>
      <c r="MV75" s="280"/>
      <c r="MW75" s="280"/>
      <c r="MX75" s="280"/>
      <c r="MY75" s="280"/>
      <c r="MZ75" s="280"/>
      <c r="NA75" s="280"/>
      <c r="NB75" s="280"/>
      <c r="NC75" s="280"/>
      <c r="ND75" s="280"/>
      <c r="NE75" s="280"/>
      <c r="NF75" s="280"/>
      <c r="NG75" s="280"/>
      <c r="NH75" s="280"/>
      <c r="NI75" s="280"/>
      <c r="NJ75" s="280"/>
      <c r="NK75" s="280"/>
      <c r="NL75" s="280"/>
      <c r="NM75" s="280"/>
      <c r="NN75" s="280"/>
      <c r="NO75" s="280"/>
      <c r="NP75" s="280"/>
      <c r="NQ75" s="280"/>
      <c r="NR75" s="280"/>
      <c r="NS75" s="280"/>
      <c r="NT75" s="280"/>
      <c r="NU75" s="280"/>
      <c r="NV75" s="280"/>
      <c r="NW75" s="280"/>
      <c r="NX75" s="280"/>
      <c r="NY75" s="280"/>
      <c r="NZ75" s="280"/>
      <c r="OA75" s="280"/>
      <c r="OB75" s="280"/>
      <c r="OC75" s="280"/>
      <c r="OD75" s="280"/>
      <c r="OE75" s="280"/>
      <c r="OF75" s="280"/>
      <c r="OG75" s="280"/>
      <c r="OH75" s="280"/>
      <c r="OI75" s="280"/>
      <c r="OJ75" s="280"/>
      <c r="OK75" s="280"/>
      <c r="OL75" s="280"/>
      <c r="OM75" s="280"/>
      <c r="ON75" s="280"/>
      <c r="OO75" s="280"/>
      <c r="OP75" s="280"/>
      <c r="OQ75" s="280"/>
      <c r="OR75" s="280"/>
      <c r="OS75" s="280"/>
      <c r="OT75" s="280"/>
      <c r="OU75" s="280"/>
      <c r="OV75" s="280"/>
      <c r="OW75" s="280"/>
      <c r="OX75" s="280"/>
      <c r="OY75" s="280"/>
      <c r="OZ75" s="280"/>
      <c r="PA75" s="280"/>
      <c r="PB75" s="280"/>
      <c r="PC75" s="280"/>
      <c r="PD75" s="280"/>
      <c r="PE75" s="280"/>
      <c r="PF75" s="280"/>
      <c r="PG75" s="280"/>
      <c r="PH75" s="280"/>
      <c r="PI75" s="280"/>
      <c r="PJ75" s="280"/>
      <c r="PK75" s="280"/>
      <c r="PL75" s="280"/>
      <c r="PM75" s="280"/>
      <c r="PN75" s="280"/>
      <c r="PO75" s="280"/>
      <c r="PP75" s="280"/>
      <c r="PQ75" s="280"/>
      <c r="PR75" s="280"/>
      <c r="PS75" s="280"/>
      <c r="PT75" s="280"/>
      <c r="PU75" s="280"/>
      <c r="PV75" s="280"/>
      <c r="PW75" s="280"/>
      <c r="PX75" s="280"/>
      <c r="PY75" s="280"/>
      <c r="PZ75" s="280"/>
      <c r="QA75" s="280"/>
      <c r="QB75" s="280"/>
      <c r="QC75" s="280"/>
      <c r="QD75" s="280"/>
      <c r="QE75" s="280"/>
      <c r="QF75" s="280"/>
      <c r="QG75" s="280"/>
      <c r="QH75" s="280"/>
      <c r="QI75" s="280"/>
      <c r="QJ75" s="280"/>
      <c r="QK75" s="280"/>
      <c r="QL75" s="280"/>
      <c r="QM75" s="280"/>
      <c r="QN75" s="280"/>
    </row>
    <row r="76" spans="1:456" s="282" customFormat="1" ht="15.5" x14ac:dyDescent="0.35">
      <c r="A76" s="272" t="s">
        <v>184</v>
      </c>
      <c r="B76" s="259">
        <v>1302641.8433333335</v>
      </c>
      <c r="C76" s="259">
        <v>1388007.1088770288</v>
      </c>
      <c r="D76" s="234">
        <v>9365</v>
      </c>
      <c r="E76" s="234">
        <v>143091.38067347338</v>
      </c>
      <c r="F76" s="259">
        <v>5781036.4099999992</v>
      </c>
      <c r="G76" s="259">
        <v>12065871.408102855</v>
      </c>
      <c r="H76" s="234">
        <v>145365.37666666668</v>
      </c>
      <c r="I76" s="234">
        <v>142360.74602316457</v>
      </c>
      <c r="J76" s="259">
        <v>37697</v>
      </c>
      <c r="K76" s="259">
        <v>29771.174873959375</v>
      </c>
      <c r="L76" s="234">
        <v>7276105.6299999999</v>
      </c>
      <c r="M76" s="234">
        <v>13769101.818550482</v>
      </c>
      <c r="N76" s="259">
        <v>11283285.340547891</v>
      </c>
      <c r="O76" s="279"/>
      <c r="P76" s="280"/>
      <c r="Q76" s="280"/>
      <c r="R76" s="280"/>
      <c r="S76" s="280"/>
      <c r="T76" s="280"/>
      <c r="U76" s="280"/>
      <c r="V76" s="280"/>
      <c r="W76" s="280"/>
      <c r="X76" s="280"/>
      <c r="Y76" s="280"/>
      <c r="Z76" s="280"/>
      <c r="AA76" s="280"/>
      <c r="AB76" s="280"/>
      <c r="AC76" s="280"/>
      <c r="AD76" s="280"/>
      <c r="AE76" s="280"/>
      <c r="AF76" s="280"/>
      <c r="AG76" s="280"/>
      <c r="AH76" s="280"/>
      <c r="AI76" s="280"/>
      <c r="AJ76" s="280"/>
      <c r="AK76" s="280"/>
      <c r="AL76" s="280"/>
      <c r="AM76" s="280"/>
      <c r="AN76" s="280"/>
      <c r="AO76" s="280"/>
      <c r="AP76" s="280"/>
      <c r="AQ76" s="280"/>
      <c r="AR76" s="280"/>
      <c r="AS76" s="280"/>
      <c r="AT76" s="280"/>
      <c r="AU76" s="280"/>
      <c r="AV76" s="280"/>
      <c r="AW76" s="280"/>
      <c r="AX76" s="280"/>
      <c r="AY76" s="280"/>
      <c r="AZ76" s="280"/>
      <c r="BA76" s="280"/>
      <c r="BB76" s="280"/>
      <c r="BC76" s="280"/>
      <c r="BD76" s="280"/>
      <c r="BE76" s="280"/>
      <c r="BF76" s="280"/>
      <c r="BG76" s="280"/>
      <c r="BH76" s="280"/>
      <c r="BI76" s="280"/>
      <c r="BJ76" s="280"/>
      <c r="BK76" s="280"/>
      <c r="BL76" s="280"/>
      <c r="BM76" s="280"/>
      <c r="BN76" s="280"/>
      <c r="BO76" s="280"/>
      <c r="BP76" s="280"/>
      <c r="BQ76" s="280"/>
      <c r="BR76" s="280"/>
      <c r="BS76" s="280"/>
      <c r="BT76" s="280"/>
      <c r="BU76" s="280"/>
      <c r="BV76" s="280"/>
      <c r="BW76" s="280"/>
      <c r="BX76" s="280"/>
      <c r="BY76" s="280"/>
      <c r="BZ76" s="280"/>
      <c r="CA76" s="280"/>
      <c r="CB76" s="280"/>
      <c r="CC76" s="280"/>
      <c r="CD76" s="280"/>
      <c r="CE76" s="280"/>
      <c r="CF76" s="280"/>
      <c r="CG76" s="280"/>
      <c r="CH76" s="280"/>
      <c r="CI76" s="280"/>
      <c r="CJ76" s="280"/>
      <c r="CK76" s="280"/>
      <c r="CL76" s="280"/>
      <c r="CM76" s="280"/>
      <c r="CN76" s="280"/>
      <c r="CO76" s="280"/>
      <c r="CP76" s="280"/>
      <c r="CQ76" s="280"/>
      <c r="CR76" s="280"/>
      <c r="CS76" s="280"/>
      <c r="CT76" s="280"/>
      <c r="CU76" s="280"/>
      <c r="CV76" s="280"/>
      <c r="CW76" s="280"/>
      <c r="CX76" s="280"/>
      <c r="CY76" s="280"/>
      <c r="CZ76" s="280"/>
      <c r="DA76" s="280"/>
      <c r="DB76" s="280"/>
      <c r="DC76" s="280"/>
      <c r="DD76" s="280"/>
      <c r="DE76" s="280"/>
      <c r="DF76" s="280"/>
      <c r="DG76" s="280"/>
      <c r="DH76" s="280"/>
      <c r="DI76" s="280"/>
      <c r="DJ76" s="280"/>
      <c r="DK76" s="280"/>
      <c r="DL76" s="280"/>
      <c r="DM76" s="280"/>
      <c r="DN76" s="280"/>
      <c r="DO76" s="280"/>
      <c r="DP76" s="280"/>
      <c r="DQ76" s="280"/>
      <c r="DR76" s="280"/>
      <c r="DS76" s="280"/>
      <c r="DT76" s="280"/>
      <c r="DU76" s="280"/>
      <c r="DV76" s="280"/>
      <c r="DW76" s="280"/>
      <c r="DX76" s="280"/>
      <c r="DY76" s="280"/>
      <c r="DZ76" s="280"/>
      <c r="EA76" s="280"/>
      <c r="EB76" s="280"/>
      <c r="EC76" s="280"/>
      <c r="ED76" s="280"/>
      <c r="EE76" s="280"/>
      <c r="EF76" s="280"/>
      <c r="EG76" s="280"/>
      <c r="EH76" s="280"/>
      <c r="EI76" s="280"/>
      <c r="EJ76" s="280"/>
      <c r="EK76" s="280"/>
      <c r="EL76" s="280"/>
      <c r="EM76" s="280"/>
      <c r="EN76" s="280"/>
      <c r="EO76" s="280"/>
      <c r="EP76" s="280"/>
      <c r="EQ76" s="280"/>
      <c r="ER76" s="280"/>
      <c r="ES76" s="280"/>
      <c r="ET76" s="280"/>
      <c r="EU76" s="280"/>
      <c r="EV76" s="280"/>
      <c r="EW76" s="280"/>
      <c r="EX76" s="280"/>
      <c r="EY76" s="280"/>
      <c r="EZ76" s="280"/>
      <c r="FA76" s="280"/>
      <c r="FB76" s="280"/>
      <c r="FC76" s="280"/>
      <c r="FD76" s="280"/>
      <c r="FE76" s="280"/>
      <c r="FF76" s="280"/>
      <c r="FG76" s="280"/>
      <c r="FH76" s="280"/>
      <c r="FI76" s="280"/>
      <c r="FJ76" s="280"/>
      <c r="FK76" s="280"/>
      <c r="FL76" s="280"/>
      <c r="FM76" s="280"/>
      <c r="FN76" s="280"/>
      <c r="FO76" s="280"/>
      <c r="FP76" s="280"/>
      <c r="FQ76" s="280"/>
      <c r="FR76" s="280"/>
      <c r="FS76" s="280"/>
      <c r="FT76" s="280"/>
      <c r="FU76" s="280"/>
      <c r="FV76" s="280"/>
      <c r="FW76" s="280"/>
      <c r="FX76" s="280"/>
      <c r="FY76" s="280"/>
      <c r="FZ76" s="280"/>
      <c r="GA76" s="280"/>
      <c r="GB76" s="280"/>
      <c r="GC76" s="280"/>
      <c r="GD76" s="280"/>
      <c r="GE76" s="280"/>
      <c r="GF76" s="280"/>
      <c r="GG76" s="280"/>
      <c r="GH76" s="280"/>
      <c r="GI76" s="280"/>
      <c r="GJ76" s="280"/>
      <c r="GK76" s="280"/>
      <c r="GL76" s="280"/>
      <c r="GM76" s="280"/>
      <c r="GN76" s="280"/>
      <c r="GO76" s="280"/>
      <c r="GP76" s="280"/>
      <c r="GQ76" s="280"/>
      <c r="GR76" s="280"/>
      <c r="GS76" s="280"/>
      <c r="GT76" s="280"/>
      <c r="GU76" s="280"/>
      <c r="GV76" s="280"/>
      <c r="GW76" s="280"/>
      <c r="GX76" s="280"/>
      <c r="GY76" s="280"/>
      <c r="GZ76" s="280"/>
      <c r="HA76" s="280"/>
      <c r="HB76" s="280"/>
      <c r="HC76" s="280"/>
      <c r="HD76" s="280"/>
      <c r="HE76" s="280"/>
      <c r="HF76" s="280"/>
      <c r="HG76" s="280"/>
      <c r="HH76" s="280"/>
      <c r="HI76" s="280"/>
      <c r="HJ76" s="280"/>
      <c r="HK76" s="280"/>
      <c r="HL76" s="280"/>
      <c r="HM76" s="280"/>
      <c r="HN76" s="280"/>
      <c r="HO76" s="280"/>
      <c r="HP76" s="280"/>
      <c r="HQ76" s="280"/>
      <c r="HR76" s="280"/>
      <c r="HS76" s="280"/>
      <c r="HT76" s="280"/>
      <c r="HU76" s="280"/>
      <c r="HV76" s="280"/>
      <c r="HW76" s="280"/>
      <c r="HX76" s="280"/>
      <c r="HY76" s="280"/>
      <c r="HZ76" s="280"/>
      <c r="IA76" s="280"/>
      <c r="IB76" s="280"/>
      <c r="IC76" s="280"/>
      <c r="ID76" s="280"/>
      <c r="IE76" s="280"/>
      <c r="IF76" s="280"/>
      <c r="IG76" s="280"/>
      <c r="IH76" s="280"/>
      <c r="II76" s="280"/>
      <c r="IJ76" s="280"/>
      <c r="IK76" s="280"/>
      <c r="IL76" s="280"/>
      <c r="IM76" s="280"/>
      <c r="IN76" s="280"/>
      <c r="IO76" s="280"/>
      <c r="IP76" s="280"/>
      <c r="IQ76" s="280"/>
      <c r="IR76" s="280"/>
      <c r="IS76" s="280"/>
      <c r="IT76" s="280"/>
      <c r="IU76" s="280"/>
      <c r="IV76" s="280"/>
      <c r="IW76" s="280"/>
      <c r="IX76" s="280"/>
      <c r="IY76" s="280"/>
      <c r="IZ76" s="280"/>
      <c r="JA76" s="280"/>
      <c r="JB76" s="280"/>
      <c r="JC76" s="280"/>
      <c r="JD76" s="280"/>
      <c r="JE76" s="280"/>
      <c r="JF76" s="280"/>
      <c r="JG76" s="280"/>
      <c r="JH76" s="280"/>
      <c r="JI76" s="280"/>
      <c r="JJ76" s="280"/>
      <c r="JK76" s="280"/>
      <c r="JL76" s="280"/>
      <c r="JM76" s="280"/>
      <c r="JN76" s="280"/>
      <c r="JO76" s="280"/>
      <c r="JP76" s="280"/>
      <c r="JQ76" s="280"/>
      <c r="JR76" s="280"/>
      <c r="JS76" s="280"/>
      <c r="JT76" s="280"/>
      <c r="JU76" s="280"/>
      <c r="JV76" s="280"/>
      <c r="JW76" s="280"/>
      <c r="JX76" s="280"/>
      <c r="JY76" s="280"/>
      <c r="JZ76" s="280"/>
      <c r="KA76" s="280"/>
      <c r="KB76" s="280"/>
      <c r="KC76" s="280"/>
      <c r="KD76" s="280"/>
      <c r="KE76" s="280"/>
      <c r="KF76" s="280"/>
      <c r="KG76" s="280"/>
      <c r="KH76" s="280"/>
      <c r="KI76" s="280"/>
      <c r="KJ76" s="280"/>
      <c r="KK76" s="280"/>
      <c r="KL76" s="280"/>
      <c r="KM76" s="280"/>
      <c r="KN76" s="280"/>
      <c r="KO76" s="280"/>
      <c r="KP76" s="280"/>
      <c r="KQ76" s="280"/>
      <c r="KR76" s="280"/>
      <c r="KS76" s="280"/>
      <c r="KT76" s="280"/>
      <c r="KU76" s="280"/>
      <c r="KV76" s="280"/>
      <c r="KW76" s="280"/>
      <c r="KX76" s="280"/>
      <c r="KY76" s="280"/>
      <c r="KZ76" s="280"/>
      <c r="LA76" s="280"/>
      <c r="LB76" s="280"/>
      <c r="LC76" s="280"/>
      <c r="LD76" s="280"/>
      <c r="LE76" s="280"/>
      <c r="LF76" s="280"/>
      <c r="LG76" s="280"/>
      <c r="LH76" s="280"/>
      <c r="LI76" s="280"/>
      <c r="LJ76" s="280"/>
      <c r="LK76" s="280"/>
      <c r="LL76" s="280"/>
      <c r="LM76" s="280"/>
      <c r="LN76" s="280"/>
      <c r="LO76" s="280"/>
      <c r="LP76" s="280"/>
      <c r="LQ76" s="280"/>
      <c r="LR76" s="280"/>
      <c r="LS76" s="280"/>
      <c r="LT76" s="280"/>
      <c r="LU76" s="280"/>
      <c r="LV76" s="280"/>
      <c r="LW76" s="280"/>
      <c r="LX76" s="280"/>
      <c r="LY76" s="280"/>
      <c r="LZ76" s="280"/>
      <c r="MA76" s="280"/>
      <c r="MB76" s="280"/>
      <c r="MC76" s="280"/>
      <c r="MD76" s="280"/>
      <c r="ME76" s="280"/>
      <c r="MF76" s="280"/>
      <c r="MG76" s="280"/>
      <c r="MH76" s="280"/>
      <c r="MI76" s="280"/>
      <c r="MJ76" s="280"/>
      <c r="MK76" s="280"/>
      <c r="ML76" s="280"/>
      <c r="MM76" s="280"/>
      <c r="MN76" s="280"/>
      <c r="MO76" s="280"/>
      <c r="MP76" s="280"/>
      <c r="MQ76" s="280"/>
      <c r="MR76" s="280"/>
      <c r="MS76" s="280"/>
      <c r="MT76" s="280"/>
      <c r="MU76" s="280"/>
      <c r="MV76" s="280"/>
      <c r="MW76" s="280"/>
      <c r="MX76" s="280"/>
      <c r="MY76" s="280"/>
      <c r="MZ76" s="280"/>
      <c r="NA76" s="280"/>
      <c r="NB76" s="280"/>
      <c r="NC76" s="280"/>
      <c r="ND76" s="280"/>
      <c r="NE76" s="280"/>
      <c r="NF76" s="280"/>
      <c r="NG76" s="280"/>
      <c r="NH76" s="280"/>
      <c r="NI76" s="280"/>
      <c r="NJ76" s="280"/>
      <c r="NK76" s="280"/>
      <c r="NL76" s="280"/>
      <c r="NM76" s="280"/>
      <c r="NN76" s="280"/>
      <c r="NO76" s="280"/>
      <c r="NP76" s="280"/>
      <c r="NQ76" s="280"/>
      <c r="NR76" s="280"/>
      <c r="NS76" s="280"/>
      <c r="NT76" s="280"/>
      <c r="NU76" s="280"/>
      <c r="NV76" s="280"/>
      <c r="NW76" s="280"/>
      <c r="NX76" s="280"/>
      <c r="NY76" s="280"/>
      <c r="NZ76" s="280"/>
      <c r="OA76" s="280"/>
      <c r="OB76" s="280"/>
      <c r="OC76" s="280"/>
      <c r="OD76" s="280"/>
      <c r="OE76" s="280"/>
      <c r="OF76" s="280"/>
      <c r="OG76" s="280"/>
      <c r="OH76" s="280"/>
      <c r="OI76" s="280"/>
      <c r="OJ76" s="280"/>
      <c r="OK76" s="280"/>
      <c r="OL76" s="280"/>
      <c r="OM76" s="280"/>
      <c r="ON76" s="280"/>
      <c r="OO76" s="280"/>
      <c r="OP76" s="280"/>
      <c r="OQ76" s="280"/>
      <c r="OR76" s="280"/>
      <c r="OS76" s="280"/>
      <c r="OT76" s="280"/>
      <c r="OU76" s="280"/>
      <c r="OV76" s="280"/>
      <c r="OW76" s="280"/>
      <c r="OX76" s="280"/>
      <c r="OY76" s="280"/>
      <c r="OZ76" s="280"/>
      <c r="PA76" s="280"/>
      <c r="PB76" s="280"/>
      <c r="PC76" s="280"/>
      <c r="PD76" s="280"/>
      <c r="PE76" s="280"/>
      <c r="PF76" s="280"/>
      <c r="PG76" s="280"/>
      <c r="PH76" s="280"/>
      <c r="PI76" s="280"/>
      <c r="PJ76" s="280"/>
      <c r="PK76" s="280"/>
      <c r="PL76" s="280"/>
      <c r="PM76" s="280"/>
      <c r="PN76" s="280"/>
      <c r="PO76" s="280"/>
      <c r="PP76" s="280"/>
      <c r="PQ76" s="280"/>
      <c r="PR76" s="280"/>
      <c r="PS76" s="280"/>
      <c r="PT76" s="280"/>
      <c r="PU76" s="280"/>
      <c r="PV76" s="280"/>
      <c r="PW76" s="280"/>
      <c r="PX76" s="280"/>
      <c r="PY76" s="280"/>
      <c r="PZ76" s="280"/>
      <c r="QA76" s="280"/>
      <c r="QB76" s="280"/>
      <c r="QC76" s="280"/>
      <c r="QD76" s="280"/>
      <c r="QE76" s="280"/>
      <c r="QF76" s="280"/>
      <c r="QG76" s="280"/>
      <c r="QH76" s="280"/>
      <c r="QI76" s="280"/>
      <c r="QJ76" s="280"/>
      <c r="QK76" s="280"/>
      <c r="QL76" s="280"/>
      <c r="QM76" s="280"/>
      <c r="QN76" s="280"/>
    </row>
    <row r="77" spans="1:456" s="6" customFormat="1" ht="15.5" x14ac:dyDescent="0.35">
      <c r="A77" s="272" t="s">
        <v>185</v>
      </c>
      <c r="B77" s="259">
        <v>83076804.666666672</v>
      </c>
      <c r="C77" s="259">
        <v>76102627.79197672</v>
      </c>
      <c r="D77" s="234">
        <v>0</v>
      </c>
      <c r="E77" s="234">
        <v>0</v>
      </c>
      <c r="F77" s="259">
        <v>0</v>
      </c>
      <c r="G77" s="259">
        <v>1287.3814731767213</v>
      </c>
      <c r="H77" s="234">
        <v>0</v>
      </c>
      <c r="I77" s="234">
        <v>0</v>
      </c>
      <c r="J77" s="259">
        <v>1773860.5233333334</v>
      </c>
      <c r="K77" s="259">
        <v>1706376.4850390849</v>
      </c>
      <c r="L77" s="234">
        <v>84850665.189999998</v>
      </c>
      <c r="M77" s="234">
        <v>77810291.658488989</v>
      </c>
      <c r="N77" s="259">
        <v>63762744.642584816</v>
      </c>
      <c r="O77" s="279"/>
      <c r="P77" s="280"/>
      <c r="Q77" s="280"/>
      <c r="R77" s="280"/>
      <c r="S77" s="280"/>
      <c r="T77" s="280"/>
      <c r="U77" s="280"/>
      <c r="V77" s="280"/>
      <c r="W77" s="280"/>
      <c r="X77" s="280"/>
      <c r="Y77" s="280"/>
      <c r="Z77" s="280"/>
      <c r="AA77" s="280"/>
      <c r="AB77" s="280"/>
      <c r="AC77" s="280"/>
      <c r="AD77" s="280"/>
      <c r="AE77" s="280"/>
      <c r="AF77" s="280"/>
      <c r="AG77" s="280"/>
      <c r="AH77" s="280"/>
      <c r="AI77" s="280"/>
      <c r="AJ77" s="280"/>
      <c r="AK77" s="280"/>
      <c r="AL77" s="280"/>
      <c r="AM77" s="280"/>
      <c r="AN77" s="280"/>
      <c r="AO77" s="280"/>
      <c r="AP77" s="280"/>
      <c r="AQ77" s="280"/>
      <c r="AR77" s="280"/>
      <c r="AS77" s="280"/>
      <c r="AT77" s="280"/>
      <c r="AU77" s="280"/>
      <c r="AV77" s="280"/>
      <c r="AW77" s="280"/>
      <c r="AX77" s="280"/>
      <c r="AY77" s="280"/>
      <c r="AZ77" s="280"/>
      <c r="BA77" s="280"/>
      <c r="BB77" s="280"/>
      <c r="BC77" s="280"/>
      <c r="BD77" s="280"/>
      <c r="BE77" s="280"/>
      <c r="BF77" s="280"/>
      <c r="BG77" s="280"/>
      <c r="BH77" s="280"/>
      <c r="BI77" s="280"/>
      <c r="BJ77" s="280"/>
      <c r="BK77" s="280"/>
      <c r="BL77" s="280"/>
      <c r="BM77" s="280"/>
      <c r="BN77" s="280"/>
      <c r="BO77" s="280"/>
      <c r="BP77" s="280"/>
      <c r="BQ77" s="280"/>
      <c r="BR77" s="280"/>
      <c r="BS77" s="280"/>
      <c r="BT77" s="280"/>
      <c r="BU77" s="280"/>
      <c r="BV77" s="280"/>
      <c r="BW77" s="280"/>
      <c r="BX77" s="280"/>
      <c r="BY77" s="280"/>
      <c r="BZ77" s="280"/>
      <c r="CA77" s="280"/>
      <c r="CB77" s="280"/>
      <c r="CC77" s="280"/>
      <c r="CD77" s="280"/>
      <c r="CE77" s="280"/>
      <c r="CF77" s="280"/>
      <c r="CG77" s="280"/>
      <c r="CH77" s="280"/>
      <c r="CI77" s="280"/>
      <c r="CJ77" s="280"/>
      <c r="CK77" s="280"/>
      <c r="CL77" s="280"/>
      <c r="CM77" s="280"/>
      <c r="CN77" s="280"/>
      <c r="CO77" s="280"/>
      <c r="CP77" s="280"/>
      <c r="CQ77" s="280"/>
      <c r="CR77" s="280"/>
      <c r="CS77" s="280"/>
      <c r="CT77" s="280"/>
      <c r="CU77" s="280"/>
      <c r="CV77" s="280"/>
      <c r="CW77" s="280"/>
      <c r="CX77" s="280"/>
      <c r="CY77" s="280"/>
      <c r="CZ77" s="280"/>
      <c r="DA77" s="280"/>
      <c r="DB77" s="280"/>
      <c r="DC77" s="280"/>
      <c r="DD77" s="280"/>
      <c r="DE77" s="280"/>
      <c r="DF77" s="280"/>
      <c r="DG77" s="280"/>
      <c r="DH77" s="280"/>
      <c r="DI77" s="280"/>
      <c r="DJ77" s="280"/>
      <c r="DK77" s="280"/>
      <c r="DL77" s="280"/>
      <c r="DM77" s="280"/>
      <c r="DN77" s="280"/>
      <c r="DO77" s="280"/>
      <c r="DP77" s="280"/>
      <c r="DQ77" s="280"/>
      <c r="DR77" s="280"/>
      <c r="DS77" s="280"/>
      <c r="DT77" s="280"/>
      <c r="DU77" s="280"/>
      <c r="DV77" s="280"/>
      <c r="DW77" s="280"/>
      <c r="DX77" s="280"/>
      <c r="DY77" s="280"/>
      <c r="DZ77" s="280"/>
      <c r="EA77" s="280"/>
      <c r="EB77" s="280"/>
      <c r="EC77" s="280"/>
      <c r="ED77" s="280"/>
      <c r="EE77" s="280"/>
      <c r="EF77" s="280"/>
      <c r="EG77" s="280"/>
      <c r="EH77" s="280"/>
      <c r="EI77" s="280"/>
      <c r="EJ77" s="280"/>
      <c r="EK77" s="280"/>
      <c r="EL77" s="280"/>
      <c r="EM77" s="280"/>
      <c r="EN77" s="280"/>
      <c r="EO77" s="280"/>
      <c r="EP77" s="280"/>
      <c r="EQ77" s="280"/>
      <c r="ER77" s="280"/>
      <c r="ES77" s="280"/>
      <c r="ET77" s="280"/>
      <c r="EU77" s="280"/>
      <c r="EV77" s="280"/>
      <c r="EW77" s="280"/>
      <c r="EX77" s="280"/>
      <c r="EY77" s="280"/>
      <c r="EZ77" s="280"/>
      <c r="FA77" s="280"/>
      <c r="FB77" s="280"/>
      <c r="FC77" s="280"/>
      <c r="FD77" s="280"/>
      <c r="FE77" s="280"/>
      <c r="FF77" s="280"/>
      <c r="FG77" s="280"/>
      <c r="FH77" s="280"/>
      <c r="FI77" s="280"/>
      <c r="FJ77" s="280"/>
      <c r="FK77" s="280"/>
      <c r="FL77" s="280"/>
      <c r="FM77" s="280"/>
      <c r="FN77" s="280"/>
      <c r="FO77" s="280"/>
      <c r="FP77" s="280"/>
      <c r="FQ77" s="280"/>
      <c r="FR77" s="280"/>
      <c r="FS77" s="280"/>
      <c r="FT77" s="280"/>
      <c r="FU77" s="280"/>
      <c r="FV77" s="280"/>
      <c r="FW77" s="280"/>
      <c r="FX77" s="280"/>
      <c r="FY77" s="280"/>
      <c r="FZ77" s="280"/>
      <c r="GA77" s="280"/>
      <c r="GB77" s="280"/>
      <c r="GC77" s="280"/>
      <c r="GD77" s="280"/>
      <c r="GE77" s="280"/>
      <c r="GF77" s="280"/>
      <c r="GG77" s="280"/>
      <c r="GH77" s="280"/>
      <c r="GI77" s="280"/>
      <c r="GJ77" s="280"/>
      <c r="GK77" s="280"/>
      <c r="GL77" s="280"/>
      <c r="GM77" s="280"/>
      <c r="GN77" s="280"/>
      <c r="GO77" s="280"/>
      <c r="GP77" s="280"/>
      <c r="GQ77" s="280"/>
      <c r="GR77" s="280"/>
      <c r="GS77" s="280"/>
      <c r="GT77" s="280"/>
      <c r="GU77" s="280"/>
      <c r="GV77" s="280"/>
      <c r="GW77" s="280"/>
      <c r="GX77" s="280"/>
      <c r="GY77" s="280"/>
      <c r="GZ77" s="280"/>
      <c r="HA77" s="280"/>
      <c r="HB77" s="280"/>
      <c r="HC77" s="280"/>
      <c r="HD77" s="280"/>
      <c r="HE77" s="280"/>
      <c r="HF77" s="280"/>
      <c r="HG77" s="280"/>
      <c r="HH77" s="280"/>
      <c r="HI77" s="280"/>
      <c r="HJ77" s="280"/>
      <c r="HK77" s="280"/>
      <c r="HL77" s="280"/>
      <c r="HM77" s="280"/>
      <c r="HN77" s="280"/>
      <c r="HO77" s="280"/>
      <c r="HP77" s="280"/>
      <c r="HQ77" s="280"/>
      <c r="HR77" s="280"/>
      <c r="HS77" s="280"/>
      <c r="HT77" s="280"/>
      <c r="HU77" s="280"/>
      <c r="HV77" s="280"/>
      <c r="HW77" s="280"/>
      <c r="HX77" s="280"/>
      <c r="HY77" s="280"/>
      <c r="HZ77" s="280"/>
      <c r="IA77" s="280"/>
      <c r="IB77" s="280"/>
      <c r="IC77" s="280"/>
      <c r="ID77" s="280"/>
      <c r="IE77" s="280"/>
      <c r="IF77" s="280"/>
      <c r="IG77" s="280"/>
      <c r="IH77" s="280"/>
      <c r="II77" s="280"/>
      <c r="IJ77" s="280"/>
      <c r="IK77" s="280"/>
      <c r="IL77" s="280"/>
      <c r="IM77" s="280"/>
      <c r="IN77" s="280"/>
      <c r="IO77" s="280"/>
      <c r="IP77" s="280"/>
      <c r="IQ77" s="280"/>
      <c r="IR77" s="280"/>
      <c r="IS77" s="280"/>
      <c r="IT77" s="280"/>
      <c r="IU77" s="280"/>
      <c r="IV77" s="280"/>
      <c r="IW77" s="280"/>
      <c r="IX77" s="280"/>
      <c r="IY77" s="280"/>
      <c r="IZ77" s="280"/>
      <c r="JA77" s="280"/>
      <c r="JB77" s="280"/>
      <c r="JC77" s="280"/>
      <c r="JD77" s="280"/>
      <c r="JE77" s="280"/>
      <c r="JF77" s="280"/>
      <c r="JG77" s="280"/>
      <c r="JH77" s="280"/>
      <c r="JI77" s="280"/>
      <c r="JJ77" s="280"/>
      <c r="JK77" s="280"/>
      <c r="JL77" s="280"/>
      <c r="JM77" s="280"/>
      <c r="JN77" s="280"/>
      <c r="JO77" s="280"/>
      <c r="JP77" s="280"/>
      <c r="JQ77" s="280"/>
      <c r="JR77" s="280"/>
      <c r="JS77" s="280"/>
      <c r="JT77" s="280"/>
      <c r="JU77" s="280"/>
      <c r="JV77" s="280"/>
      <c r="JW77" s="280"/>
      <c r="JX77" s="280"/>
      <c r="JY77" s="280"/>
      <c r="JZ77" s="280"/>
      <c r="KA77" s="280"/>
      <c r="KB77" s="280"/>
      <c r="KC77" s="280"/>
      <c r="KD77" s="280"/>
      <c r="KE77" s="280"/>
      <c r="KF77" s="280"/>
      <c r="KG77" s="280"/>
      <c r="KH77" s="280"/>
      <c r="KI77" s="280"/>
      <c r="KJ77" s="280"/>
      <c r="KK77" s="280"/>
      <c r="KL77" s="280"/>
      <c r="KM77" s="280"/>
      <c r="KN77" s="280"/>
      <c r="KO77" s="280"/>
      <c r="KP77" s="280"/>
      <c r="KQ77" s="280"/>
      <c r="KR77" s="280"/>
      <c r="KS77" s="280"/>
      <c r="KT77" s="280"/>
      <c r="KU77" s="280"/>
      <c r="KV77" s="280"/>
      <c r="KW77" s="280"/>
      <c r="KX77" s="280"/>
      <c r="KY77" s="280"/>
      <c r="KZ77" s="280"/>
      <c r="LA77" s="280"/>
      <c r="LB77" s="280"/>
      <c r="LC77" s="280"/>
      <c r="LD77" s="280"/>
      <c r="LE77" s="280"/>
      <c r="LF77" s="280"/>
      <c r="LG77" s="280"/>
      <c r="LH77" s="280"/>
      <c r="LI77" s="280"/>
      <c r="LJ77" s="280"/>
      <c r="LK77" s="280"/>
      <c r="LL77" s="280"/>
      <c r="LM77" s="280"/>
      <c r="LN77" s="280"/>
      <c r="LO77" s="280"/>
      <c r="LP77" s="280"/>
      <c r="LQ77" s="280"/>
      <c r="LR77" s="280"/>
      <c r="LS77" s="280"/>
      <c r="LT77" s="280"/>
      <c r="LU77" s="280"/>
      <c r="LV77" s="280"/>
      <c r="LW77" s="280"/>
      <c r="LX77" s="280"/>
      <c r="LY77" s="280"/>
      <c r="LZ77" s="280"/>
      <c r="MA77" s="280"/>
      <c r="MB77" s="280"/>
      <c r="MC77" s="280"/>
      <c r="MD77" s="280"/>
      <c r="ME77" s="280"/>
      <c r="MF77" s="280"/>
      <c r="MG77" s="280"/>
      <c r="MH77" s="280"/>
      <c r="MI77" s="280"/>
      <c r="MJ77" s="280"/>
      <c r="MK77" s="280"/>
      <c r="ML77" s="280"/>
      <c r="MM77" s="280"/>
      <c r="MN77" s="280"/>
      <c r="MO77" s="280"/>
      <c r="MP77" s="280"/>
      <c r="MQ77" s="280"/>
      <c r="MR77" s="280"/>
      <c r="MS77" s="280"/>
      <c r="MT77" s="280"/>
      <c r="MU77" s="280"/>
      <c r="MV77" s="280"/>
      <c r="MW77" s="280"/>
      <c r="MX77" s="280"/>
      <c r="MY77" s="280"/>
      <c r="MZ77" s="280"/>
      <c r="NA77" s="280"/>
      <c r="NB77" s="280"/>
      <c r="NC77" s="280"/>
      <c r="ND77" s="280"/>
      <c r="NE77" s="280"/>
      <c r="NF77" s="280"/>
      <c r="NG77" s="280"/>
      <c r="NH77" s="280"/>
      <c r="NI77" s="280"/>
      <c r="NJ77" s="280"/>
      <c r="NK77" s="280"/>
      <c r="NL77" s="280"/>
      <c r="NM77" s="280"/>
      <c r="NN77" s="280"/>
      <c r="NO77" s="280"/>
      <c r="NP77" s="280"/>
      <c r="NQ77" s="280"/>
      <c r="NR77" s="280"/>
      <c r="NS77" s="280"/>
      <c r="NT77" s="280"/>
      <c r="NU77" s="280"/>
      <c r="NV77" s="280"/>
      <c r="NW77" s="280"/>
      <c r="NX77" s="280"/>
      <c r="NY77" s="280"/>
      <c r="NZ77" s="280"/>
      <c r="OA77" s="280"/>
      <c r="OB77" s="280"/>
      <c r="OC77" s="280"/>
      <c r="OD77" s="280"/>
      <c r="OE77" s="280"/>
      <c r="OF77" s="280"/>
      <c r="OG77" s="280"/>
      <c r="OH77" s="280"/>
      <c r="OI77" s="280"/>
      <c r="OJ77" s="280"/>
      <c r="OK77" s="280"/>
      <c r="OL77" s="280"/>
      <c r="OM77" s="280"/>
      <c r="ON77" s="280"/>
      <c r="OO77" s="280"/>
      <c r="OP77" s="280"/>
      <c r="OQ77" s="280"/>
      <c r="OR77" s="280"/>
      <c r="OS77" s="280"/>
      <c r="OT77" s="280"/>
      <c r="OU77" s="280"/>
      <c r="OV77" s="280"/>
      <c r="OW77" s="280"/>
      <c r="OX77" s="280"/>
      <c r="OY77" s="280"/>
      <c r="OZ77" s="280"/>
      <c r="PA77" s="280"/>
      <c r="PB77" s="280"/>
      <c r="PC77" s="280"/>
      <c r="PD77" s="280"/>
      <c r="PE77" s="280"/>
      <c r="PF77" s="280"/>
      <c r="PG77" s="280"/>
      <c r="PH77" s="280"/>
      <c r="PI77" s="280"/>
      <c r="PJ77" s="280"/>
      <c r="PK77" s="280"/>
      <c r="PL77" s="280"/>
      <c r="PM77" s="280"/>
      <c r="PN77" s="280"/>
      <c r="PO77" s="280"/>
      <c r="PP77" s="280"/>
      <c r="PQ77" s="280"/>
      <c r="PR77" s="280"/>
      <c r="PS77" s="280"/>
      <c r="PT77" s="280"/>
      <c r="PU77" s="280"/>
      <c r="PV77" s="280"/>
      <c r="PW77" s="280"/>
      <c r="PX77" s="280"/>
      <c r="PY77" s="280"/>
      <c r="PZ77" s="280"/>
      <c r="QA77" s="280"/>
      <c r="QB77" s="280"/>
      <c r="QC77" s="280"/>
      <c r="QD77" s="280"/>
      <c r="QE77" s="280"/>
      <c r="QF77" s="280"/>
      <c r="QG77" s="280"/>
      <c r="QH77" s="280"/>
      <c r="QI77" s="280"/>
      <c r="QJ77" s="280"/>
      <c r="QK77" s="280"/>
      <c r="QL77" s="280"/>
      <c r="QM77" s="280"/>
      <c r="QN77" s="280"/>
    </row>
    <row r="78" spans="1:456" s="6" customFormat="1" ht="15.5" x14ac:dyDescent="0.35">
      <c r="A78" s="272" t="s">
        <v>186</v>
      </c>
      <c r="B78" s="259">
        <v>6017314.8866666667</v>
      </c>
      <c r="C78" s="259">
        <v>6555139.7562410673</v>
      </c>
      <c r="D78" s="234">
        <v>4162164.813333333</v>
      </c>
      <c r="E78" s="234">
        <v>2809713.1786052375</v>
      </c>
      <c r="F78" s="259">
        <v>16315.436666666666</v>
      </c>
      <c r="G78" s="259">
        <v>34773.981229924349</v>
      </c>
      <c r="H78" s="234">
        <v>0</v>
      </c>
      <c r="I78" s="234">
        <v>0</v>
      </c>
      <c r="J78" s="259">
        <v>-81336.793333333349</v>
      </c>
      <c r="K78" s="259">
        <v>162228.83860301881</v>
      </c>
      <c r="L78" s="234">
        <v>10114458.343333334</v>
      </c>
      <c r="M78" s="234">
        <v>9561855.7546792477</v>
      </c>
      <c r="N78" s="259">
        <v>7835598.0140877254</v>
      </c>
      <c r="O78" s="279"/>
      <c r="P78" s="280"/>
      <c r="Q78" s="280"/>
      <c r="R78" s="280"/>
      <c r="S78" s="280"/>
      <c r="T78" s="280"/>
      <c r="U78" s="280"/>
      <c r="V78" s="280"/>
      <c r="W78" s="280"/>
      <c r="X78" s="280"/>
      <c r="Y78" s="280"/>
      <c r="Z78" s="280"/>
      <c r="AA78" s="280"/>
      <c r="AB78" s="280"/>
      <c r="AC78" s="280"/>
      <c r="AD78" s="280"/>
      <c r="AE78" s="280"/>
      <c r="AF78" s="280"/>
      <c r="AG78" s="280"/>
      <c r="AH78" s="280"/>
      <c r="AI78" s="280"/>
      <c r="AJ78" s="280"/>
      <c r="AK78" s="280"/>
      <c r="AL78" s="280"/>
      <c r="AM78" s="280"/>
      <c r="AN78" s="280"/>
      <c r="AO78" s="280"/>
      <c r="AP78" s="280"/>
      <c r="AQ78" s="280"/>
      <c r="AR78" s="280"/>
      <c r="AS78" s="280"/>
      <c r="AT78" s="280"/>
      <c r="AU78" s="280"/>
      <c r="AV78" s="280"/>
      <c r="AW78" s="280"/>
      <c r="AX78" s="280"/>
      <c r="AY78" s="280"/>
      <c r="AZ78" s="280"/>
      <c r="BA78" s="280"/>
      <c r="BB78" s="280"/>
      <c r="BC78" s="280"/>
      <c r="BD78" s="280"/>
      <c r="BE78" s="280"/>
      <c r="BF78" s="280"/>
      <c r="BG78" s="280"/>
      <c r="BH78" s="280"/>
      <c r="BI78" s="280"/>
      <c r="BJ78" s="280"/>
      <c r="BK78" s="280"/>
      <c r="BL78" s="280"/>
      <c r="BM78" s="280"/>
      <c r="BN78" s="280"/>
      <c r="BO78" s="280"/>
      <c r="BP78" s="280"/>
      <c r="BQ78" s="280"/>
      <c r="BR78" s="280"/>
      <c r="BS78" s="280"/>
      <c r="BT78" s="280"/>
      <c r="BU78" s="280"/>
      <c r="BV78" s="280"/>
      <c r="BW78" s="280"/>
      <c r="BX78" s="280"/>
      <c r="BY78" s="280"/>
      <c r="BZ78" s="280"/>
      <c r="CA78" s="280"/>
      <c r="CB78" s="280"/>
      <c r="CC78" s="280"/>
      <c r="CD78" s="280"/>
      <c r="CE78" s="280"/>
      <c r="CF78" s="280"/>
      <c r="CG78" s="280"/>
      <c r="CH78" s="280"/>
      <c r="CI78" s="280"/>
      <c r="CJ78" s="280"/>
      <c r="CK78" s="280"/>
      <c r="CL78" s="280"/>
      <c r="CM78" s="280"/>
      <c r="CN78" s="280"/>
      <c r="CO78" s="280"/>
      <c r="CP78" s="280"/>
      <c r="CQ78" s="280"/>
      <c r="CR78" s="280"/>
      <c r="CS78" s="280"/>
      <c r="CT78" s="280"/>
      <c r="CU78" s="280"/>
      <c r="CV78" s="280"/>
      <c r="CW78" s="280"/>
      <c r="CX78" s="280"/>
      <c r="CY78" s="280"/>
      <c r="CZ78" s="280"/>
      <c r="DA78" s="280"/>
      <c r="DB78" s="280"/>
      <c r="DC78" s="280"/>
      <c r="DD78" s="280"/>
      <c r="DE78" s="280"/>
      <c r="DF78" s="280"/>
      <c r="DG78" s="280"/>
      <c r="DH78" s="280"/>
      <c r="DI78" s="280"/>
      <c r="DJ78" s="280"/>
      <c r="DK78" s="280"/>
      <c r="DL78" s="280"/>
      <c r="DM78" s="280"/>
      <c r="DN78" s="280"/>
      <c r="DO78" s="280"/>
      <c r="DP78" s="280"/>
      <c r="DQ78" s="280"/>
      <c r="DR78" s="280"/>
      <c r="DS78" s="280"/>
      <c r="DT78" s="280"/>
      <c r="DU78" s="280"/>
      <c r="DV78" s="280"/>
      <c r="DW78" s="280"/>
      <c r="DX78" s="280"/>
      <c r="DY78" s="280"/>
      <c r="DZ78" s="280"/>
      <c r="EA78" s="280"/>
      <c r="EB78" s="280"/>
      <c r="EC78" s="280"/>
      <c r="ED78" s="280"/>
      <c r="EE78" s="280"/>
      <c r="EF78" s="280"/>
      <c r="EG78" s="280"/>
      <c r="EH78" s="280"/>
      <c r="EI78" s="280"/>
      <c r="EJ78" s="280"/>
      <c r="EK78" s="280"/>
      <c r="EL78" s="280"/>
      <c r="EM78" s="280"/>
      <c r="EN78" s="280"/>
      <c r="EO78" s="280"/>
      <c r="EP78" s="280"/>
      <c r="EQ78" s="280"/>
      <c r="ER78" s="280"/>
      <c r="ES78" s="280"/>
      <c r="ET78" s="280"/>
      <c r="EU78" s="280"/>
      <c r="EV78" s="280"/>
      <c r="EW78" s="280"/>
      <c r="EX78" s="280"/>
      <c r="EY78" s="280"/>
      <c r="EZ78" s="280"/>
      <c r="FA78" s="280"/>
      <c r="FB78" s="280"/>
      <c r="FC78" s="280"/>
      <c r="FD78" s="280"/>
      <c r="FE78" s="280"/>
      <c r="FF78" s="280"/>
      <c r="FG78" s="280"/>
      <c r="FH78" s="280"/>
      <c r="FI78" s="280"/>
      <c r="FJ78" s="280"/>
      <c r="FK78" s="280"/>
      <c r="FL78" s="280"/>
      <c r="FM78" s="280"/>
      <c r="FN78" s="280"/>
      <c r="FO78" s="280"/>
      <c r="FP78" s="280"/>
      <c r="FQ78" s="280"/>
      <c r="FR78" s="280"/>
      <c r="FS78" s="280"/>
      <c r="FT78" s="280"/>
      <c r="FU78" s="280"/>
      <c r="FV78" s="280"/>
      <c r="FW78" s="280"/>
      <c r="FX78" s="280"/>
      <c r="FY78" s="280"/>
      <c r="FZ78" s="280"/>
      <c r="GA78" s="280"/>
      <c r="GB78" s="280"/>
      <c r="GC78" s="280"/>
      <c r="GD78" s="280"/>
      <c r="GE78" s="280"/>
      <c r="GF78" s="280"/>
      <c r="GG78" s="280"/>
      <c r="GH78" s="280"/>
      <c r="GI78" s="280"/>
      <c r="GJ78" s="280"/>
      <c r="GK78" s="280"/>
      <c r="GL78" s="280"/>
      <c r="GM78" s="280"/>
      <c r="GN78" s="280"/>
      <c r="GO78" s="280"/>
      <c r="GP78" s="280"/>
      <c r="GQ78" s="280"/>
      <c r="GR78" s="280"/>
      <c r="GS78" s="280"/>
      <c r="GT78" s="280"/>
      <c r="GU78" s="280"/>
      <c r="GV78" s="280"/>
      <c r="GW78" s="280"/>
      <c r="GX78" s="280"/>
      <c r="GY78" s="280"/>
      <c r="GZ78" s="280"/>
      <c r="HA78" s="280"/>
      <c r="HB78" s="280"/>
      <c r="HC78" s="280"/>
      <c r="HD78" s="280"/>
      <c r="HE78" s="280"/>
      <c r="HF78" s="280"/>
      <c r="HG78" s="280"/>
      <c r="HH78" s="280"/>
      <c r="HI78" s="280"/>
      <c r="HJ78" s="280"/>
      <c r="HK78" s="280"/>
      <c r="HL78" s="280"/>
      <c r="HM78" s="280"/>
      <c r="HN78" s="280"/>
      <c r="HO78" s="280"/>
      <c r="HP78" s="280"/>
      <c r="HQ78" s="280"/>
      <c r="HR78" s="280"/>
      <c r="HS78" s="280"/>
      <c r="HT78" s="280"/>
      <c r="HU78" s="280"/>
      <c r="HV78" s="280"/>
      <c r="HW78" s="280"/>
      <c r="HX78" s="280"/>
      <c r="HY78" s="280"/>
      <c r="HZ78" s="280"/>
      <c r="IA78" s="280"/>
      <c r="IB78" s="280"/>
      <c r="IC78" s="280"/>
      <c r="ID78" s="280"/>
      <c r="IE78" s="280"/>
      <c r="IF78" s="280"/>
      <c r="IG78" s="280"/>
      <c r="IH78" s="280"/>
      <c r="II78" s="280"/>
      <c r="IJ78" s="280"/>
      <c r="IK78" s="280"/>
      <c r="IL78" s="280"/>
      <c r="IM78" s="280"/>
      <c r="IN78" s="280"/>
      <c r="IO78" s="280"/>
      <c r="IP78" s="280"/>
      <c r="IQ78" s="280"/>
      <c r="IR78" s="280"/>
      <c r="IS78" s="280"/>
      <c r="IT78" s="280"/>
      <c r="IU78" s="280"/>
      <c r="IV78" s="280"/>
      <c r="IW78" s="280"/>
      <c r="IX78" s="280"/>
      <c r="IY78" s="280"/>
      <c r="IZ78" s="280"/>
      <c r="JA78" s="280"/>
      <c r="JB78" s="280"/>
      <c r="JC78" s="280"/>
      <c r="JD78" s="280"/>
      <c r="JE78" s="280"/>
      <c r="JF78" s="280"/>
      <c r="JG78" s="280"/>
      <c r="JH78" s="280"/>
      <c r="JI78" s="280"/>
      <c r="JJ78" s="280"/>
      <c r="JK78" s="280"/>
      <c r="JL78" s="280"/>
      <c r="JM78" s="280"/>
      <c r="JN78" s="280"/>
      <c r="JO78" s="280"/>
      <c r="JP78" s="280"/>
      <c r="JQ78" s="280"/>
      <c r="JR78" s="280"/>
      <c r="JS78" s="280"/>
      <c r="JT78" s="280"/>
      <c r="JU78" s="280"/>
      <c r="JV78" s="280"/>
      <c r="JW78" s="280"/>
      <c r="JX78" s="280"/>
      <c r="JY78" s="280"/>
      <c r="JZ78" s="280"/>
      <c r="KA78" s="280"/>
      <c r="KB78" s="280"/>
      <c r="KC78" s="280"/>
      <c r="KD78" s="280"/>
      <c r="KE78" s="280"/>
      <c r="KF78" s="280"/>
      <c r="KG78" s="280"/>
      <c r="KH78" s="280"/>
      <c r="KI78" s="280"/>
      <c r="KJ78" s="280"/>
      <c r="KK78" s="280"/>
      <c r="KL78" s="280"/>
      <c r="KM78" s="280"/>
      <c r="KN78" s="280"/>
      <c r="KO78" s="280"/>
      <c r="KP78" s="280"/>
      <c r="KQ78" s="280"/>
      <c r="KR78" s="280"/>
      <c r="KS78" s="280"/>
      <c r="KT78" s="280"/>
      <c r="KU78" s="280"/>
      <c r="KV78" s="280"/>
      <c r="KW78" s="280"/>
      <c r="KX78" s="280"/>
      <c r="KY78" s="280"/>
      <c r="KZ78" s="280"/>
      <c r="LA78" s="280"/>
      <c r="LB78" s="280"/>
      <c r="LC78" s="280"/>
      <c r="LD78" s="280"/>
      <c r="LE78" s="280"/>
      <c r="LF78" s="280"/>
      <c r="LG78" s="280"/>
      <c r="LH78" s="280"/>
      <c r="LI78" s="280"/>
      <c r="LJ78" s="280"/>
      <c r="LK78" s="280"/>
      <c r="LL78" s="280"/>
      <c r="LM78" s="280"/>
      <c r="LN78" s="280"/>
      <c r="LO78" s="280"/>
      <c r="LP78" s="280"/>
      <c r="LQ78" s="280"/>
      <c r="LR78" s="280"/>
      <c r="LS78" s="280"/>
      <c r="LT78" s="280"/>
      <c r="LU78" s="280"/>
      <c r="LV78" s="280"/>
      <c r="LW78" s="280"/>
      <c r="LX78" s="280"/>
      <c r="LY78" s="280"/>
      <c r="LZ78" s="280"/>
      <c r="MA78" s="280"/>
      <c r="MB78" s="280"/>
      <c r="MC78" s="280"/>
      <c r="MD78" s="280"/>
      <c r="ME78" s="280"/>
      <c r="MF78" s="280"/>
      <c r="MG78" s="280"/>
      <c r="MH78" s="280"/>
      <c r="MI78" s="280"/>
      <c r="MJ78" s="280"/>
      <c r="MK78" s="280"/>
      <c r="ML78" s="280"/>
      <c r="MM78" s="280"/>
      <c r="MN78" s="280"/>
      <c r="MO78" s="280"/>
      <c r="MP78" s="280"/>
      <c r="MQ78" s="280"/>
      <c r="MR78" s="280"/>
      <c r="MS78" s="280"/>
      <c r="MT78" s="280"/>
      <c r="MU78" s="280"/>
      <c r="MV78" s="280"/>
      <c r="MW78" s="280"/>
      <c r="MX78" s="280"/>
      <c r="MY78" s="280"/>
      <c r="MZ78" s="280"/>
      <c r="NA78" s="280"/>
      <c r="NB78" s="280"/>
      <c r="NC78" s="280"/>
      <c r="ND78" s="280"/>
      <c r="NE78" s="280"/>
      <c r="NF78" s="280"/>
      <c r="NG78" s="280"/>
      <c r="NH78" s="280"/>
      <c r="NI78" s="280"/>
      <c r="NJ78" s="280"/>
      <c r="NK78" s="280"/>
      <c r="NL78" s="280"/>
      <c r="NM78" s="280"/>
      <c r="NN78" s="280"/>
      <c r="NO78" s="280"/>
      <c r="NP78" s="280"/>
      <c r="NQ78" s="280"/>
      <c r="NR78" s="280"/>
      <c r="NS78" s="280"/>
      <c r="NT78" s="280"/>
      <c r="NU78" s="280"/>
      <c r="NV78" s="280"/>
      <c r="NW78" s="280"/>
      <c r="NX78" s="280"/>
      <c r="NY78" s="280"/>
      <c r="NZ78" s="280"/>
      <c r="OA78" s="280"/>
      <c r="OB78" s="280"/>
      <c r="OC78" s="280"/>
      <c r="OD78" s="280"/>
      <c r="OE78" s="280"/>
      <c r="OF78" s="280"/>
      <c r="OG78" s="280"/>
      <c r="OH78" s="280"/>
      <c r="OI78" s="280"/>
      <c r="OJ78" s="280"/>
      <c r="OK78" s="280"/>
      <c r="OL78" s="280"/>
      <c r="OM78" s="280"/>
      <c r="ON78" s="280"/>
      <c r="OO78" s="280"/>
      <c r="OP78" s="280"/>
      <c r="OQ78" s="280"/>
      <c r="OR78" s="280"/>
      <c r="OS78" s="280"/>
      <c r="OT78" s="280"/>
      <c r="OU78" s="280"/>
      <c r="OV78" s="280"/>
      <c r="OW78" s="280"/>
      <c r="OX78" s="280"/>
      <c r="OY78" s="280"/>
      <c r="OZ78" s="280"/>
      <c r="PA78" s="280"/>
      <c r="PB78" s="280"/>
      <c r="PC78" s="280"/>
      <c r="PD78" s="280"/>
      <c r="PE78" s="280"/>
      <c r="PF78" s="280"/>
      <c r="PG78" s="280"/>
      <c r="PH78" s="280"/>
      <c r="PI78" s="280"/>
      <c r="PJ78" s="280"/>
      <c r="PK78" s="280"/>
      <c r="PL78" s="280"/>
      <c r="PM78" s="280"/>
      <c r="PN78" s="280"/>
      <c r="PO78" s="280"/>
      <c r="PP78" s="280"/>
      <c r="PQ78" s="280"/>
      <c r="PR78" s="280"/>
      <c r="PS78" s="280"/>
      <c r="PT78" s="280"/>
      <c r="PU78" s="280"/>
      <c r="PV78" s="280"/>
      <c r="PW78" s="280"/>
      <c r="PX78" s="280"/>
      <c r="PY78" s="280"/>
      <c r="PZ78" s="280"/>
      <c r="QA78" s="280"/>
      <c r="QB78" s="280"/>
      <c r="QC78" s="280"/>
      <c r="QD78" s="280"/>
      <c r="QE78" s="280"/>
      <c r="QF78" s="280"/>
      <c r="QG78" s="280"/>
      <c r="QH78" s="280"/>
      <c r="QI78" s="280"/>
      <c r="QJ78" s="280"/>
      <c r="QK78" s="280"/>
      <c r="QL78" s="280"/>
      <c r="QM78" s="280"/>
      <c r="QN78" s="280"/>
    </row>
    <row r="79" spans="1:456" s="6" customFormat="1" ht="15.5" x14ac:dyDescent="0.35">
      <c r="A79" s="272" t="s">
        <v>187</v>
      </c>
      <c r="B79" s="259">
        <v>378422</v>
      </c>
      <c r="C79" s="259">
        <v>488143.18471178913</v>
      </c>
      <c r="D79" s="234">
        <v>0</v>
      </c>
      <c r="E79" s="234">
        <v>0</v>
      </c>
      <c r="F79" s="259">
        <v>4411069</v>
      </c>
      <c r="G79" s="259">
        <v>7297570.5111621544</v>
      </c>
      <c r="H79" s="234">
        <v>302881</v>
      </c>
      <c r="I79" s="234">
        <v>415032.72429475345</v>
      </c>
      <c r="J79" s="259">
        <v>389986.33333333331</v>
      </c>
      <c r="K79" s="259">
        <v>22242.436655256024</v>
      </c>
      <c r="L79" s="234">
        <v>5482358.333333333</v>
      </c>
      <c r="M79" s="234">
        <v>8222988.8568239529</v>
      </c>
      <c r="N79" s="259">
        <v>6738444.5874812957</v>
      </c>
      <c r="O79" s="279"/>
      <c r="P79" s="280"/>
      <c r="Q79" s="280"/>
      <c r="R79" s="280"/>
      <c r="S79" s="280"/>
      <c r="T79" s="280"/>
      <c r="U79" s="280"/>
      <c r="V79" s="280"/>
      <c r="W79" s="280"/>
      <c r="X79" s="280"/>
      <c r="Y79" s="280"/>
      <c r="Z79" s="280"/>
      <c r="AA79" s="280"/>
      <c r="AB79" s="280"/>
      <c r="AC79" s="280"/>
      <c r="AD79" s="280"/>
      <c r="AE79" s="280"/>
      <c r="AF79" s="280"/>
      <c r="AG79" s="280"/>
      <c r="AH79" s="280"/>
      <c r="AI79" s="280"/>
      <c r="AJ79" s="280"/>
      <c r="AK79" s="280"/>
      <c r="AL79" s="280"/>
      <c r="AM79" s="280"/>
      <c r="AN79" s="280"/>
      <c r="AO79" s="280"/>
      <c r="AP79" s="280"/>
      <c r="AQ79" s="280"/>
      <c r="AR79" s="280"/>
      <c r="AS79" s="280"/>
      <c r="AT79" s="280"/>
      <c r="AU79" s="280"/>
      <c r="AV79" s="280"/>
      <c r="AW79" s="280"/>
      <c r="AX79" s="280"/>
      <c r="AY79" s="280"/>
      <c r="AZ79" s="280"/>
      <c r="BA79" s="280"/>
      <c r="BB79" s="280"/>
      <c r="BC79" s="280"/>
      <c r="BD79" s="280"/>
      <c r="BE79" s="280"/>
      <c r="BF79" s="280"/>
      <c r="BG79" s="280"/>
      <c r="BH79" s="280"/>
      <c r="BI79" s="280"/>
      <c r="BJ79" s="280"/>
      <c r="BK79" s="280"/>
      <c r="BL79" s="280"/>
      <c r="BM79" s="280"/>
      <c r="BN79" s="280"/>
      <c r="BO79" s="280"/>
      <c r="BP79" s="280"/>
      <c r="BQ79" s="280"/>
      <c r="BR79" s="280"/>
      <c r="BS79" s="280"/>
      <c r="BT79" s="280"/>
      <c r="BU79" s="280"/>
      <c r="BV79" s="280"/>
      <c r="BW79" s="280"/>
      <c r="BX79" s="280"/>
      <c r="BY79" s="280"/>
      <c r="BZ79" s="280"/>
      <c r="CA79" s="280"/>
      <c r="CB79" s="280"/>
      <c r="CC79" s="280"/>
      <c r="CD79" s="280"/>
      <c r="CE79" s="280"/>
      <c r="CF79" s="280"/>
      <c r="CG79" s="280"/>
      <c r="CH79" s="280"/>
      <c r="CI79" s="280"/>
      <c r="CJ79" s="280"/>
      <c r="CK79" s="280"/>
      <c r="CL79" s="280"/>
      <c r="CM79" s="280"/>
      <c r="CN79" s="280"/>
      <c r="CO79" s="280"/>
      <c r="CP79" s="280"/>
      <c r="CQ79" s="280"/>
      <c r="CR79" s="280"/>
      <c r="CS79" s="280"/>
      <c r="CT79" s="280"/>
      <c r="CU79" s="280"/>
      <c r="CV79" s="280"/>
      <c r="CW79" s="280"/>
      <c r="CX79" s="280"/>
      <c r="CY79" s="280"/>
      <c r="CZ79" s="280"/>
      <c r="DA79" s="280"/>
      <c r="DB79" s="280"/>
      <c r="DC79" s="280"/>
      <c r="DD79" s="280"/>
      <c r="DE79" s="280"/>
      <c r="DF79" s="280"/>
      <c r="DG79" s="280"/>
      <c r="DH79" s="280"/>
      <c r="DI79" s="280"/>
      <c r="DJ79" s="280"/>
      <c r="DK79" s="280"/>
      <c r="DL79" s="280"/>
      <c r="DM79" s="280"/>
      <c r="DN79" s="280"/>
      <c r="DO79" s="280"/>
      <c r="DP79" s="280"/>
      <c r="DQ79" s="280"/>
      <c r="DR79" s="280"/>
      <c r="DS79" s="280"/>
      <c r="DT79" s="280"/>
      <c r="DU79" s="280"/>
      <c r="DV79" s="280"/>
      <c r="DW79" s="280"/>
      <c r="DX79" s="280"/>
      <c r="DY79" s="280"/>
      <c r="DZ79" s="280"/>
      <c r="EA79" s="280"/>
      <c r="EB79" s="280"/>
      <c r="EC79" s="280"/>
      <c r="ED79" s="280"/>
      <c r="EE79" s="280"/>
      <c r="EF79" s="280"/>
      <c r="EG79" s="280"/>
      <c r="EH79" s="280"/>
      <c r="EI79" s="280"/>
      <c r="EJ79" s="280"/>
      <c r="EK79" s="280"/>
      <c r="EL79" s="280"/>
      <c r="EM79" s="280"/>
      <c r="EN79" s="280"/>
      <c r="EO79" s="280"/>
      <c r="EP79" s="280"/>
      <c r="EQ79" s="280"/>
      <c r="ER79" s="280"/>
      <c r="ES79" s="280"/>
      <c r="ET79" s="280"/>
      <c r="EU79" s="280"/>
      <c r="EV79" s="280"/>
      <c r="EW79" s="280"/>
      <c r="EX79" s="280"/>
      <c r="EY79" s="280"/>
      <c r="EZ79" s="280"/>
      <c r="FA79" s="280"/>
      <c r="FB79" s="280"/>
      <c r="FC79" s="280"/>
      <c r="FD79" s="280"/>
      <c r="FE79" s="280"/>
      <c r="FF79" s="280"/>
      <c r="FG79" s="280"/>
      <c r="FH79" s="280"/>
      <c r="FI79" s="280"/>
      <c r="FJ79" s="280"/>
      <c r="FK79" s="280"/>
      <c r="FL79" s="280"/>
      <c r="FM79" s="280"/>
      <c r="FN79" s="280"/>
      <c r="FO79" s="280"/>
      <c r="FP79" s="280"/>
      <c r="FQ79" s="280"/>
      <c r="FR79" s="280"/>
      <c r="FS79" s="280"/>
      <c r="FT79" s="280"/>
      <c r="FU79" s="280"/>
      <c r="FV79" s="280"/>
      <c r="FW79" s="280"/>
      <c r="FX79" s="280"/>
      <c r="FY79" s="280"/>
      <c r="FZ79" s="280"/>
      <c r="GA79" s="280"/>
      <c r="GB79" s="280"/>
      <c r="GC79" s="280"/>
      <c r="GD79" s="280"/>
      <c r="GE79" s="280"/>
      <c r="GF79" s="280"/>
      <c r="GG79" s="280"/>
      <c r="GH79" s="280"/>
      <c r="GI79" s="280"/>
      <c r="GJ79" s="280"/>
      <c r="GK79" s="280"/>
      <c r="GL79" s="280"/>
      <c r="GM79" s="280"/>
      <c r="GN79" s="280"/>
      <c r="GO79" s="280"/>
      <c r="GP79" s="280"/>
      <c r="GQ79" s="280"/>
      <c r="GR79" s="280"/>
      <c r="GS79" s="280"/>
      <c r="GT79" s="280"/>
      <c r="GU79" s="280"/>
      <c r="GV79" s="280"/>
      <c r="GW79" s="280"/>
      <c r="GX79" s="280"/>
      <c r="GY79" s="280"/>
      <c r="GZ79" s="280"/>
      <c r="HA79" s="280"/>
      <c r="HB79" s="280"/>
      <c r="HC79" s="280"/>
      <c r="HD79" s="280"/>
      <c r="HE79" s="280"/>
      <c r="HF79" s="280"/>
      <c r="HG79" s="280"/>
      <c r="HH79" s="280"/>
      <c r="HI79" s="280"/>
      <c r="HJ79" s="280"/>
      <c r="HK79" s="280"/>
      <c r="HL79" s="280"/>
      <c r="HM79" s="280"/>
      <c r="HN79" s="280"/>
      <c r="HO79" s="280"/>
      <c r="HP79" s="280"/>
      <c r="HQ79" s="280"/>
      <c r="HR79" s="280"/>
      <c r="HS79" s="280"/>
      <c r="HT79" s="280"/>
      <c r="HU79" s="280"/>
      <c r="HV79" s="280"/>
      <c r="HW79" s="280"/>
      <c r="HX79" s="280"/>
      <c r="HY79" s="280"/>
      <c r="HZ79" s="280"/>
      <c r="IA79" s="280"/>
      <c r="IB79" s="280"/>
      <c r="IC79" s="280"/>
      <c r="ID79" s="280"/>
      <c r="IE79" s="280"/>
      <c r="IF79" s="280"/>
      <c r="IG79" s="280"/>
      <c r="IH79" s="280"/>
      <c r="II79" s="280"/>
      <c r="IJ79" s="280"/>
      <c r="IK79" s="280"/>
      <c r="IL79" s="280"/>
      <c r="IM79" s="280"/>
      <c r="IN79" s="280"/>
      <c r="IO79" s="280"/>
      <c r="IP79" s="280"/>
      <c r="IQ79" s="280"/>
      <c r="IR79" s="280"/>
      <c r="IS79" s="280"/>
      <c r="IT79" s="280"/>
      <c r="IU79" s="280"/>
      <c r="IV79" s="280"/>
      <c r="IW79" s="280"/>
      <c r="IX79" s="280"/>
      <c r="IY79" s="280"/>
      <c r="IZ79" s="280"/>
      <c r="JA79" s="280"/>
      <c r="JB79" s="280"/>
      <c r="JC79" s="280"/>
      <c r="JD79" s="280"/>
      <c r="JE79" s="280"/>
      <c r="JF79" s="280"/>
      <c r="JG79" s="280"/>
      <c r="JH79" s="280"/>
      <c r="JI79" s="280"/>
      <c r="JJ79" s="280"/>
      <c r="JK79" s="280"/>
      <c r="JL79" s="280"/>
      <c r="JM79" s="280"/>
      <c r="JN79" s="280"/>
      <c r="JO79" s="280"/>
      <c r="JP79" s="280"/>
      <c r="JQ79" s="280"/>
      <c r="JR79" s="280"/>
      <c r="JS79" s="280"/>
      <c r="JT79" s="280"/>
      <c r="JU79" s="280"/>
      <c r="JV79" s="280"/>
      <c r="JW79" s="280"/>
      <c r="JX79" s="280"/>
      <c r="JY79" s="280"/>
      <c r="JZ79" s="280"/>
      <c r="KA79" s="280"/>
      <c r="KB79" s="280"/>
      <c r="KC79" s="280"/>
      <c r="KD79" s="280"/>
      <c r="KE79" s="280"/>
      <c r="KF79" s="280"/>
      <c r="KG79" s="280"/>
      <c r="KH79" s="280"/>
      <c r="KI79" s="280"/>
      <c r="KJ79" s="280"/>
      <c r="KK79" s="280"/>
      <c r="KL79" s="280"/>
      <c r="KM79" s="280"/>
      <c r="KN79" s="280"/>
      <c r="KO79" s="280"/>
      <c r="KP79" s="280"/>
      <c r="KQ79" s="280"/>
      <c r="KR79" s="280"/>
      <c r="KS79" s="280"/>
      <c r="KT79" s="280"/>
      <c r="KU79" s="280"/>
      <c r="KV79" s="280"/>
      <c r="KW79" s="280"/>
      <c r="KX79" s="280"/>
      <c r="KY79" s="280"/>
      <c r="KZ79" s="280"/>
      <c r="LA79" s="280"/>
      <c r="LB79" s="280"/>
      <c r="LC79" s="280"/>
      <c r="LD79" s="280"/>
      <c r="LE79" s="280"/>
      <c r="LF79" s="280"/>
      <c r="LG79" s="280"/>
      <c r="LH79" s="280"/>
      <c r="LI79" s="280"/>
      <c r="LJ79" s="280"/>
      <c r="LK79" s="280"/>
      <c r="LL79" s="280"/>
      <c r="LM79" s="280"/>
      <c r="LN79" s="280"/>
      <c r="LO79" s="280"/>
      <c r="LP79" s="280"/>
      <c r="LQ79" s="280"/>
      <c r="LR79" s="280"/>
      <c r="LS79" s="280"/>
      <c r="LT79" s="280"/>
      <c r="LU79" s="280"/>
      <c r="LV79" s="280"/>
      <c r="LW79" s="280"/>
      <c r="LX79" s="280"/>
      <c r="LY79" s="280"/>
      <c r="LZ79" s="280"/>
      <c r="MA79" s="280"/>
      <c r="MB79" s="280"/>
      <c r="MC79" s="280"/>
      <c r="MD79" s="280"/>
      <c r="ME79" s="280"/>
      <c r="MF79" s="280"/>
      <c r="MG79" s="280"/>
      <c r="MH79" s="280"/>
      <c r="MI79" s="280"/>
      <c r="MJ79" s="280"/>
      <c r="MK79" s="280"/>
      <c r="ML79" s="280"/>
      <c r="MM79" s="280"/>
      <c r="MN79" s="280"/>
      <c r="MO79" s="280"/>
      <c r="MP79" s="280"/>
      <c r="MQ79" s="280"/>
      <c r="MR79" s="280"/>
      <c r="MS79" s="280"/>
      <c r="MT79" s="280"/>
      <c r="MU79" s="280"/>
      <c r="MV79" s="280"/>
      <c r="MW79" s="280"/>
      <c r="MX79" s="280"/>
      <c r="MY79" s="280"/>
      <c r="MZ79" s="280"/>
      <c r="NA79" s="280"/>
      <c r="NB79" s="280"/>
      <c r="NC79" s="280"/>
      <c r="ND79" s="280"/>
      <c r="NE79" s="280"/>
      <c r="NF79" s="280"/>
      <c r="NG79" s="280"/>
      <c r="NH79" s="280"/>
      <c r="NI79" s="280"/>
      <c r="NJ79" s="280"/>
      <c r="NK79" s="280"/>
      <c r="NL79" s="280"/>
      <c r="NM79" s="280"/>
      <c r="NN79" s="280"/>
      <c r="NO79" s="280"/>
      <c r="NP79" s="280"/>
      <c r="NQ79" s="280"/>
      <c r="NR79" s="280"/>
      <c r="NS79" s="280"/>
      <c r="NT79" s="280"/>
      <c r="NU79" s="280"/>
      <c r="NV79" s="280"/>
      <c r="NW79" s="280"/>
      <c r="NX79" s="280"/>
      <c r="NY79" s="280"/>
      <c r="NZ79" s="280"/>
      <c r="OA79" s="280"/>
      <c r="OB79" s="280"/>
      <c r="OC79" s="280"/>
      <c r="OD79" s="280"/>
      <c r="OE79" s="280"/>
      <c r="OF79" s="280"/>
      <c r="OG79" s="280"/>
      <c r="OH79" s="280"/>
      <c r="OI79" s="280"/>
      <c r="OJ79" s="280"/>
      <c r="OK79" s="280"/>
      <c r="OL79" s="280"/>
      <c r="OM79" s="280"/>
      <c r="ON79" s="280"/>
      <c r="OO79" s="280"/>
      <c r="OP79" s="280"/>
      <c r="OQ79" s="280"/>
      <c r="OR79" s="280"/>
      <c r="OS79" s="280"/>
      <c r="OT79" s="280"/>
      <c r="OU79" s="280"/>
      <c r="OV79" s="280"/>
      <c r="OW79" s="280"/>
      <c r="OX79" s="280"/>
      <c r="OY79" s="280"/>
      <c r="OZ79" s="280"/>
      <c r="PA79" s="280"/>
      <c r="PB79" s="280"/>
      <c r="PC79" s="280"/>
      <c r="PD79" s="280"/>
      <c r="PE79" s="280"/>
      <c r="PF79" s="280"/>
      <c r="PG79" s="280"/>
      <c r="PH79" s="280"/>
      <c r="PI79" s="280"/>
      <c r="PJ79" s="280"/>
      <c r="PK79" s="280"/>
      <c r="PL79" s="280"/>
      <c r="PM79" s="280"/>
      <c r="PN79" s="280"/>
      <c r="PO79" s="280"/>
      <c r="PP79" s="280"/>
      <c r="PQ79" s="280"/>
      <c r="PR79" s="280"/>
      <c r="PS79" s="280"/>
      <c r="PT79" s="280"/>
      <c r="PU79" s="280"/>
      <c r="PV79" s="280"/>
      <c r="PW79" s="280"/>
      <c r="PX79" s="280"/>
      <c r="PY79" s="280"/>
      <c r="PZ79" s="280"/>
      <c r="QA79" s="280"/>
      <c r="QB79" s="280"/>
      <c r="QC79" s="280"/>
      <c r="QD79" s="280"/>
      <c r="QE79" s="280"/>
      <c r="QF79" s="280"/>
      <c r="QG79" s="280"/>
      <c r="QH79" s="280"/>
      <c r="QI79" s="280"/>
      <c r="QJ79" s="280"/>
      <c r="QK79" s="280"/>
      <c r="QL79" s="280"/>
      <c r="QM79" s="280"/>
      <c r="QN79" s="280"/>
    </row>
    <row r="80" spans="1:456" s="6" customFormat="1" ht="15.5" x14ac:dyDescent="0.35">
      <c r="A80" s="272" t="s">
        <v>188</v>
      </c>
      <c r="B80" s="259">
        <v>93424338.666666672</v>
      </c>
      <c r="C80" s="259">
        <v>93198617.445585251</v>
      </c>
      <c r="D80" s="234">
        <v>0</v>
      </c>
      <c r="E80" s="234">
        <v>0</v>
      </c>
      <c r="F80" s="259">
        <v>0</v>
      </c>
      <c r="G80" s="259">
        <v>0</v>
      </c>
      <c r="H80" s="234">
        <v>0</v>
      </c>
      <c r="I80" s="234">
        <v>0</v>
      </c>
      <c r="J80" s="259">
        <v>3022208.35</v>
      </c>
      <c r="K80" s="259">
        <v>1898101.4761153799</v>
      </c>
      <c r="L80" s="234">
        <v>96446547.016666666</v>
      </c>
      <c r="M80" s="234">
        <v>95096718.921700627</v>
      </c>
      <c r="N80" s="259">
        <v>77928352.094674706</v>
      </c>
      <c r="O80" s="279"/>
      <c r="P80" s="280"/>
      <c r="Q80" s="280"/>
      <c r="R80" s="280"/>
      <c r="S80" s="280"/>
      <c r="T80" s="280"/>
      <c r="U80" s="280"/>
      <c r="V80" s="280"/>
      <c r="W80" s="280"/>
      <c r="X80" s="280"/>
      <c r="Y80" s="280"/>
      <c r="Z80" s="280"/>
      <c r="AA80" s="280"/>
      <c r="AB80" s="280"/>
      <c r="AC80" s="280"/>
      <c r="AD80" s="280"/>
      <c r="AE80" s="280"/>
      <c r="AF80" s="280"/>
      <c r="AG80" s="280"/>
      <c r="AH80" s="280"/>
      <c r="AI80" s="280"/>
      <c r="AJ80" s="280"/>
      <c r="AK80" s="280"/>
      <c r="AL80" s="280"/>
      <c r="AM80" s="280"/>
      <c r="AN80" s="280"/>
      <c r="AO80" s="280"/>
      <c r="AP80" s="280"/>
      <c r="AQ80" s="280"/>
      <c r="AR80" s="280"/>
      <c r="AS80" s="280"/>
      <c r="AT80" s="280"/>
      <c r="AU80" s="280"/>
      <c r="AV80" s="280"/>
      <c r="AW80" s="280"/>
      <c r="AX80" s="280"/>
      <c r="AY80" s="280"/>
      <c r="AZ80" s="280"/>
      <c r="BA80" s="280"/>
      <c r="BB80" s="280"/>
      <c r="BC80" s="280"/>
      <c r="BD80" s="280"/>
      <c r="BE80" s="280"/>
      <c r="BF80" s="280"/>
      <c r="BG80" s="280"/>
      <c r="BH80" s="280"/>
      <c r="BI80" s="280"/>
      <c r="BJ80" s="280"/>
      <c r="BK80" s="280"/>
      <c r="BL80" s="280"/>
      <c r="BM80" s="280"/>
      <c r="BN80" s="280"/>
      <c r="BO80" s="280"/>
      <c r="BP80" s="280"/>
      <c r="BQ80" s="280"/>
      <c r="BR80" s="280"/>
      <c r="BS80" s="280"/>
      <c r="BT80" s="280"/>
      <c r="BU80" s="280"/>
      <c r="BV80" s="280"/>
      <c r="BW80" s="280"/>
      <c r="BX80" s="280"/>
      <c r="BY80" s="280"/>
      <c r="BZ80" s="280"/>
      <c r="CA80" s="280"/>
      <c r="CB80" s="280"/>
      <c r="CC80" s="280"/>
      <c r="CD80" s="280"/>
      <c r="CE80" s="280"/>
      <c r="CF80" s="280"/>
      <c r="CG80" s="280"/>
      <c r="CH80" s="280"/>
      <c r="CI80" s="280"/>
      <c r="CJ80" s="280"/>
      <c r="CK80" s="280"/>
      <c r="CL80" s="280"/>
      <c r="CM80" s="280"/>
      <c r="CN80" s="280"/>
      <c r="CO80" s="280"/>
      <c r="CP80" s="280"/>
      <c r="CQ80" s="280"/>
      <c r="CR80" s="280"/>
      <c r="CS80" s="280"/>
      <c r="CT80" s="280"/>
      <c r="CU80" s="280"/>
      <c r="CV80" s="280"/>
      <c r="CW80" s="280"/>
      <c r="CX80" s="280"/>
      <c r="CY80" s="280"/>
      <c r="CZ80" s="280"/>
      <c r="DA80" s="280"/>
      <c r="DB80" s="280"/>
      <c r="DC80" s="280"/>
      <c r="DD80" s="280"/>
      <c r="DE80" s="280"/>
      <c r="DF80" s="280"/>
      <c r="DG80" s="280"/>
      <c r="DH80" s="280"/>
      <c r="DI80" s="280"/>
      <c r="DJ80" s="280"/>
      <c r="DK80" s="280"/>
      <c r="DL80" s="280"/>
      <c r="DM80" s="280"/>
      <c r="DN80" s="280"/>
      <c r="DO80" s="280"/>
      <c r="DP80" s="280"/>
      <c r="DQ80" s="280"/>
      <c r="DR80" s="280"/>
      <c r="DS80" s="280"/>
      <c r="DT80" s="280"/>
      <c r="DU80" s="280"/>
      <c r="DV80" s="280"/>
      <c r="DW80" s="280"/>
      <c r="DX80" s="280"/>
      <c r="DY80" s="280"/>
      <c r="DZ80" s="280"/>
      <c r="EA80" s="280"/>
      <c r="EB80" s="280"/>
      <c r="EC80" s="280"/>
      <c r="ED80" s="280"/>
      <c r="EE80" s="280"/>
      <c r="EF80" s="280"/>
      <c r="EG80" s="280"/>
      <c r="EH80" s="280"/>
      <c r="EI80" s="280"/>
      <c r="EJ80" s="280"/>
      <c r="EK80" s="280"/>
      <c r="EL80" s="280"/>
      <c r="EM80" s="280"/>
      <c r="EN80" s="280"/>
      <c r="EO80" s="280"/>
      <c r="EP80" s="280"/>
      <c r="EQ80" s="280"/>
      <c r="ER80" s="280"/>
      <c r="ES80" s="280"/>
      <c r="ET80" s="280"/>
      <c r="EU80" s="280"/>
      <c r="EV80" s="280"/>
      <c r="EW80" s="280"/>
      <c r="EX80" s="280"/>
      <c r="EY80" s="280"/>
      <c r="EZ80" s="280"/>
      <c r="FA80" s="280"/>
      <c r="FB80" s="280"/>
      <c r="FC80" s="280"/>
      <c r="FD80" s="280"/>
      <c r="FE80" s="280"/>
      <c r="FF80" s="280"/>
      <c r="FG80" s="280"/>
      <c r="FH80" s="280"/>
      <c r="FI80" s="280"/>
      <c r="FJ80" s="280"/>
      <c r="FK80" s="280"/>
      <c r="FL80" s="280"/>
      <c r="FM80" s="280"/>
      <c r="FN80" s="280"/>
      <c r="FO80" s="280"/>
      <c r="FP80" s="280"/>
      <c r="FQ80" s="280"/>
      <c r="FR80" s="280"/>
      <c r="FS80" s="280"/>
      <c r="FT80" s="280"/>
      <c r="FU80" s="280"/>
      <c r="FV80" s="280"/>
      <c r="FW80" s="280"/>
      <c r="FX80" s="280"/>
      <c r="FY80" s="280"/>
      <c r="FZ80" s="280"/>
      <c r="GA80" s="280"/>
      <c r="GB80" s="280"/>
      <c r="GC80" s="280"/>
      <c r="GD80" s="280"/>
      <c r="GE80" s="280"/>
      <c r="GF80" s="280"/>
      <c r="GG80" s="280"/>
      <c r="GH80" s="280"/>
      <c r="GI80" s="280"/>
      <c r="GJ80" s="280"/>
      <c r="GK80" s="280"/>
      <c r="GL80" s="280"/>
      <c r="GM80" s="280"/>
      <c r="GN80" s="280"/>
      <c r="GO80" s="280"/>
      <c r="GP80" s="280"/>
      <c r="GQ80" s="280"/>
      <c r="GR80" s="280"/>
      <c r="GS80" s="280"/>
      <c r="GT80" s="280"/>
      <c r="GU80" s="280"/>
      <c r="GV80" s="280"/>
      <c r="GW80" s="280"/>
      <c r="GX80" s="280"/>
      <c r="GY80" s="280"/>
      <c r="GZ80" s="280"/>
      <c r="HA80" s="280"/>
      <c r="HB80" s="280"/>
      <c r="HC80" s="280"/>
      <c r="HD80" s="280"/>
      <c r="HE80" s="280"/>
      <c r="HF80" s="280"/>
      <c r="HG80" s="280"/>
      <c r="HH80" s="280"/>
      <c r="HI80" s="280"/>
      <c r="HJ80" s="280"/>
      <c r="HK80" s="280"/>
      <c r="HL80" s="280"/>
      <c r="HM80" s="280"/>
      <c r="HN80" s="280"/>
      <c r="HO80" s="280"/>
      <c r="HP80" s="280"/>
      <c r="HQ80" s="280"/>
      <c r="HR80" s="280"/>
      <c r="HS80" s="280"/>
      <c r="HT80" s="280"/>
      <c r="HU80" s="280"/>
      <c r="HV80" s="280"/>
      <c r="HW80" s="280"/>
      <c r="HX80" s="280"/>
      <c r="HY80" s="280"/>
      <c r="HZ80" s="280"/>
      <c r="IA80" s="280"/>
      <c r="IB80" s="280"/>
      <c r="IC80" s="280"/>
      <c r="ID80" s="280"/>
      <c r="IE80" s="280"/>
      <c r="IF80" s="280"/>
      <c r="IG80" s="280"/>
      <c r="IH80" s="280"/>
      <c r="II80" s="280"/>
      <c r="IJ80" s="280"/>
      <c r="IK80" s="280"/>
      <c r="IL80" s="280"/>
      <c r="IM80" s="280"/>
      <c r="IN80" s="280"/>
      <c r="IO80" s="280"/>
      <c r="IP80" s="280"/>
      <c r="IQ80" s="280"/>
      <c r="IR80" s="280"/>
      <c r="IS80" s="280"/>
      <c r="IT80" s="280"/>
      <c r="IU80" s="280"/>
      <c r="IV80" s="280"/>
      <c r="IW80" s="280"/>
      <c r="IX80" s="280"/>
      <c r="IY80" s="280"/>
      <c r="IZ80" s="280"/>
      <c r="JA80" s="280"/>
      <c r="JB80" s="280"/>
      <c r="JC80" s="280"/>
      <c r="JD80" s="280"/>
      <c r="JE80" s="280"/>
      <c r="JF80" s="280"/>
      <c r="JG80" s="280"/>
      <c r="JH80" s="280"/>
      <c r="JI80" s="280"/>
      <c r="JJ80" s="280"/>
      <c r="JK80" s="280"/>
      <c r="JL80" s="280"/>
      <c r="JM80" s="280"/>
      <c r="JN80" s="280"/>
      <c r="JO80" s="280"/>
      <c r="JP80" s="280"/>
      <c r="JQ80" s="280"/>
      <c r="JR80" s="280"/>
      <c r="JS80" s="280"/>
      <c r="JT80" s="280"/>
      <c r="JU80" s="280"/>
      <c r="JV80" s="280"/>
      <c r="JW80" s="280"/>
      <c r="JX80" s="280"/>
      <c r="JY80" s="280"/>
      <c r="JZ80" s="280"/>
      <c r="KA80" s="280"/>
      <c r="KB80" s="280"/>
      <c r="KC80" s="280"/>
      <c r="KD80" s="280"/>
      <c r="KE80" s="280"/>
      <c r="KF80" s="280"/>
      <c r="KG80" s="280"/>
      <c r="KH80" s="280"/>
      <c r="KI80" s="280"/>
      <c r="KJ80" s="280"/>
      <c r="KK80" s="280"/>
      <c r="KL80" s="280"/>
      <c r="KM80" s="280"/>
      <c r="KN80" s="280"/>
      <c r="KO80" s="280"/>
      <c r="KP80" s="280"/>
      <c r="KQ80" s="280"/>
      <c r="KR80" s="280"/>
      <c r="KS80" s="280"/>
      <c r="KT80" s="280"/>
      <c r="KU80" s="280"/>
      <c r="KV80" s="280"/>
      <c r="KW80" s="280"/>
      <c r="KX80" s="280"/>
      <c r="KY80" s="280"/>
      <c r="KZ80" s="280"/>
      <c r="LA80" s="280"/>
      <c r="LB80" s="280"/>
      <c r="LC80" s="280"/>
      <c r="LD80" s="280"/>
      <c r="LE80" s="280"/>
      <c r="LF80" s="280"/>
      <c r="LG80" s="280"/>
      <c r="LH80" s="280"/>
      <c r="LI80" s="280"/>
      <c r="LJ80" s="280"/>
      <c r="LK80" s="280"/>
      <c r="LL80" s="280"/>
      <c r="LM80" s="280"/>
      <c r="LN80" s="280"/>
      <c r="LO80" s="280"/>
      <c r="LP80" s="280"/>
      <c r="LQ80" s="280"/>
      <c r="LR80" s="280"/>
      <c r="LS80" s="280"/>
      <c r="LT80" s="280"/>
      <c r="LU80" s="280"/>
      <c r="LV80" s="280"/>
      <c r="LW80" s="280"/>
      <c r="LX80" s="280"/>
      <c r="LY80" s="280"/>
      <c r="LZ80" s="280"/>
      <c r="MA80" s="280"/>
      <c r="MB80" s="280"/>
      <c r="MC80" s="280"/>
      <c r="MD80" s="280"/>
      <c r="ME80" s="280"/>
      <c r="MF80" s="280"/>
      <c r="MG80" s="280"/>
      <c r="MH80" s="280"/>
      <c r="MI80" s="280"/>
      <c r="MJ80" s="280"/>
      <c r="MK80" s="280"/>
      <c r="ML80" s="280"/>
      <c r="MM80" s="280"/>
      <c r="MN80" s="280"/>
      <c r="MO80" s="280"/>
      <c r="MP80" s="280"/>
      <c r="MQ80" s="280"/>
      <c r="MR80" s="280"/>
      <c r="MS80" s="280"/>
      <c r="MT80" s="280"/>
      <c r="MU80" s="280"/>
      <c r="MV80" s="280"/>
      <c r="MW80" s="280"/>
      <c r="MX80" s="280"/>
      <c r="MY80" s="280"/>
      <c r="MZ80" s="280"/>
      <c r="NA80" s="280"/>
      <c r="NB80" s="280"/>
      <c r="NC80" s="280"/>
      <c r="ND80" s="280"/>
      <c r="NE80" s="280"/>
      <c r="NF80" s="280"/>
      <c r="NG80" s="280"/>
      <c r="NH80" s="280"/>
      <c r="NI80" s="280"/>
      <c r="NJ80" s="280"/>
      <c r="NK80" s="280"/>
      <c r="NL80" s="280"/>
      <c r="NM80" s="280"/>
      <c r="NN80" s="280"/>
      <c r="NO80" s="280"/>
      <c r="NP80" s="280"/>
      <c r="NQ80" s="280"/>
      <c r="NR80" s="280"/>
      <c r="NS80" s="280"/>
      <c r="NT80" s="280"/>
      <c r="NU80" s="280"/>
      <c r="NV80" s="280"/>
      <c r="NW80" s="280"/>
      <c r="NX80" s="280"/>
      <c r="NY80" s="280"/>
      <c r="NZ80" s="280"/>
      <c r="OA80" s="280"/>
      <c r="OB80" s="280"/>
      <c r="OC80" s="280"/>
      <c r="OD80" s="280"/>
      <c r="OE80" s="280"/>
      <c r="OF80" s="280"/>
      <c r="OG80" s="280"/>
      <c r="OH80" s="280"/>
      <c r="OI80" s="280"/>
      <c r="OJ80" s="280"/>
      <c r="OK80" s="280"/>
      <c r="OL80" s="280"/>
      <c r="OM80" s="280"/>
      <c r="ON80" s="280"/>
      <c r="OO80" s="280"/>
      <c r="OP80" s="280"/>
      <c r="OQ80" s="280"/>
      <c r="OR80" s="280"/>
      <c r="OS80" s="280"/>
      <c r="OT80" s="280"/>
      <c r="OU80" s="280"/>
      <c r="OV80" s="280"/>
      <c r="OW80" s="280"/>
      <c r="OX80" s="280"/>
      <c r="OY80" s="280"/>
      <c r="OZ80" s="280"/>
      <c r="PA80" s="280"/>
      <c r="PB80" s="280"/>
      <c r="PC80" s="280"/>
      <c r="PD80" s="280"/>
      <c r="PE80" s="280"/>
      <c r="PF80" s="280"/>
      <c r="PG80" s="280"/>
      <c r="PH80" s="280"/>
      <c r="PI80" s="280"/>
      <c r="PJ80" s="280"/>
      <c r="PK80" s="280"/>
      <c r="PL80" s="280"/>
      <c r="PM80" s="280"/>
      <c r="PN80" s="280"/>
      <c r="PO80" s="280"/>
      <c r="PP80" s="280"/>
      <c r="PQ80" s="280"/>
      <c r="PR80" s="280"/>
      <c r="PS80" s="280"/>
      <c r="PT80" s="280"/>
      <c r="PU80" s="280"/>
      <c r="PV80" s="280"/>
      <c r="PW80" s="280"/>
      <c r="PX80" s="280"/>
      <c r="PY80" s="280"/>
      <c r="PZ80" s="280"/>
      <c r="QA80" s="280"/>
      <c r="QB80" s="280"/>
      <c r="QC80" s="280"/>
      <c r="QD80" s="280"/>
      <c r="QE80" s="280"/>
      <c r="QF80" s="280"/>
      <c r="QG80" s="280"/>
      <c r="QH80" s="280"/>
      <c r="QI80" s="280"/>
      <c r="QJ80" s="280"/>
      <c r="QK80" s="280"/>
      <c r="QL80" s="280"/>
      <c r="QM80" s="280"/>
      <c r="QN80" s="280"/>
    </row>
    <row r="81" spans="1:456" s="6" customFormat="1" ht="15.5" x14ac:dyDescent="0.35">
      <c r="A81" s="272" t="s">
        <v>189</v>
      </c>
      <c r="B81" s="259">
        <v>237884.66666666666</v>
      </c>
      <c r="C81" s="259">
        <v>354332.06314949249</v>
      </c>
      <c r="D81" s="234">
        <v>9866</v>
      </c>
      <c r="E81" s="234">
        <v>0</v>
      </c>
      <c r="F81" s="259">
        <v>3451084.3333333335</v>
      </c>
      <c r="G81" s="259">
        <v>6865607.2593251988</v>
      </c>
      <c r="H81" s="234">
        <v>75895.333333333328</v>
      </c>
      <c r="I81" s="234">
        <v>138108.36442160234</v>
      </c>
      <c r="J81" s="259">
        <v>119295.89333333333</v>
      </c>
      <c r="K81" s="259">
        <v>9883.6175245534887</v>
      </c>
      <c r="L81" s="234">
        <v>3894026.226666667</v>
      </c>
      <c r="M81" s="234">
        <v>7367931.3044208465</v>
      </c>
      <c r="N81" s="259">
        <v>6037755.5757001052</v>
      </c>
      <c r="O81" s="279"/>
      <c r="P81" s="280"/>
      <c r="Q81" s="280"/>
      <c r="R81" s="280"/>
      <c r="S81" s="280"/>
      <c r="T81" s="280"/>
      <c r="U81" s="280"/>
      <c r="V81" s="280"/>
      <c r="W81" s="280"/>
      <c r="X81" s="280"/>
      <c r="Y81" s="280"/>
      <c r="Z81" s="280"/>
      <c r="AA81" s="280"/>
      <c r="AB81" s="280"/>
      <c r="AC81" s="280"/>
      <c r="AD81" s="280"/>
      <c r="AE81" s="280"/>
      <c r="AF81" s="280"/>
      <c r="AG81" s="280"/>
      <c r="AH81" s="280"/>
      <c r="AI81" s="280"/>
      <c r="AJ81" s="280"/>
      <c r="AK81" s="280"/>
      <c r="AL81" s="280"/>
      <c r="AM81" s="280"/>
      <c r="AN81" s="280"/>
      <c r="AO81" s="280"/>
      <c r="AP81" s="280"/>
      <c r="AQ81" s="280"/>
      <c r="AR81" s="280"/>
      <c r="AS81" s="280"/>
      <c r="AT81" s="280"/>
      <c r="AU81" s="280"/>
      <c r="AV81" s="280"/>
      <c r="AW81" s="280"/>
      <c r="AX81" s="280"/>
      <c r="AY81" s="280"/>
      <c r="AZ81" s="280"/>
      <c r="BA81" s="280"/>
      <c r="BB81" s="280"/>
      <c r="BC81" s="280"/>
      <c r="BD81" s="280"/>
      <c r="BE81" s="280"/>
      <c r="BF81" s="280"/>
      <c r="BG81" s="280"/>
      <c r="BH81" s="280"/>
      <c r="BI81" s="280"/>
      <c r="BJ81" s="280"/>
      <c r="BK81" s="280"/>
      <c r="BL81" s="280"/>
      <c r="BM81" s="280"/>
      <c r="BN81" s="280"/>
      <c r="BO81" s="280"/>
      <c r="BP81" s="280"/>
      <c r="BQ81" s="280"/>
      <c r="BR81" s="280"/>
      <c r="BS81" s="280"/>
      <c r="BT81" s="280"/>
      <c r="BU81" s="280"/>
      <c r="BV81" s="280"/>
      <c r="BW81" s="280"/>
      <c r="BX81" s="280"/>
      <c r="BY81" s="280"/>
      <c r="BZ81" s="280"/>
      <c r="CA81" s="280"/>
      <c r="CB81" s="280"/>
      <c r="CC81" s="280"/>
      <c r="CD81" s="280"/>
      <c r="CE81" s="280"/>
      <c r="CF81" s="280"/>
      <c r="CG81" s="280"/>
      <c r="CH81" s="280"/>
      <c r="CI81" s="280"/>
      <c r="CJ81" s="280"/>
      <c r="CK81" s="280"/>
      <c r="CL81" s="280"/>
      <c r="CM81" s="280"/>
      <c r="CN81" s="280"/>
      <c r="CO81" s="280"/>
      <c r="CP81" s="280"/>
      <c r="CQ81" s="280"/>
      <c r="CR81" s="280"/>
      <c r="CS81" s="280"/>
      <c r="CT81" s="280"/>
      <c r="CU81" s="280"/>
      <c r="CV81" s="280"/>
      <c r="CW81" s="280"/>
      <c r="CX81" s="280"/>
      <c r="CY81" s="280"/>
      <c r="CZ81" s="280"/>
      <c r="DA81" s="280"/>
      <c r="DB81" s="280"/>
      <c r="DC81" s="280"/>
      <c r="DD81" s="280"/>
      <c r="DE81" s="280"/>
      <c r="DF81" s="280"/>
      <c r="DG81" s="280"/>
      <c r="DH81" s="280"/>
      <c r="DI81" s="280"/>
      <c r="DJ81" s="280"/>
      <c r="DK81" s="280"/>
      <c r="DL81" s="280"/>
      <c r="DM81" s="280"/>
      <c r="DN81" s="280"/>
      <c r="DO81" s="280"/>
      <c r="DP81" s="280"/>
      <c r="DQ81" s="280"/>
      <c r="DR81" s="280"/>
      <c r="DS81" s="280"/>
      <c r="DT81" s="280"/>
      <c r="DU81" s="280"/>
      <c r="DV81" s="280"/>
      <c r="DW81" s="280"/>
      <c r="DX81" s="280"/>
      <c r="DY81" s="280"/>
      <c r="DZ81" s="280"/>
      <c r="EA81" s="280"/>
      <c r="EB81" s="280"/>
      <c r="EC81" s="280"/>
      <c r="ED81" s="280"/>
      <c r="EE81" s="280"/>
      <c r="EF81" s="280"/>
      <c r="EG81" s="280"/>
      <c r="EH81" s="280"/>
      <c r="EI81" s="280"/>
      <c r="EJ81" s="280"/>
      <c r="EK81" s="280"/>
      <c r="EL81" s="280"/>
      <c r="EM81" s="280"/>
      <c r="EN81" s="280"/>
      <c r="EO81" s="280"/>
      <c r="EP81" s="280"/>
      <c r="EQ81" s="280"/>
      <c r="ER81" s="280"/>
      <c r="ES81" s="280"/>
      <c r="ET81" s="280"/>
      <c r="EU81" s="280"/>
      <c r="EV81" s="280"/>
      <c r="EW81" s="280"/>
      <c r="EX81" s="280"/>
      <c r="EY81" s="280"/>
      <c r="EZ81" s="280"/>
      <c r="FA81" s="280"/>
      <c r="FB81" s="280"/>
      <c r="FC81" s="280"/>
      <c r="FD81" s="280"/>
      <c r="FE81" s="280"/>
      <c r="FF81" s="280"/>
      <c r="FG81" s="280"/>
      <c r="FH81" s="280"/>
      <c r="FI81" s="280"/>
      <c r="FJ81" s="280"/>
      <c r="FK81" s="280"/>
      <c r="FL81" s="280"/>
      <c r="FM81" s="280"/>
      <c r="FN81" s="280"/>
      <c r="FO81" s="280"/>
      <c r="FP81" s="280"/>
      <c r="FQ81" s="280"/>
      <c r="FR81" s="280"/>
      <c r="FS81" s="280"/>
      <c r="FT81" s="280"/>
      <c r="FU81" s="280"/>
      <c r="FV81" s="280"/>
      <c r="FW81" s="280"/>
      <c r="FX81" s="280"/>
      <c r="FY81" s="280"/>
      <c r="FZ81" s="280"/>
      <c r="GA81" s="280"/>
      <c r="GB81" s="280"/>
      <c r="GC81" s="280"/>
      <c r="GD81" s="280"/>
      <c r="GE81" s="280"/>
      <c r="GF81" s="280"/>
      <c r="GG81" s="280"/>
      <c r="GH81" s="280"/>
      <c r="GI81" s="280"/>
      <c r="GJ81" s="280"/>
      <c r="GK81" s="280"/>
      <c r="GL81" s="280"/>
      <c r="GM81" s="280"/>
      <c r="GN81" s="280"/>
      <c r="GO81" s="280"/>
      <c r="GP81" s="280"/>
      <c r="GQ81" s="280"/>
      <c r="GR81" s="280"/>
      <c r="GS81" s="280"/>
      <c r="GT81" s="280"/>
      <c r="GU81" s="280"/>
      <c r="GV81" s="280"/>
      <c r="GW81" s="280"/>
      <c r="GX81" s="280"/>
      <c r="GY81" s="280"/>
      <c r="GZ81" s="280"/>
      <c r="HA81" s="280"/>
      <c r="HB81" s="280"/>
      <c r="HC81" s="280"/>
      <c r="HD81" s="280"/>
      <c r="HE81" s="280"/>
      <c r="HF81" s="280"/>
      <c r="HG81" s="280"/>
      <c r="HH81" s="280"/>
      <c r="HI81" s="280"/>
      <c r="HJ81" s="280"/>
      <c r="HK81" s="280"/>
      <c r="HL81" s="280"/>
      <c r="HM81" s="280"/>
      <c r="HN81" s="280"/>
      <c r="HO81" s="280"/>
      <c r="HP81" s="280"/>
      <c r="HQ81" s="280"/>
      <c r="HR81" s="280"/>
      <c r="HS81" s="280"/>
      <c r="HT81" s="280"/>
      <c r="HU81" s="280"/>
      <c r="HV81" s="280"/>
      <c r="HW81" s="280"/>
      <c r="HX81" s="280"/>
      <c r="HY81" s="280"/>
      <c r="HZ81" s="280"/>
      <c r="IA81" s="280"/>
      <c r="IB81" s="280"/>
      <c r="IC81" s="280"/>
      <c r="ID81" s="280"/>
      <c r="IE81" s="280"/>
      <c r="IF81" s="280"/>
      <c r="IG81" s="280"/>
      <c r="IH81" s="280"/>
      <c r="II81" s="280"/>
      <c r="IJ81" s="280"/>
      <c r="IK81" s="280"/>
      <c r="IL81" s="280"/>
      <c r="IM81" s="280"/>
      <c r="IN81" s="280"/>
      <c r="IO81" s="280"/>
      <c r="IP81" s="280"/>
      <c r="IQ81" s="280"/>
      <c r="IR81" s="280"/>
      <c r="IS81" s="280"/>
      <c r="IT81" s="280"/>
      <c r="IU81" s="280"/>
      <c r="IV81" s="280"/>
      <c r="IW81" s="280"/>
      <c r="IX81" s="280"/>
      <c r="IY81" s="280"/>
      <c r="IZ81" s="280"/>
      <c r="JA81" s="280"/>
      <c r="JB81" s="280"/>
      <c r="JC81" s="280"/>
      <c r="JD81" s="280"/>
      <c r="JE81" s="280"/>
      <c r="JF81" s="280"/>
      <c r="JG81" s="280"/>
      <c r="JH81" s="280"/>
      <c r="JI81" s="280"/>
      <c r="JJ81" s="280"/>
      <c r="JK81" s="280"/>
      <c r="JL81" s="280"/>
      <c r="JM81" s="280"/>
      <c r="JN81" s="280"/>
      <c r="JO81" s="280"/>
      <c r="JP81" s="280"/>
      <c r="JQ81" s="280"/>
      <c r="JR81" s="280"/>
      <c r="JS81" s="280"/>
      <c r="JT81" s="280"/>
      <c r="JU81" s="280"/>
      <c r="JV81" s="280"/>
      <c r="JW81" s="280"/>
      <c r="JX81" s="280"/>
      <c r="JY81" s="280"/>
      <c r="JZ81" s="280"/>
      <c r="KA81" s="280"/>
      <c r="KB81" s="280"/>
      <c r="KC81" s="280"/>
      <c r="KD81" s="280"/>
      <c r="KE81" s="280"/>
      <c r="KF81" s="280"/>
      <c r="KG81" s="280"/>
      <c r="KH81" s="280"/>
      <c r="KI81" s="280"/>
      <c r="KJ81" s="280"/>
      <c r="KK81" s="280"/>
      <c r="KL81" s="280"/>
      <c r="KM81" s="280"/>
      <c r="KN81" s="280"/>
      <c r="KO81" s="280"/>
      <c r="KP81" s="280"/>
      <c r="KQ81" s="280"/>
      <c r="KR81" s="280"/>
      <c r="KS81" s="280"/>
      <c r="KT81" s="280"/>
      <c r="KU81" s="280"/>
      <c r="KV81" s="280"/>
      <c r="KW81" s="280"/>
      <c r="KX81" s="280"/>
      <c r="KY81" s="280"/>
      <c r="KZ81" s="280"/>
      <c r="LA81" s="280"/>
      <c r="LB81" s="280"/>
      <c r="LC81" s="280"/>
      <c r="LD81" s="280"/>
      <c r="LE81" s="280"/>
      <c r="LF81" s="280"/>
      <c r="LG81" s="280"/>
      <c r="LH81" s="280"/>
      <c r="LI81" s="280"/>
      <c r="LJ81" s="280"/>
      <c r="LK81" s="280"/>
      <c r="LL81" s="280"/>
      <c r="LM81" s="280"/>
      <c r="LN81" s="280"/>
      <c r="LO81" s="280"/>
      <c r="LP81" s="280"/>
      <c r="LQ81" s="280"/>
      <c r="LR81" s="280"/>
      <c r="LS81" s="280"/>
      <c r="LT81" s="280"/>
      <c r="LU81" s="280"/>
      <c r="LV81" s="280"/>
      <c r="LW81" s="280"/>
      <c r="LX81" s="280"/>
      <c r="LY81" s="280"/>
      <c r="LZ81" s="280"/>
      <c r="MA81" s="280"/>
      <c r="MB81" s="280"/>
      <c r="MC81" s="280"/>
      <c r="MD81" s="280"/>
      <c r="ME81" s="280"/>
      <c r="MF81" s="280"/>
      <c r="MG81" s="280"/>
      <c r="MH81" s="280"/>
      <c r="MI81" s="280"/>
      <c r="MJ81" s="280"/>
      <c r="MK81" s="280"/>
      <c r="ML81" s="280"/>
      <c r="MM81" s="280"/>
      <c r="MN81" s="280"/>
      <c r="MO81" s="280"/>
      <c r="MP81" s="280"/>
      <c r="MQ81" s="280"/>
      <c r="MR81" s="280"/>
      <c r="MS81" s="280"/>
      <c r="MT81" s="280"/>
      <c r="MU81" s="280"/>
      <c r="MV81" s="280"/>
      <c r="MW81" s="280"/>
      <c r="MX81" s="280"/>
      <c r="MY81" s="280"/>
      <c r="MZ81" s="280"/>
      <c r="NA81" s="280"/>
      <c r="NB81" s="280"/>
      <c r="NC81" s="280"/>
      <c r="ND81" s="280"/>
      <c r="NE81" s="280"/>
      <c r="NF81" s="280"/>
      <c r="NG81" s="280"/>
      <c r="NH81" s="280"/>
      <c r="NI81" s="280"/>
      <c r="NJ81" s="280"/>
      <c r="NK81" s="280"/>
      <c r="NL81" s="280"/>
      <c r="NM81" s="280"/>
      <c r="NN81" s="280"/>
      <c r="NO81" s="280"/>
      <c r="NP81" s="280"/>
      <c r="NQ81" s="280"/>
      <c r="NR81" s="280"/>
      <c r="NS81" s="280"/>
      <c r="NT81" s="280"/>
      <c r="NU81" s="280"/>
      <c r="NV81" s="280"/>
      <c r="NW81" s="280"/>
      <c r="NX81" s="280"/>
      <c r="NY81" s="280"/>
      <c r="NZ81" s="280"/>
      <c r="OA81" s="280"/>
      <c r="OB81" s="280"/>
      <c r="OC81" s="280"/>
      <c r="OD81" s="280"/>
      <c r="OE81" s="280"/>
      <c r="OF81" s="280"/>
      <c r="OG81" s="280"/>
      <c r="OH81" s="280"/>
      <c r="OI81" s="280"/>
      <c r="OJ81" s="280"/>
      <c r="OK81" s="280"/>
      <c r="OL81" s="280"/>
      <c r="OM81" s="280"/>
      <c r="ON81" s="280"/>
      <c r="OO81" s="280"/>
      <c r="OP81" s="280"/>
      <c r="OQ81" s="280"/>
      <c r="OR81" s="280"/>
      <c r="OS81" s="280"/>
      <c r="OT81" s="280"/>
      <c r="OU81" s="280"/>
      <c r="OV81" s="280"/>
      <c r="OW81" s="280"/>
      <c r="OX81" s="280"/>
      <c r="OY81" s="280"/>
      <c r="OZ81" s="280"/>
      <c r="PA81" s="280"/>
      <c r="PB81" s="280"/>
      <c r="PC81" s="280"/>
      <c r="PD81" s="280"/>
      <c r="PE81" s="280"/>
      <c r="PF81" s="280"/>
      <c r="PG81" s="280"/>
      <c r="PH81" s="280"/>
      <c r="PI81" s="280"/>
      <c r="PJ81" s="280"/>
      <c r="PK81" s="280"/>
      <c r="PL81" s="280"/>
      <c r="PM81" s="280"/>
      <c r="PN81" s="280"/>
      <c r="PO81" s="280"/>
      <c r="PP81" s="280"/>
      <c r="PQ81" s="280"/>
      <c r="PR81" s="280"/>
      <c r="PS81" s="280"/>
      <c r="PT81" s="280"/>
      <c r="PU81" s="280"/>
      <c r="PV81" s="280"/>
      <c r="PW81" s="280"/>
      <c r="PX81" s="280"/>
      <c r="PY81" s="280"/>
      <c r="PZ81" s="280"/>
      <c r="QA81" s="280"/>
      <c r="QB81" s="280"/>
      <c r="QC81" s="280"/>
      <c r="QD81" s="280"/>
      <c r="QE81" s="280"/>
      <c r="QF81" s="280"/>
      <c r="QG81" s="280"/>
      <c r="QH81" s="280"/>
      <c r="QI81" s="280"/>
      <c r="QJ81" s="280"/>
      <c r="QK81" s="280"/>
      <c r="QL81" s="280"/>
      <c r="QM81" s="280"/>
      <c r="QN81" s="280"/>
    </row>
    <row r="82" spans="1:456" s="6" customFormat="1" ht="15.5" x14ac:dyDescent="0.35">
      <c r="A82" s="272" t="s">
        <v>190</v>
      </c>
      <c r="B82" s="259">
        <v>2236653.6666666665</v>
      </c>
      <c r="C82" s="259">
        <v>2265594.9121684022</v>
      </c>
      <c r="D82" s="234">
        <v>2232493.6666666665</v>
      </c>
      <c r="E82" s="234">
        <v>1737924.1766183048</v>
      </c>
      <c r="F82" s="259">
        <v>7543.333333333333</v>
      </c>
      <c r="G82" s="259">
        <v>74675.811943546694</v>
      </c>
      <c r="H82" s="234">
        <v>0</v>
      </c>
      <c r="I82" s="234">
        <v>0</v>
      </c>
      <c r="J82" s="259">
        <v>34752.103333333325</v>
      </c>
      <c r="K82" s="259">
        <v>56173.325339549214</v>
      </c>
      <c r="L82" s="234">
        <v>4511442.7699999996</v>
      </c>
      <c r="M82" s="234">
        <v>4134368.2260698033</v>
      </c>
      <c r="N82" s="259">
        <v>3387966.5509330453</v>
      </c>
      <c r="O82" s="279"/>
      <c r="P82" s="280"/>
      <c r="Q82" s="280"/>
      <c r="R82" s="280"/>
      <c r="S82" s="280"/>
      <c r="T82" s="280"/>
      <c r="U82" s="280"/>
      <c r="V82" s="280"/>
      <c r="W82" s="280"/>
      <c r="X82" s="280"/>
      <c r="Y82" s="280"/>
      <c r="Z82" s="280"/>
      <c r="AA82" s="280"/>
      <c r="AB82" s="280"/>
      <c r="AC82" s="280"/>
      <c r="AD82" s="280"/>
      <c r="AE82" s="280"/>
      <c r="AF82" s="280"/>
      <c r="AG82" s="280"/>
      <c r="AH82" s="280"/>
      <c r="AI82" s="280"/>
      <c r="AJ82" s="280"/>
      <c r="AK82" s="280"/>
      <c r="AL82" s="280"/>
      <c r="AM82" s="280"/>
      <c r="AN82" s="280"/>
      <c r="AO82" s="280"/>
      <c r="AP82" s="280"/>
      <c r="AQ82" s="280"/>
      <c r="AR82" s="280"/>
      <c r="AS82" s="280"/>
      <c r="AT82" s="280"/>
      <c r="AU82" s="280"/>
      <c r="AV82" s="280"/>
      <c r="AW82" s="280"/>
      <c r="AX82" s="280"/>
      <c r="AY82" s="280"/>
      <c r="AZ82" s="280"/>
      <c r="BA82" s="280"/>
      <c r="BB82" s="280"/>
      <c r="BC82" s="280"/>
      <c r="BD82" s="280"/>
      <c r="BE82" s="280"/>
      <c r="BF82" s="280"/>
      <c r="BG82" s="280"/>
      <c r="BH82" s="280"/>
      <c r="BI82" s="280"/>
      <c r="BJ82" s="280"/>
      <c r="BK82" s="280"/>
      <c r="BL82" s="280"/>
      <c r="BM82" s="280"/>
      <c r="BN82" s="280"/>
      <c r="BO82" s="280"/>
      <c r="BP82" s="280"/>
      <c r="BQ82" s="280"/>
      <c r="BR82" s="280"/>
      <c r="BS82" s="280"/>
      <c r="BT82" s="280"/>
      <c r="BU82" s="280"/>
      <c r="BV82" s="280"/>
      <c r="BW82" s="280"/>
      <c r="BX82" s="280"/>
      <c r="BY82" s="280"/>
      <c r="BZ82" s="280"/>
      <c r="CA82" s="280"/>
      <c r="CB82" s="280"/>
      <c r="CC82" s="280"/>
      <c r="CD82" s="280"/>
      <c r="CE82" s="280"/>
      <c r="CF82" s="280"/>
      <c r="CG82" s="280"/>
      <c r="CH82" s="280"/>
      <c r="CI82" s="280"/>
      <c r="CJ82" s="280"/>
      <c r="CK82" s="280"/>
      <c r="CL82" s="280"/>
      <c r="CM82" s="280"/>
      <c r="CN82" s="280"/>
      <c r="CO82" s="280"/>
      <c r="CP82" s="280"/>
      <c r="CQ82" s="280"/>
      <c r="CR82" s="280"/>
      <c r="CS82" s="280"/>
      <c r="CT82" s="280"/>
      <c r="CU82" s="280"/>
      <c r="CV82" s="280"/>
      <c r="CW82" s="280"/>
      <c r="CX82" s="280"/>
      <c r="CY82" s="280"/>
      <c r="CZ82" s="280"/>
      <c r="DA82" s="280"/>
      <c r="DB82" s="280"/>
      <c r="DC82" s="280"/>
      <c r="DD82" s="280"/>
      <c r="DE82" s="280"/>
      <c r="DF82" s="280"/>
      <c r="DG82" s="280"/>
      <c r="DH82" s="280"/>
      <c r="DI82" s="280"/>
      <c r="DJ82" s="280"/>
      <c r="DK82" s="280"/>
      <c r="DL82" s="280"/>
      <c r="DM82" s="280"/>
      <c r="DN82" s="280"/>
      <c r="DO82" s="280"/>
      <c r="DP82" s="280"/>
      <c r="DQ82" s="280"/>
      <c r="DR82" s="280"/>
      <c r="DS82" s="280"/>
      <c r="DT82" s="280"/>
      <c r="DU82" s="280"/>
      <c r="DV82" s="280"/>
      <c r="DW82" s="280"/>
      <c r="DX82" s="280"/>
      <c r="DY82" s="280"/>
      <c r="DZ82" s="280"/>
      <c r="EA82" s="280"/>
      <c r="EB82" s="280"/>
      <c r="EC82" s="280"/>
      <c r="ED82" s="280"/>
      <c r="EE82" s="280"/>
      <c r="EF82" s="280"/>
      <c r="EG82" s="280"/>
      <c r="EH82" s="280"/>
      <c r="EI82" s="280"/>
      <c r="EJ82" s="280"/>
      <c r="EK82" s="280"/>
      <c r="EL82" s="280"/>
      <c r="EM82" s="280"/>
      <c r="EN82" s="280"/>
      <c r="EO82" s="280"/>
      <c r="EP82" s="280"/>
      <c r="EQ82" s="280"/>
      <c r="ER82" s="280"/>
      <c r="ES82" s="280"/>
      <c r="ET82" s="280"/>
      <c r="EU82" s="280"/>
      <c r="EV82" s="280"/>
      <c r="EW82" s="280"/>
      <c r="EX82" s="280"/>
      <c r="EY82" s="280"/>
      <c r="EZ82" s="280"/>
      <c r="FA82" s="280"/>
      <c r="FB82" s="280"/>
      <c r="FC82" s="280"/>
      <c r="FD82" s="280"/>
      <c r="FE82" s="280"/>
      <c r="FF82" s="280"/>
      <c r="FG82" s="280"/>
      <c r="FH82" s="280"/>
      <c r="FI82" s="280"/>
      <c r="FJ82" s="280"/>
      <c r="FK82" s="280"/>
      <c r="FL82" s="280"/>
      <c r="FM82" s="280"/>
      <c r="FN82" s="280"/>
      <c r="FO82" s="280"/>
      <c r="FP82" s="280"/>
      <c r="FQ82" s="280"/>
      <c r="FR82" s="280"/>
      <c r="FS82" s="280"/>
      <c r="FT82" s="280"/>
      <c r="FU82" s="280"/>
      <c r="FV82" s="280"/>
      <c r="FW82" s="280"/>
      <c r="FX82" s="280"/>
      <c r="FY82" s="280"/>
      <c r="FZ82" s="280"/>
      <c r="GA82" s="280"/>
      <c r="GB82" s="280"/>
      <c r="GC82" s="280"/>
      <c r="GD82" s="280"/>
      <c r="GE82" s="280"/>
      <c r="GF82" s="280"/>
      <c r="GG82" s="280"/>
      <c r="GH82" s="280"/>
      <c r="GI82" s="280"/>
      <c r="GJ82" s="280"/>
      <c r="GK82" s="280"/>
      <c r="GL82" s="280"/>
      <c r="GM82" s="280"/>
      <c r="GN82" s="280"/>
      <c r="GO82" s="280"/>
      <c r="GP82" s="280"/>
      <c r="GQ82" s="280"/>
      <c r="GR82" s="280"/>
      <c r="GS82" s="280"/>
      <c r="GT82" s="280"/>
      <c r="GU82" s="280"/>
      <c r="GV82" s="280"/>
      <c r="GW82" s="280"/>
      <c r="GX82" s="280"/>
      <c r="GY82" s="280"/>
      <c r="GZ82" s="280"/>
      <c r="HA82" s="280"/>
      <c r="HB82" s="280"/>
      <c r="HC82" s="280"/>
      <c r="HD82" s="280"/>
      <c r="HE82" s="280"/>
      <c r="HF82" s="280"/>
      <c r="HG82" s="280"/>
      <c r="HH82" s="280"/>
      <c r="HI82" s="280"/>
      <c r="HJ82" s="280"/>
      <c r="HK82" s="280"/>
      <c r="HL82" s="280"/>
      <c r="HM82" s="280"/>
      <c r="HN82" s="280"/>
      <c r="HO82" s="280"/>
      <c r="HP82" s="280"/>
      <c r="HQ82" s="280"/>
      <c r="HR82" s="280"/>
      <c r="HS82" s="280"/>
      <c r="HT82" s="280"/>
      <c r="HU82" s="280"/>
      <c r="HV82" s="280"/>
      <c r="HW82" s="280"/>
      <c r="HX82" s="280"/>
      <c r="HY82" s="280"/>
      <c r="HZ82" s="280"/>
      <c r="IA82" s="280"/>
      <c r="IB82" s="280"/>
      <c r="IC82" s="280"/>
      <c r="ID82" s="280"/>
      <c r="IE82" s="280"/>
      <c r="IF82" s="280"/>
      <c r="IG82" s="280"/>
      <c r="IH82" s="280"/>
      <c r="II82" s="280"/>
      <c r="IJ82" s="280"/>
      <c r="IK82" s="280"/>
      <c r="IL82" s="280"/>
      <c r="IM82" s="280"/>
      <c r="IN82" s="280"/>
      <c r="IO82" s="280"/>
      <c r="IP82" s="280"/>
      <c r="IQ82" s="280"/>
      <c r="IR82" s="280"/>
      <c r="IS82" s="280"/>
      <c r="IT82" s="280"/>
      <c r="IU82" s="280"/>
      <c r="IV82" s="280"/>
      <c r="IW82" s="280"/>
      <c r="IX82" s="280"/>
      <c r="IY82" s="280"/>
      <c r="IZ82" s="280"/>
      <c r="JA82" s="280"/>
      <c r="JB82" s="280"/>
      <c r="JC82" s="280"/>
      <c r="JD82" s="280"/>
      <c r="JE82" s="280"/>
      <c r="JF82" s="280"/>
      <c r="JG82" s="280"/>
      <c r="JH82" s="280"/>
      <c r="JI82" s="280"/>
      <c r="JJ82" s="280"/>
      <c r="JK82" s="280"/>
      <c r="JL82" s="280"/>
      <c r="JM82" s="280"/>
      <c r="JN82" s="280"/>
      <c r="JO82" s="280"/>
      <c r="JP82" s="280"/>
      <c r="JQ82" s="280"/>
      <c r="JR82" s="280"/>
      <c r="JS82" s="280"/>
      <c r="JT82" s="280"/>
      <c r="JU82" s="280"/>
      <c r="JV82" s="280"/>
      <c r="JW82" s="280"/>
      <c r="JX82" s="280"/>
      <c r="JY82" s="280"/>
      <c r="JZ82" s="280"/>
      <c r="KA82" s="280"/>
      <c r="KB82" s="280"/>
      <c r="KC82" s="280"/>
      <c r="KD82" s="280"/>
      <c r="KE82" s="280"/>
      <c r="KF82" s="280"/>
      <c r="KG82" s="280"/>
      <c r="KH82" s="280"/>
      <c r="KI82" s="280"/>
      <c r="KJ82" s="280"/>
      <c r="KK82" s="280"/>
      <c r="KL82" s="280"/>
      <c r="KM82" s="280"/>
      <c r="KN82" s="280"/>
      <c r="KO82" s="280"/>
      <c r="KP82" s="280"/>
      <c r="KQ82" s="280"/>
      <c r="KR82" s="280"/>
      <c r="KS82" s="280"/>
      <c r="KT82" s="280"/>
      <c r="KU82" s="280"/>
      <c r="KV82" s="280"/>
      <c r="KW82" s="280"/>
      <c r="KX82" s="280"/>
      <c r="KY82" s="280"/>
      <c r="KZ82" s="280"/>
      <c r="LA82" s="280"/>
      <c r="LB82" s="280"/>
      <c r="LC82" s="280"/>
      <c r="LD82" s="280"/>
      <c r="LE82" s="280"/>
      <c r="LF82" s="280"/>
      <c r="LG82" s="280"/>
      <c r="LH82" s="280"/>
      <c r="LI82" s="280"/>
      <c r="LJ82" s="280"/>
      <c r="LK82" s="280"/>
      <c r="LL82" s="280"/>
      <c r="LM82" s="280"/>
      <c r="LN82" s="280"/>
      <c r="LO82" s="280"/>
      <c r="LP82" s="280"/>
      <c r="LQ82" s="280"/>
      <c r="LR82" s="280"/>
      <c r="LS82" s="280"/>
      <c r="LT82" s="280"/>
      <c r="LU82" s="280"/>
      <c r="LV82" s="280"/>
      <c r="LW82" s="280"/>
      <c r="LX82" s="280"/>
      <c r="LY82" s="280"/>
      <c r="LZ82" s="280"/>
      <c r="MA82" s="280"/>
      <c r="MB82" s="280"/>
      <c r="MC82" s="280"/>
      <c r="MD82" s="280"/>
      <c r="ME82" s="280"/>
      <c r="MF82" s="280"/>
      <c r="MG82" s="280"/>
      <c r="MH82" s="280"/>
      <c r="MI82" s="280"/>
      <c r="MJ82" s="280"/>
      <c r="MK82" s="280"/>
      <c r="ML82" s="280"/>
      <c r="MM82" s="280"/>
      <c r="MN82" s="280"/>
      <c r="MO82" s="280"/>
      <c r="MP82" s="280"/>
      <c r="MQ82" s="280"/>
      <c r="MR82" s="280"/>
      <c r="MS82" s="280"/>
      <c r="MT82" s="280"/>
      <c r="MU82" s="280"/>
      <c r="MV82" s="280"/>
      <c r="MW82" s="280"/>
      <c r="MX82" s="280"/>
      <c r="MY82" s="280"/>
      <c r="MZ82" s="280"/>
      <c r="NA82" s="280"/>
      <c r="NB82" s="280"/>
      <c r="NC82" s="280"/>
      <c r="ND82" s="280"/>
      <c r="NE82" s="280"/>
      <c r="NF82" s="280"/>
      <c r="NG82" s="280"/>
      <c r="NH82" s="280"/>
      <c r="NI82" s="280"/>
      <c r="NJ82" s="280"/>
      <c r="NK82" s="280"/>
      <c r="NL82" s="280"/>
      <c r="NM82" s="280"/>
      <c r="NN82" s="280"/>
      <c r="NO82" s="280"/>
      <c r="NP82" s="280"/>
      <c r="NQ82" s="280"/>
      <c r="NR82" s="280"/>
      <c r="NS82" s="280"/>
      <c r="NT82" s="280"/>
      <c r="NU82" s="280"/>
      <c r="NV82" s="280"/>
      <c r="NW82" s="280"/>
      <c r="NX82" s="280"/>
      <c r="NY82" s="280"/>
      <c r="NZ82" s="280"/>
      <c r="OA82" s="280"/>
      <c r="OB82" s="280"/>
      <c r="OC82" s="280"/>
      <c r="OD82" s="280"/>
      <c r="OE82" s="280"/>
      <c r="OF82" s="280"/>
      <c r="OG82" s="280"/>
      <c r="OH82" s="280"/>
      <c r="OI82" s="280"/>
      <c r="OJ82" s="280"/>
      <c r="OK82" s="280"/>
      <c r="OL82" s="280"/>
      <c r="OM82" s="280"/>
      <c r="ON82" s="280"/>
      <c r="OO82" s="280"/>
      <c r="OP82" s="280"/>
      <c r="OQ82" s="280"/>
      <c r="OR82" s="280"/>
      <c r="OS82" s="280"/>
      <c r="OT82" s="280"/>
      <c r="OU82" s="280"/>
      <c r="OV82" s="280"/>
      <c r="OW82" s="280"/>
      <c r="OX82" s="280"/>
      <c r="OY82" s="280"/>
      <c r="OZ82" s="280"/>
      <c r="PA82" s="280"/>
      <c r="PB82" s="280"/>
      <c r="PC82" s="280"/>
      <c r="PD82" s="280"/>
      <c r="PE82" s="280"/>
      <c r="PF82" s="280"/>
      <c r="PG82" s="280"/>
      <c r="PH82" s="280"/>
      <c r="PI82" s="280"/>
      <c r="PJ82" s="280"/>
      <c r="PK82" s="280"/>
      <c r="PL82" s="280"/>
      <c r="PM82" s="280"/>
      <c r="PN82" s="280"/>
      <c r="PO82" s="280"/>
      <c r="PP82" s="280"/>
      <c r="PQ82" s="280"/>
      <c r="PR82" s="280"/>
      <c r="PS82" s="280"/>
      <c r="PT82" s="280"/>
      <c r="PU82" s="280"/>
      <c r="PV82" s="280"/>
      <c r="PW82" s="280"/>
      <c r="PX82" s="280"/>
      <c r="PY82" s="280"/>
      <c r="PZ82" s="280"/>
      <c r="QA82" s="280"/>
      <c r="QB82" s="280"/>
      <c r="QC82" s="280"/>
      <c r="QD82" s="280"/>
      <c r="QE82" s="280"/>
      <c r="QF82" s="280"/>
      <c r="QG82" s="280"/>
      <c r="QH82" s="280"/>
      <c r="QI82" s="280"/>
      <c r="QJ82" s="280"/>
      <c r="QK82" s="280"/>
      <c r="QL82" s="280"/>
      <c r="QM82" s="280"/>
      <c r="QN82" s="280"/>
    </row>
    <row r="83" spans="1:456" s="6" customFormat="1" ht="15.5" x14ac:dyDescent="0.35">
      <c r="A83" s="272" t="s">
        <v>191</v>
      </c>
      <c r="B83" s="259">
        <v>315351.33333333331</v>
      </c>
      <c r="C83" s="259">
        <v>252403.80953704118</v>
      </c>
      <c r="D83" s="234">
        <v>1721501.6666666667</v>
      </c>
      <c r="E83" s="234">
        <v>1138683.1640250916</v>
      </c>
      <c r="F83" s="259">
        <v>7987.666666666667</v>
      </c>
      <c r="G83" s="259">
        <v>41143.440811671215</v>
      </c>
      <c r="H83" s="234">
        <v>0</v>
      </c>
      <c r="I83" s="234">
        <v>0</v>
      </c>
      <c r="J83" s="259">
        <v>23199.313333333335</v>
      </c>
      <c r="K83" s="259">
        <v>7167.771317806616</v>
      </c>
      <c r="L83" s="234">
        <v>2068039.98</v>
      </c>
      <c r="M83" s="234">
        <v>1439398.1856916107</v>
      </c>
      <c r="N83" s="259">
        <v>1179535.2131062343</v>
      </c>
      <c r="O83" s="279"/>
      <c r="P83" s="280"/>
      <c r="Q83" s="280"/>
      <c r="R83" s="280"/>
      <c r="S83" s="280"/>
      <c r="T83" s="280"/>
      <c r="U83" s="280"/>
      <c r="V83" s="280"/>
      <c r="W83" s="280"/>
      <c r="X83" s="280"/>
      <c r="Y83" s="280"/>
      <c r="Z83" s="280"/>
      <c r="AA83" s="280"/>
      <c r="AB83" s="280"/>
      <c r="AC83" s="280"/>
      <c r="AD83" s="280"/>
      <c r="AE83" s="280"/>
      <c r="AF83" s="280"/>
      <c r="AG83" s="280"/>
      <c r="AH83" s="280"/>
      <c r="AI83" s="280"/>
      <c r="AJ83" s="280"/>
      <c r="AK83" s="280"/>
      <c r="AL83" s="280"/>
      <c r="AM83" s="280"/>
      <c r="AN83" s="280"/>
      <c r="AO83" s="280"/>
      <c r="AP83" s="280"/>
      <c r="AQ83" s="280"/>
      <c r="AR83" s="280"/>
      <c r="AS83" s="280"/>
      <c r="AT83" s="280"/>
      <c r="AU83" s="280"/>
      <c r="AV83" s="280"/>
      <c r="AW83" s="280"/>
      <c r="AX83" s="280"/>
      <c r="AY83" s="280"/>
      <c r="AZ83" s="280"/>
      <c r="BA83" s="280"/>
      <c r="BB83" s="280"/>
      <c r="BC83" s="280"/>
      <c r="BD83" s="280"/>
      <c r="BE83" s="280"/>
      <c r="BF83" s="280"/>
      <c r="BG83" s="280"/>
      <c r="BH83" s="280"/>
      <c r="BI83" s="280"/>
      <c r="BJ83" s="280"/>
      <c r="BK83" s="280"/>
      <c r="BL83" s="280"/>
      <c r="BM83" s="280"/>
      <c r="BN83" s="280"/>
      <c r="BO83" s="280"/>
      <c r="BP83" s="280"/>
      <c r="BQ83" s="280"/>
      <c r="BR83" s="280"/>
      <c r="BS83" s="280"/>
      <c r="BT83" s="280"/>
      <c r="BU83" s="280"/>
      <c r="BV83" s="280"/>
      <c r="BW83" s="280"/>
      <c r="BX83" s="280"/>
      <c r="BY83" s="280"/>
      <c r="BZ83" s="280"/>
      <c r="CA83" s="280"/>
      <c r="CB83" s="280"/>
      <c r="CC83" s="280"/>
      <c r="CD83" s="280"/>
      <c r="CE83" s="280"/>
      <c r="CF83" s="280"/>
      <c r="CG83" s="280"/>
      <c r="CH83" s="280"/>
      <c r="CI83" s="280"/>
      <c r="CJ83" s="280"/>
      <c r="CK83" s="280"/>
      <c r="CL83" s="280"/>
      <c r="CM83" s="280"/>
      <c r="CN83" s="280"/>
      <c r="CO83" s="280"/>
      <c r="CP83" s="280"/>
      <c r="CQ83" s="280"/>
      <c r="CR83" s="280"/>
      <c r="CS83" s="280"/>
      <c r="CT83" s="280"/>
      <c r="CU83" s="280"/>
      <c r="CV83" s="280"/>
      <c r="CW83" s="280"/>
      <c r="CX83" s="280"/>
      <c r="CY83" s="280"/>
      <c r="CZ83" s="280"/>
      <c r="DA83" s="280"/>
      <c r="DB83" s="280"/>
      <c r="DC83" s="280"/>
      <c r="DD83" s="280"/>
      <c r="DE83" s="280"/>
      <c r="DF83" s="280"/>
      <c r="DG83" s="280"/>
      <c r="DH83" s="280"/>
      <c r="DI83" s="280"/>
      <c r="DJ83" s="280"/>
      <c r="DK83" s="280"/>
      <c r="DL83" s="280"/>
      <c r="DM83" s="280"/>
      <c r="DN83" s="280"/>
      <c r="DO83" s="280"/>
      <c r="DP83" s="280"/>
      <c r="DQ83" s="280"/>
      <c r="DR83" s="280"/>
      <c r="DS83" s="280"/>
      <c r="DT83" s="280"/>
      <c r="DU83" s="280"/>
      <c r="DV83" s="280"/>
      <c r="DW83" s="280"/>
      <c r="DX83" s="280"/>
      <c r="DY83" s="280"/>
      <c r="DZ83" s="280"/>
      <c r="EA83" s="280"/>
      <c r="EB83" s="280"/>
      <c r="EC83" s="280"/>
      <c r="ED83" s="280"/>
      <c r="EE83" s="280"/>
      <c r="EF83" s="280"/>
      <c r="EG83" s="280"/>
      <c r="EH83" s="280"/>
      <c r="EI83" s="280"/>
      <c r="EJ83" s="280"/>
      <c r="EK83" s="280"/>
      <c r="EL83" s="280"/>
      <c r="EM83" s="280"/>
      <c r="EN83" s="280"/>
      <c r="EO83" s="280"/>
      <c r="EP83" s="280"/>
      <c r="EQ83" s="280"/>
      <c r="ER83" s="280"/>
      <c r="ES83" s="280"/>
      <c r="ET83" s="280"/>
      <c r="EU83" s="280"/>
      <c r="EV83" s="280"/>
      <c r="EW83" s="280"/>
      <c r="EX83" s="280"/>
      <c r="EY83" s="280"/>
      <c r="EZ83" s="280"/>
      <c r="FA83" s="280"/>
      <c r="FB83" s="280"/>
      <c r="FC83" s="280"/>
      <c r="FD83" s="280"/>
      <c r="FE83" s="280"/>
      <c r="FF83" s="280"/>
      <c r="FG83" s="280"/>
      <c r="FH83" s="280"/>
      <c r="FI83" s="280"/>
      <c r="FJ83" s="280"/>
      <c r="FK83" s="280"/>
      <c r="FL83" s="280"/>
      <c r="FM83" s="280"/>
      <c r="FN83" s="280"/>
      <c r="FO83" s="280"/>
      <c r="FP83" s="280"/>
      <c r="FQ83" s="280"/>
      <c r="FR83" s="280"/>
      <c r="FS83" s="280"/>
      <c r="FT83" s="280"/>
      <c r="FU83" s="280"/>
      <c r="FV83" s="280"/>
      <c r="FW83" s="280"/>
      <c r="FX83" s="280"/>
      <c r="FY83" s="280"/>
      <c r="FZ83" s="280"/>
      <c r="GA83" s="280"/>
      <c r="GB83" s="280"/>
      <c r="GC83" s="280"/>
      <c r="GD83" s="280"/>
      <c r="GE83" s="280"/>
      <c r="GF83" s="280"/>
      <c r="GG83" s="280"/>
      <c r="GH83" s="280"/>
      <c r="GI83" s="280"/>
      <c r="GJ83" s="280"/>
      <c r="GK83" s="280"/>
      <c r="GL83" s="280"/>
      <c r="GM83" s="280"/>
      <c r="GN83" s="280"/>
      <c r="GO83" s="280"/>
      <c r="GP83" s="280"/>
      <c r="GQ83" s="280"/>
      <c r="GR83" s="280"/>
      <c r="GS83" s="280"/>
      <c r="GT83" s="280"/>
      <c r="GU83" s="280"/>
      <c r="GV83" s="280"/>
      <c r="GW83" s="280"/>
      <c r="GX83" s="280"/>
      <c r="GY83" s="280"/>
      <c r="GZ83" s="280"/>
      <c r="HA83" s="280"/>
      <c r="HB83" s="280"/>
      <c r="HC83" s="280"/>
      <c r="HD83" s="280"/>
      <c r="HE83" s="280"/>
      <c r="HF83" s="280"/>
      <c r="HG83" s="280"/>
      <c r="HH83" s="280"/>
      <c r="HI83" s="280"/>
      <c r="HJ83" s="280"/>
      <c r="HK83" s="280"/>
      <c r="HL83" s="280"/>
      <c r="HM83" s="280"/>
      <c r="HN83" s="280"/>
      <c r="HO83" s="280"/>
      <c r="HP83" s="280"/>
      <c r="HQ83" s="280"/>
      <c r="HR83" s="280"/>
      <c r="HS83" s="280"/>
      <c r="HT83" s="280"/>
      <c r="HU83" s="280"/>
      <c r="HV83" s="280"/>
      <c r="HW83" s="280"/>
      <c r="HX83" s="280"/>
      <c r="HY83" s="280"/>
      <c r="HZ83" s="280"/>
      <c r="IA83" s="280"/>
      <c r="IB83" s="280"/>
      <c r="IC83" s="280"/>
      <c r="ID83" s="280"/>
      <c r="IE83" s="280"/>
      <c r="IF83" s="280"/>
      <c r="IG83" s="280"/>
      <c r="IH83" s="280"/>
      <c r="II83" s="280"/>
      <c r="IJ83" s="280"/>
      <c r="IK83" s="280"/>
      <c r="IL83" s="280"/>
      <c r="IM83" s="280"/>
      <c r="IN83" s="280"/>
      <c r="IO83" s="280"/>
      <c r="IP83" s="280"/>
      <c r="IQ83" s="280"/>
      <c r="IR83" s="280"/>
      <c r="IS83" s="280"/>
      <c r="IT83" s="280"/>
      <c r="IU83" s="280"/>
      <c r="IV83" s="280"/>
      <c r="IW83" s="280"/>
      <c r="IX83" s="280"/>
      <c r="IY83" s="280"/>
      <c r="IZ83" s="280"/>
      <c r="JA83" s="280"/>
      <c r="JB83" s="280"/>
      <c r="JC83" s="280"/>
      <c r="JD83" s="280"/>
      <c r="JE83" s="280"/>
      <c r="JF83" s="280"/>
      <c r="JG83" s="280"/>
      <c r="JH83" s="280"/>
      <c r="JI83" s="280"/>
      <c r="JJ83" s="280"/>
      <c r="JK83" s="280"/>
      <c r="JL83" s="280"/>
      <c r="JM83" s="280"/>
      <c r="JN83" s="280"/>
      <c r="JO83" s="280"/>
      <c r="JP83" s="280"/>
      <c r="JQ83" s="280"/>
      <c r="JR83" s="280"/>
      <c r="JS83" s="280"/>
      <c r="JT83" s="280"/>
      <c r="JU83" s="280"/>
      <c r="JV83" s="280"/>
      <c r="JW83" s="280"/>
      <c r="JX83" s="280"/>
      <c r="JY83" s="280"/>
      <c r="JZ83" s="280"/>
      <c r="KA83" s="280"/>
      <c r="KB83" s="280"/>
      <c r="KC83" s="280"/>
      <c r="KD83" s="280"/>
      <c r="KE83" s="280"/>
      <c r="KF83" s="280"/>
      <c r="KG83" s="280"/>
      <c r="KH83" s="280"/>
      <c r="KI83" s="280"/>
      <c r="KJ83" s="280"/>
      <c r="KK83" s="280"/>
      <c r="KL83" s="280"/>
      <c r="KM83" s="280"/>
      <c r="KN83" s="280"/>
      <c r="KO83" s="280"/>
      <c r="KP83" s="280"/>
      <c r="KQ83" s="280"/>
      <c r="KR83" s="280"/>
      <c r="KS83" s="280"/>
      <c r="KT83" s="280"/>
      <c r="KU83" s="280"/>
      <c r="KV83" s="280"/>
      <c r="KW83" s="280"/>
      <c r="KX83" s="280"/>
      <c r="KY83" s="280"/>
      <c r="KZ83" s="280"/>
      <c r="LA83" s="280"/>
      <c r="LB83" s="280"/>
      <c r="LC83" s="280"/>
      <c r="LD83" s="280"/>
      <c r="LE83" s="280"/>
      <c r="LF83" s="280"/>
      <c r="LG83" s="280"/>
      <c r="LH83" s="280"/>
      <c r="LI83" s="280"/>
      <c r="LJ83" s="280"/>
      <c r="LK83" s="280"/>
      <c r="LL83" s="280"/>
      <c r="LM83" s="280"/>
      <c r="LN83" s="280"/>
      <c r="LO83" s="280"/>
      <c r="LP83" s="280"/>
      <c r="LQ83" s="280"/>
      <c r="LR83" s="280"/>
      <c r="LS83" s="280"/>
      <c r="LT83" s="280"/>
      <c r="LU83" s="280"/>
      <c r="LV83" s="280"/>
      <c r="LW83" s="280"/>
      <c r="LX83" s="280"/>
      <c r="LY83" s="280"/>
      <c r="LZ83" s="280"/>
      <c r="MA83" s="280"/>
      <c r="MB83" s="280"/>
      <c r="MC83" s="280"/>
      <c r="MD83" s="280"/>
      <c r="ME83" s="280"/>
      <c r="MF83" s="280"/>
      <c r="MG83" s="280"/>
      <c r="MH83" s="280"/>
      <c r="MI83" s="280"/>
      <c r="MJ83" s="280"/>
      <c r="MK83" s="280"/>
      <c r="ML83" s="280"/>
      <c r="MM83" s="280"/>
      <c r="MN83" s="280"/>
      <c r="MO83" s="280"/>
      <c r="MP83" s="280"/>
      <c r="MQ83" s="280"/>
      <c r="MR83" s="280"/>
      <c r="MS83" s="280"/>
      <c r="MT83" s="280"/>
      <c r="MU83" s="280"/>
      <c r="MV83" s="280"/>
      <c r="MW83" s="280"/>
      <c r="MX83" s="280"/>
      <c r="MY83" s="280"/>
      <c r="MZ83" s="280"/>
      <c r="NA83" s="280"/>
      <c r="NB83" s="280"/>
      <c r="NC83" s="280"/>
      <c r="ND83" s="280"/>
      <c r="NE83" s="280"/>
      <c r="NF83" s="280"/>
      <c r="NG83" s="280"/>
      <c r="NH83" s="280"/>
      <c r="NI83" s="280"/>
      <c r="NJ83" s="280"/>
      <c r="NK83" s="280"/>
      <c r="NL83" s="280"/>
      <c r="NM83" s="280"/>
      <c r="NN83" s="280"/>
      <c r="NO83" s="280"/>
      <c r="NP83" s="280"/>
      <c r="NQ83" s="280"/>
      <c r="NR83" s="280"/>
      <c r="NS83" s="280"/>
      <c r="NT83" s="280"/>
      <c r="NU83" s="280"/>
      <c r="NV83" s="280"/>
      <c r="NW83" s="280"/>
      <c r="NX83" s="280"/>
      <c r="NY83" s="280"/>
      <c r="NZ83" s="280"/>
      <c r="OA83" s="280"/>
      <c r="OB83" s="280"/>
      <c r="OC83" s="280"/>
      <c r="OD83" s="280"/>
      <c r="OE83" s="280"/>
      <c r="OF83" s="280"/>
      <c r="OG83" s="280"/>
      <c r="OH83" s="280"/>
      <c r="OI83" s="280"/>
      <c r="OJ83" s="280"/>
      <c r="OK83" s="280"/>
      <c r="OL83" s="280"/>
      <c r="OM83" s="280"/>
      <c r="ON83" s="280"/>
      <c r="OO83" s="280"/>
      <c r="OP83" s="280"/>
      <c r="OQ83" s="280"/>
      <c r="OR83" s="280"/>
      <c r="OS83" s="280"/>
      <c r="OT83" s="280"/>
      <c r="OU83" s="280"/>
      <c r="OV83" s="280"/>
      <c r="OW83" s="280"/>
      <c r="OX83" s="280"/>
      <c r="OY83" s="280"/>
      <c r="OZ83" s="280"/>
      <c r="PA83" s="280"/>
      <c r="PB83" s="280"/>
      <c r="PC83" s="280"/>
      <c r="PD83" s="280"/>
      <c r="PE83" s="280"/>
      <c r="PF83" s="280"/>
      <c r="PG83" s="280"/>
      <c r="PH83" s="280"/>
      <c r="PI83" s="280"/>
      <c r="PJ83" s="280"/>
      <c r="PK83" s="280"/>
      <c r="PL83" s="280"/>
      <c r="PM83" s="280"/>
      <c r="PN83" s="280"/>
      <c r="PO83" s="280"/>
      <c r="PP83" s="280"/>
      <c r="PQ83" s="280"/>
      <c r="PR83" s="280"/>
      <c r="PS83" s="280"/>
      <c r="PT83" s="280"/>
      <c r="PU83" s="280"/>
      <c r="PV83" s="280"/>
      <c r="PW83" s="280"/>
      <c r="PX83" s="280"/>
      <c r="PY83" s="280"/>
      <c r="PZ83" s="280"/>
      <c r="QA83" s="280"/>
      <c r="QB83" s="280"/>
      <c r="QC83" s="280"/>
      <c r="QD83" s="280"/>
      <c r="QE83" s="280"/>
      <c r="QF83" s="280"/>
      <c r="QG83" s="280"/>
      <c r="QH83" s="280"/>
      <c r="QI83" s="280"/>
      <c r="QJ83" s="280"/>
      <c r="QK83" s="280"/>
      <c r="QL83" s="280"/>
      <c r="QM83" s="280"/>
      <c r="QN83" s="280"/>
    </row>
    <row r="84" spans="1:456" s="6" customFormat="1" ht="15.5" x14ac:dyDescent="0.35">
      <c r="A84" s="272" t="s">
        <v>192</v>
      </c>
      <c r="B84" s="259">
        <v>1301310</v>
      </c>
      <c r="C84" s="259">
        <v>1699891.176165252</v>
      </c>
      <c r="D84" s="234">
        <v>2023592.3333333333</v>
      </c>
      <c r="E84" s="234">
        <v>2477264.5085514951</v>
      </c>
      <c r="F84" s="259">
        <v>12388.333333333334</v>
      </c>
      <c r="G84" s="259">
        <v>171065.94193533558</v>
      </c>
      <c r="H84" s="234">
        <v>0</v>
      </c>
      <c r="I84" s="234">
        <v>0</v>
      </c>
      <c r="J84" s="259">
        <v>64132.276666666665</v>
      </c>
      <c r="K84" s="259">
        <v>41115.848902142512</v>
      </c>
      <c r="L84" s="234">
        <v>3401422.9433333334</v>
      </c>
      <c r="M84" s="234">
        <v>4389337.475554225</v>
      </c>
      <c r="N84" s="259">
        <v>3596904.7106554294</v>
      </c>
      <c r="O84" s="279"/>
      <c r="P84" s="280"/>
      <c r="Q84" s="280"/>
      <c r="R84" s="280"/>
      <c r="S84" s="280"/>
      <c r="T84" s="280"/>
      <c r="U84" s="280"/>
      <c r="V84" s="280"/>
      <c r="W84" s="280"/>
      <c r="X84" s="280"/>
      <c r="Y84" s="280"/>
      <c r="Z84" s="280"/>
      <c r="AA84" s="280"/>
      <c r="AB84" s="280"/>
      <c r="AC84" s="280"/>
      <c r="AD84" s="280"/>
      <c r="AE84" s="280"/>
      <c r="AF84" s="280"/>
      <c r="AG84" s="280"/>
      <c r="AH84" s="280"/>
      <c r="AI84" s="280"/>
      <c r="AJ84" s="280"/>
      <c r="AK84" s="280"/>
      <c r="AL84" s="280"/>
      <c r="AM84" s="280"/>
      <c r="AN84" s="280"/>
      <c r="AO84" s="280"/>
      <c r="AP84" s="280"/>
      <c r="AQ84" s="280"/>
      <c r="AR84" s="280"/>
      <c r="AS84" s="280"/>
      <c r="AT84" s="280"/>
      <c r="AU84" s="280"/>
      <c r="AV84" s="280"/>
      <c r="AW84" s="280"/>
      <c r="AX84" s="280"/>
      <c r="AY84" s="280"/>
      <c r="AZ84" s="280"/>
      <c r="BA84" s="280"/>
      <c r="BB84" s="280"/>
      <c r="BC84" s="280"/>
      <c r="BD84" s="280"/>
      <c r="BE84" s="280"/>
      <c r="BF84" s="280"/>
      <c r="BG84" s="280"/>
      <c r="BH84" s="280"/>
      <c r="BI84" s="280"/>
      <c r="BJ84" s="280"/>
      <c r="BK84" s="280"/>
      <c r="BL84" s="280"/>
      <c r="BM84" s="280"/>
      <c r="BN84" s="280"/>
      <c r="BO84" s="280"/>
      <c r="BP84" s="280"/>
      <c r="BQ84" s="280"/>
      <c r="BR84" s="280"/>
      <c r="BS84" s="280"/>
      <c r="BT84" s="280"/>
      <c r="BU84" s="280"/>
      <c r="BV84" s="280"/>
      <c r="BW84" s="280"/>
      <c r="BX84" s="280"/>
      <c r="BY84" s="280"/>
      <c r="BZ84" s="280"/>
      <c r="CA84" s="280"/>
      <c r="CB84" s="280"/>
      <c r="CC84" s="280"/>
      <c r="CD84" s="280"/>
      <c r="CE84" s="280"/>
      <c r="CF84" s="280"/>
      <c r="CG84" s="280"/>
      <c r="CH84" s="280"/>
      <c r="CI84" s="280"/>
      <c r="CJ84" s="280"/>
      <c r="CK84" s="280"/>
      <c r="CL84" s="280"/>
      <c r="CM84" s="280"/>
      <c r="CN84" s="280"/>
      <c r="CO84" s="280"/>
      <c r="CP84" s="280"/>
      <c r="CQ84" s="280"/>
      <c r="CR84" s="280"/>
      <c r="CS84" s="280"/>
      <c r="CT84" s="280"/>
      <c r="CU84" s="280"/>
      <c r="CV84" s="280"/>
      <c r="CW84" s="280"/>
      <c r="CX84" s="280"/>
      <c r="CY84" s="280"/>
      <c r="CZ84" s="280"/>
      <c r="DA84" s="280"/>
      <c r="DB84" s="280"/>
      <c r="DC84" s="280"/>
      <c r="DD84" s="280"/>
      <c r="DE84" s="280"/>
      <c r="DF84" s="280"/>
      <c r="DG84" s="280"/>
      <c r="DH84" s="280"/>
      <c r="DI84" s="280"/>
      <c r="DJ84" s="280"/>
      <c r="DK84" s="280"/>
      <c r="DL84" s="280"/>
      <c r="DM84" s="280"/>
      <c r="DN84" s="280"/>
      <c r="DO84" s="280"/>
      <c r="DP84" s="280"/>
      <c r="DQ84" s="280"/>
      <c r="DR84" s="280"/>
      <c r="DS84" s="280"/>
      <c r="DT84" s="280"/>
      <c r="DU84" s="280"/>
      <c r="DV84" s="280"/>
      <c r="DW84" s="280"/>
      <c r="DX84" s="280"/>
      <c r="DY84" s="280"/>
      <c r="DZ84" s="280"/>
      <c r="EA84" s="280"/>
      <c r="EB84" s="280"/>
      <c r="EC84" s="280"/>
      <c r="ED84" s="280"/>
      <c r="EE84" s="280"/>
      <c r="EF84" s="280"/>
      <c r="EG84" s="280"/>
      <c r="EH84" s="280"/>
      <c r="EI84" s="280"/>
      <c r="EJ84" s="280"/>
      <c r="EK84" s="280"/>
      <c r="EL84" s="280"/>
      <c r="EM84" s="280"/>
      <c r="EN84" s="280"/>
      <c r="EO84" s="280"/>
      <c r="EP84" s="280"/>
      <c r="EQ84" s="280"/>
      <c r="ER84" s="280"/>
      <c r="ES84" s="280"/>
      <c r="ET84" s="280"/>
      <c r="EU84" s="280"/>
      <c r="EV84" s="280"/>
      <c r="EW84" s="280"/>
      <c r="EX84" s="280"/>
      <c r="EY84" s="280"/>
      <c r="EZ84" s="280"/>
      <c r="FA84" s="280"/>
      <c r="FB84" s="280"/>
      <c r="FC84" s="280"/>
      <c r="FD84" s="280"/>
      <c r="FE84" s="280"/>
      <c r="FF84" s="280"/>
      <c r="FG84" s="280"/>
      <c r="FH84" s="280"/>
      <c r="FI84" s="280"/>
      <c r="FJ84" s="280"/>
      <c r="FK84" s="280"/>
      <c r="FL84" s="280"/>
      <c r="FM84" s="280"/>
      <c r="FN84" s="280"/>
      <c r="FO84" s="280"/>
      <c r="FP84" s="280"/>
      <c r="FQ84" s="280"/>
      <c r="FR84" s="280"/>
      <c r="FS84" s="280"/>
      <c r="FT84" s="280"/>
      <c r="FU84" s="280"/>
      <c r="FV84" s="280"/>
      <c r="FW84" s="280"/>
      <c r="FX84" s="280"/>
      <c r="FY84" s="280"/>
      <c r="FZ84" s="280"/>
      <c r="GA84" s="280"/>
      <c r="GB84" s="280"/>
      <c r="GC84" s="280"/>
      <c r="GD84" s="280"/>
      <c r="GE84" s="280"/>
      <c r="GF84" s="280"/>
      <c r="GG84" s="280"/>
      <c r="GH84" s="280"/>
      <c r="GI84" s="280"/>
      <c r="GJ84" s="280"/>
      <c r="GK84" s="280"/>
      <c r="GL84" s="280"/>
      <c r="GM84" s="280"/>
      <c r="GN84" s="280"/>
      <c r="GO84" s="280"/>
      <c r="GP84" s="280"/>
      <c r="GQ84" s="280"/>
      <c r="GR84" s="280"/>
      <c r="GS84" s="280"/>
      <c r="GT84" s="280"/>
      <c r="GU84" s="280"/>
      <c r="GV84" s="280"/>
      <c r="GW84" s="280"/>
      <c r="GX84" s="280"/>
      <c r="GY84" s="280"/>
      <c r="GZ84" s="280"/>
      <c r="HA84" s="280"/>
      <c r="HB84" s="280"/>
      <c r="HC84" s="280"/>
      <c r="HD84" s="280"/>
      <c r="HE84" s="280"/>
      <c r="HF84" s="280"/>
      <c r="HG84" s="280"/>
      <c r="HH84" s="280"/>
      <c r="HI84" s="280"/>
      <c r="HJ84" s="280"/>
      <c r="HK84" s="280"/>
      <c r="HL84" s="280"/>
      <c r="HM84" s="280"/>
      <c r="HN84" s="280"/>
      <c r="HO84" s="280"/>
      <c r="HP84" s="280"/>
      <c r="HQ84" s="280"/>
      <c r="HR84" s="280"/>
      <c r="HS84" s="280"/>
      <c r="HT84" s="280"/>
      <c r="HU84" s="280"/>
      <c r="HV84" s="280"/>
      <c r="HW84" s="280"/>
      <c r="HX84" s="280"/>
      <c r="HY84" s="280"/>
      <c r="HZ84" s="280"/>
      <c r="IA84" s="280"/>
      <c r="IB84" s="280"/>
      <c r="IC84" s="280"/>
      <c r="ID84" s="280"/>
      <c r="IE84" s="280"/>
      <c r="IF84" s="280"/>
      <c r="IG84" s="280"/>
      <c r="IH84" s="280"/>
      <c r="II84" s="280"/>
      <c r="IJ84" s="280"/>
      <c r="IK84" s="280"/>
      <c r="IL84" s="280"/>
      <c r="IM84" s="280"/>
      <c r="IN84" s="280"/>
      <c r="IO84" s="280"/>
      <c r="IP84" s="280"/>
      <c r="IQ84" s="280"/>
      <c r="IR84" s="280"/>
      <c r="IS84" s="280"/>
      <c r="IT84" s="280"/>
      <c r="IU84" s="280"/>
      <c r="IV84" s="280"/>
      <c r="IW84" s="280"/>
      <c r="IX84" s="280"/>
      <c r="IY84" s="280"/>
      <c r="IZ84" s="280"/>
      <c r="JA84" s="280"/>
      <c r="JB84" s="280"/>
      <c r="JC84" s="280"/>
      <c r="JD84" s="280"/>
      <c r="JE84" s="280"/>
      <c r="JF84" s="280"/>
      <c r="JG84" s="280"/>
      <c r="JH84" s="280"/>
      <c r="JI84" s="280"/>
      <c r="JJ84" s="280"/>
      <c r="JK84" s="280"/>
      <c r="JL84" s="280"/>
      <c r="JM84" s="280"/>
      <c r="JN84" s="280"/>
      <c r="JO84" s="280"/>
      <c r="JP84" s="280"/>
      <c r="JQ84" s="280"/>
      <c r="JR84" s="280"/>
      <c r="JS84" s="280"/>
      <c r="JT84" s="280"/>
      <c r="JU84" s="280"/>
      <c r="JV84" s="280"/>
      <c r="JW84" s="280"/>
      <c r="JX84" s="280"/>
      <c r="JY84" s="280"/>
      <c r="JZ84" s="280"/>
      <c r="KA84" s="280"/>
      <c r="KB84" s="280"/>
      <c r="KC84" s="280"/>
      <c r="KD84" s="280"/>
      <c r="KE84" s="280"/>
      <c r="KF84" s="280"/>
      <c r="KG84" s="280"/>
      <c r="KH84" s="280"/>
      <c r="KI84" s="280"/>
      <c r="KJ84" s="280"/>
      <c r="KK84" s="280"/>
      <c r="KL84" s="280"/>
      <c r="KM84" s="280"/>
      <c r="KN84" s="280"/>
      <c r="KO84" s="280"/>
      <c r="KP84" s="280"/>
      <c r="KQ84" s="280"/>
      <c r="KR84" s="280"/>
      <c r="KS84" s="280"/>
      <c r="KT84" s="280"/>
      <c r="KU84" s="280"/>
      <c r="KV84" s="280"/>
      <c r="KW84" s="280"/>
      <c r="KX84" s="280"/>
      <c r="KY84" s="280"/>
      <c r="KZ84" s="280"/>
      <c r="LA84" s="280"/>
      <c r="LB84" s="280"/>
      <c r="LC84" s="280"/>
      <c r="LD84" s="280"/>
      <c r="LE84" s="280"/>
      <c r="LF84" s="280"/>
      <c r="LG84" s="280"/>
      <c r="LH84" s="280"/>
      <c r="LI84" s="280"/>
      <c r="LJ84" s="280"/>
      <c r="LK84" s="280"/>
      <c r="LL84" s="280"/>
      <c r="LM84" s="280"/>
      <c r="LN84" s="280"/>
      <c r="LO84" s="280"/>
      <c r="LP84" s="280"/>
      <c r="LQ84" s="280"/>
      <c r="LR84" s="280"/>
      <c r="LS84" s="280"/>
      <c r="LT84" s="280"/>
      <c r="LU84" s="280"/>
      <c r="LV84" s="280"/>
      <c r="LW84" s="280"/>
      <c r="LX84" s="280"/>
      <c r="LY84" s="280"/>
      <c r="LZ84" s="280"/>
      <c r="MA84" s="280"/>
      <c r="MB84" s="280"/>
      <c r="MC84" s="280"/>
      <c r="MD84" s="280"/>
      <c r="ME84" s="280"/>
      <c r="MF84" s="280"/>
      <c r="MG84" s="280"/>
      <c r="MH84" s="280"/>
      <c r="MI84" s="280"/>
      <c r="MJ84" s="280"/>
      <c r="MK84" s="280"/>
      <c r="ML84" s="280"/>
      <c r="MM84" s="280"/>
      <c r="MN84" s="280"/>
      <c r="MO84" s="280"/>
      <c r="MP84" s="280"/>
      <c r="MQ84" s="280"/>
      <c r="MR84" s="280"/>
      <c r="MS84" s="280"/>
      <c r="MT84" s="280"/>
      <c r="MU84" s="280"/>
      <c r="MV84" s="280"/>
      <c r="MW84" s="280"/>
      <c r="MX84" s="280"/>
      <c r="MY84" s="280"/>
      <c r="MZ84" s="280"/>
      <c r="NA84" s="280"/>
      <c r="NB84" s="280"/>
      <c r="NC84" s="280"/>
      <c r="ND84" s="280"/>
      <c r="NE84" s="280"/>
      <c r="NF84" s="280"/>
      <c r="NG84" s="280"/>
      <c r="NH84" s="280"/>
      <c r="NI84" s="280"/>
      <c r="NJ84" s="280"/>
      <c r="NK84" s="280"/>
      <c r="NL84" s="280"/>
      <c r="NM84" s="280"/>
      <c r="NN84" s="280"/>
      <c r="NO84" s="280"/>
      <c r="NP84" s="280"/>
      <c r="NQ84" s="280"/>
      <c r="NR84" s="280"/>
      <c r="NS84" s="280"/>
      <c r="NT84" s="280"/>
      <c r="NU84" s="280"/>
      <c r="NV84" s="280"/>
      <c r="NW84" s="280"/>
      <c r="NX84" s="280"/>
      <c r="NY84" s="280"/>
      <c r="NZ84" s="280"/>
      <c r="OA84" s="280"/>
      <c r="OB84" s="280"/>
      <c r="OC84" s="280"/>
      <c r="OD84" s="280"/>
      <c r="OE84" s="280"/>
      <c r="OF84" s="280"/>
      <c r="OG84" s="280"/>
      <c r="OH84" s="280"/>
      <c r="OI84" s="280"/>
      <c r="OJ84" s="280"/>
      <c r="OK84" s="280"/>
      <c r="OL84" s="280"/>
      <c r="OM84" s="280"/>
      <c r="ON84" s="280"/>
      <c r="OO84" s="280"/>
      <c r="OP84" s="280"/>
      <c r="OQ84" s="280"/>
      <c r="OR84" s="280"/>
      <c r="OS84" s="280"/>
      <c r="OT84" s="280"/>
      <c r="OU84" s="280"/>
      <c r="OV84" s="280"/>
      <c r="OW84" s="280"/>
      <c r="OX84" s="280"/>
      <c r="OY84" s="280"/>
      <c r="OZ84" s="280"/>
      <c r="PA84" s="280"/>
      <c r="PB84" s="280"/>
      <c r="PC84" s="280"/>
      <c r="PD84" s="280"/>
      <c r="PE84" s="280"/>
      <c r="PF84" s="280"/>
      <c r="PG84" s="280"/>
      <c r="PH84" s="280"/>
      <c r="PI84" s="280"/>
      <c r="PJ84" s="280"/>
      <c r="PK84" s="280"/>
      <c r="PL84" s="280"/>
      <c r="PM84" s="280"/>
      <c r="PN84" s="280"/>
      <c r="PO84" s="280"/>
      <c r="PP84" s="280"/>
      <c r="PQ84" s="280"/>
      <c r="PR84" s="280"/>
      <c r="PS84" s="280"/>
      <c r="PT84" s="280"/>
      <c r="PU84" s="280"/>
      <c r="PV84" s="280"/>
      <c r="PW84" s="280"/>
      <c r="PX84" s="280"/>
      <c r="PY84" s="280"/>
      <c r="PZ84" s="280"/>
      <c r="QA84" s="280"/>
      <c r="QB84" s="280"/>
      <c r="QC84" s="280"/>
      <c r="QD84" s="280"/>
      <c r="QE84" s="280"/>
      <c r="QF84" s="280"/>
      <c r="QG84" s="280"/>
      <c r="QH84" s="280"/>
      <c r="QI84" s="280"/>
      <c r="QJ84" s="280"/>
      <c r="QK84" s="280"/>
      <c r="QL84" s="280"/>
      <c r="QM84" s="280"/>
      <c r="QN84" s="280"/>
    </row>
    <row r="85" spans="1:456" s="6" customFormat="1" ht="15.5" x14ac:dyDescent="0.35">
      <c r="A85" s="272" t="s">
        <v>193</v>
      </c>
      <c r="B85" s="259">
        <v>242922</v>
      </c>
      <c r="C85" s="259">
        <v>364761.88095019507</v>
      </c>
      <c r="D85" s="234">
        <v>1783236.3333333333</v>
      </c>
      <c r="E85" s="234">
        <v>1389161.4028726432</v>
      </c>
      <c r="F85" s="259">
        <v>225616.66666666666</v>
      </c>
      <c r="G85" s="259">
        <v>245760.84003660496</v>
      </c>
      <c r="H85" s="234">
        <v>0</v>
      </c>
      <c r="I85" s="234">
        <v>0</v>
      </c>
      <c r="J85" s="259">
        <v>35987.126666666663</v>
      </c>
      <c r="K85" s="259">
        <v>11671.263128994466</v>
      </c>
      <c r="L85" s="234">
        <v>2287762.1266666665</v>
      </c>
      <c r="M85" s="234">
        <v>2011355.3869884377</v>
      </c>
      <c r="N85" s="259">
        <v>1648233.6358398586</v>
      </c>
      <c r="O85" s="279"/>
      <c r="P85" s="280"/>
      <c r="Q85" s="280"/>
      <c r="R85" s="280"/>
      <c r="S85" s="280"/>
      <c r="T85" s="280"/>
      <c r="U85" s="280"/>
      <c r="V85" s="280"/>
      <c r="W85" s="280"/>
      <c r="X85" s="280"/>
      <c r="Y85" s="280"/>
      <c r="Z85" s="280"/>
      <c r="AA85" s="280"/>
      <c r="AB85" s="280"/>
      <c r="AC85" s="280"/>
      <c r="AD85" s="280"/>
      <c r="AE85" s="280"/>
      <c r="AF85" s="280"/>
      <c r="AG85" s="280"/>
      <c r="AH85" s="280"/>
      <c r="AI85" s="280"/>
      <c r="AJ85" s="280"/>
      <c r="AK85" s="280"/>
      <c r="AL85" s="280"/>
      <c r="AM85" s="280"/>
      <c r="AN85" s="280"/>
      <c r="AO85" s="280"/>
      <c r="AP85" s="280"/>
      <c r="AQ85" s="280"/>
      <c r="AR85" s="280"/>
      <c r="AS85" s="280"/>
      <c r="AT85" s="280"/>
      <c r="AU85" s="280"/>
      <c r="AV85" s="280"/>
      <c r="AW85" s="280"/>
      <c r="AX85" s="280"/>
      <c r="AY85" s="280"/>
      <c r="AZ85" s="280"/>
      <c r="BA85" s="280"/>
      <c r="BB85" s="280"/>
      <c r="BC85" s="280"/>
      <c r="BD85" s="280"/>
      <c r="BE85" s="280"/>
      <c r="BF85" s="280"/>
      <c r="BG85" s="280"/>
      <c r="BH85" s="280"/>
      <c r="BI85" s="280"/>
      <c r="BJ85" s="280"/>
      <c r="BK85" s="280"/>
      <c r="BL85" s="280"/>
      <c r="BM85" s="280"/>
      <c r="BN85" s="280"/>
      <c r="BO85" s="280"/>
      <c r="BP85" s="280"/>
      <c r="BQ85" s="280"/>
      <c r="BR85" s="280"/>
      <c r="BS85" s="280"/>
      <c r="BT85" s="280"/>
      <c r="BU85" s="280"/>
      <c r="BV85" s="280"/>
      <c r="BW85" s="280"/>
      <c r="BX85" s="280"/>
      <c r="BY85" s="280"/>
      <c r="BZ85" s="280"/>
      <c r="CA85" s="280"/>
      <c r="CB85" s="280"/>
      <c r="CC85" s="280"/>
      <c r="CD85" s="280"/>
      <c r="CE85" s="280"/>
      <c r="CF85" s="280"/>
      <c r="CG85" s="280"/>
      <c r="CH85" s="280"/>
      <c r="CI85" s="280"/>
      <c r="CJ85" s="280"/>
      <c r="CK85" s="280"/>
      <c r="CL85" s="280"/>
      <c r="CM85" s="280"/>
      <c r="CN85" s="280"/>
      <c r="CO85" s="280"/>
      <c r="CP85" s="280"/>
      <c r="CQ85" s="280"/>
      <c r="CR85" s="280"/>
      <c r="CS85" s="280"/>
      <c r="CT85" s="280"/>
      <c r="CU85" s="280"/>
      <c r="CV85" s="280"/>
      <c r="CW85" s="280"/>
      <c r="CX85" s="280"/>
      <c r="CY85" s="280"/>
      <c r="CZ85" s="280"/>
      <c r="DA85" s="280"/>
      <c r="DB85" s="280"/>
      <c r="DC85" s="280"/>
      <c r="DD85" s="280"/>
      <c r="DE85" s="280"/>
      <c r="DF85" s="280"/>
      <c r="DG85" s="280"/>
      <c r="DH85" s="280"/>
      <c r="DI85" s="280"/>
      <c r="DJ85" s="280"/>
      <c r="DK85" s="280"/>
      <c r="DL85" s="280"/>
      <c r="DM85" s="280"/>
      <c r="DN85" s="280"/>
      <c r="DO85" s="280"/>
      <c r="DP85" s="280"/>
      <c r="DQ85" s="280"/>
      <c r="DR85" s="280"/>
      <c r="DS85" s="280"/>
      <c r="DT85" s="280"/>
      <c r="DU85" s="280"/>
      <c r="DV85" s="280"/>
      <c r="DW85" s="280"/>
      <c r="DX85" s="280"/>
      <c r="DY85" s="280"/>
      <c r="DZ85" s="280"/>
      <c r="EA85" s="280"/>
      <c r="EB85" s="280"/>
      <c r="EC85" s="280"/>
      <c r="ED85" s="280"/>
      <c r="EE85" s="280"/>
      <c r="EF85" s="280"/>
      <c r="EG85" s="280"/>
      <c r="EH85" s="280"/>
      <c r="EI85" s="280"/>
      <c r="EJ85" s="280"/>
      <c r="EK85" s="280"/>
      <c r="EL85" s="280"/>
      <c r="EM85" s="280"/>
      <c r="EN85" s="280"/>
      <c r="EO85" s="280"/>
      <c r="EP85" s="280"/>
      <c r="EQ85" s="280"/>
      <c r="ER85" s="280"/>
      <c r="ES85" s="280"/>
      <c r="ET85" s="280"/>
      <c r="EU85" s="280"/>
      <c r="EV85" s="280"/>
      <c r="EW85" s="280"/>
      <c r="EX85" s="280"/>
      <c r="EY85" s="280"/>
      <c r="EZ85" s="280"/>
      <c r="FA85" s="280"/>
      <c r="FB85" s="280"/>
      <c r="FC85" s="280"/>
      <c r="FD85" s="280"/>
      <c r="FE85" s="280"/>
      <c r="FF85" s="280"/>
      <c r="FG85" s="280"/>
      <c r="FH85" s="280"/>
      <c r="FI85" s="280"/>
      <c r="FJ85" s="280"/>
      <c r="FK85" s="280"/>
      <c r="FL85" s="280"/>
      <c r="FM85" s="280"/>
      <c r="FN85" s="280"/>
      <c r="FO85" s="280"/>
      <c r="FP85" s="280"/>
      <c r="FQ85" s="280"/>
      <c r="FR85" s="280"/>
      <c r="FS85" s="280"/>
      <c r="FT85" s="280"/>
      <c r="FU85" s="280"/>
      <c r="FV85" s="280"/>
      <c r="FW85" s="280"/>
      <c r="FX85" s="280"/>
      <c r="FY85" s="280"/>
      <c r="FZ85" s="280"/>
      <c r="GA85" s="280"/>
      <c r="GB85" s="280"/>
      <c r="GC85" s="280"/>
      <c r="GD85" s="280"/>
      <c r="GE85" s="280"/>
      <c r="GF85" s="280"/>
      <c r="GG85" s="280"/>
      <c r="GH85" s="280"/>
      <c r="GI85" s="280"/>
      <c r="GJ85" s="280"/>
      <c r="GK85" s="280"/>
      <c r="GL85" s="280"/>
      <c r="GM85" s="280"/>
      <c r="GN85" s="280"/>
      <c r="GO85" s="280"/>
      <c r="GP85" s="280"/>
      <c r="GQ85" s="280"/>
      <c r="GR85" s="280"/>
      <c r="GS85" s="280"/>
      <c r="GT85" s="280"/>
      <c r="GU85" s="280"/>
      <c r="GV85" s="280"/>
      <c r="GW85" s="280"/>
      <c r="GX85" s="280"/>
      <c r="GY85" s="280"/>
      <c r="GZ85" s="280"/>
      <c r="HA85" s="280"/>
      <c r="HB85" s="280"/>
      <c r="HC85" s="280"/>
      <c r="HD85" s="280"/>
      <c r="HE85" s="280"/>
      <c r="HF85" s="280"/>
      <c r="HG85" s="280"/>
      <c r="HH85" s="280"/>
      <c r="HI85" s="280"/>
      <c r="HJ85" s="280"/>
      <c r="HK85" s="280"/>
      <c r="HL85" s="280"/>
      <c r="HM85" s="280"/>
      <c r="HN85" s="280"/>
      <c r="HO85" s="280"/>
      <c r="HP85" s="280"/>
      <c r="HQ85" s="280"/>
      <c r="HR85" s="280"/>
      <c r="HS85" s="280"/>
      <c r="HT85" s="280"/>
      <c r="HU85" s="280"/>
      <c r="HV85" s="280"/>
      <c r="HW85" s="280"/>
      <c r="HX85" s="280"/>
      <c r="HY85" s="280"/>
      <c r="HZ85" s="280"/>
      <c r="IA85" s="280"/>
      <c r="IB85" s="280"/>
      <c r="IC85" s="280"/>
      <c r="ID85" s="280"/>
      <c r="IE85" s="280"/>
      <c r="IF85" s="280"/>
      <c r="IG85" s="280"/>
      <c r="IH85" s="280"/>
      <c r="II85" s="280"/>
      <c r="IJ85" s="280"/>
      <c r="IK85" s="280"/>
      <c r="IL85" s="280"/>
      <c r="IM85" s="280"/>
      <c r="IN85" s="280"/>
      <c r="IO85" s="280"/>
      <c r="IP85" s="280"/>
      <c r="IQ85" s="280"/>
      <c r="IR85" s="280"/>
      <c r="IS85" s="280"/>
      <c r="IT85" s="280"/>
      <c r="IU85" s="280"/>
      <c r="IV85" s="280"/>
      <c r="IW85" s="280"/>
      <c r="IX85" s="280"/>
      <c r="IY85" s="280"/>
      <c r="IZ85" s="280"/>
      <c r="JA85" s="280"/>
      <c r="JB85" s="280"/>
      <c r="JC85" s="280"/>
      <c r="JD85" s="280"/>
      <c r="JE85" s="280"/>
      <c r="JF85" s="280"/>
      <c r="JG85" s="280"/>
      <c r="JH85" s="280"/>
      <c r="JI85" s="280"/>
      <c r="JJ85" s="280"/>
      <c r="JK85" s="280"/>
      <c r="JL85" s="280"/>
      <c r="JM85" s="280"/>
      <c r="JN85" s="280"/>
      <c r="JO85" s="280"/>
      <c r="JP85" s="280"/>
      <c r="JQ85" s="280"/>
      <c r="JR85" s="280"/>
      <c r="JS85" s="280"/>
      <c r="JT85" s="280"/>
      <c r="JU85" s="280"/>
      <c r="JV85" s="280"/>
      <c r="JW85" s="280"/>
      <c r="JX85" s="280"/>
      <c r="JY85" s="280"/>
      <c r="JZ85" s="280"/>
      <c r="KA85" s="280"/>
      <c r="KB85" s="280"/>
      <c r="KC85" s="280"/>
      <c r="KD85" s="280"/>
      <c r="KE85" s="280"/>
      <c r="KF85" s="280"/>
      <c r="KG85" s="280"/>
      <c r="KH85" s="280"/>
      <c r="KI85" s="280"/>
      <c r="KJ85" s="280"/>
      <c r="KK85" s="280"/>
      <c r="KL85" s="280"/>
      <c r="KM85" s="280"/>
      <c r="KN85" s="280"/>
      <c r="KO85" s="280"/>
      <c r="KP85" s="280"/>
      <c r="KQ85" s="280"/>
      <c r="KR85" s="280"/>
      <c r="KS85" s="280"/>
      <c r="KT85" s="280"/>
      <c r="KU85" s="280"/>
      <c r="KV85" s="280"/>
      <c r="KW85" s="280"/>
      <c r="KX85" s="280"/>
      <c r="KY85" s="280"/>
      <c r="KZ85" s="280"/>
      <c r="LA85" s="280"/>
      <c r="LB85" s="280"/>
      <c r="LC85" s="280"/>
      <c r="LD85" s="280"/>
      <c r="LE85" s="280"/>
      <c r="LF85" s="280"/>
      <c r="LG85" s="280"/>
      <c r="LH85" s="280"/>
      <c r="LI85" s="280"/>
      <c r="LJ85" s="280"/>
      <c r="LK85" s="280"/>
      <c r="LL85" s="280"/>
      <c r="LM85" s="280"/>
      <c r="LN85" s="280"/>
      <c r="LO85" s="280"/>
      <c r="LP85" s="280"/>
      <c r="LQ85" s="280"/>
      <c r="LR85" s="280"/>
      <c r="LS85" s="280"/>
      <c r="LT85" s="280"/>
      <c r="LU85" s="280"/>
      <c r="LV85" s="280"/>
      <c r="LW85" s="280"/>
      <c r="LX85" s="280"/>
      <c r="LY85" s="280"/>
      <c r="LZ85" s="280"/>
      <c r="MA85" s="280"/>
      <c r="MB85" s="280"/>
      <c r="MC85" s="280"/>
      <c r="MD85" s="280"/>
      <c r="ME85" s="280"/>
      <c r="MF85" s="280"/>
      <c r="MG85" s="280"/>
      <c r="MH85" s="280"/>
      <c r="MI85" s="280"/>
      <c r="MJ85" s="280"/>
      <c r="MK85" s="280"/>
      <c r="ML85" s="280"/>
      <c r="MM85" s="280"/>
      <c r="MN85" s="280"/>
      <c r="MO85" s="280"/>
      <c r="MP85" s="280"/>
      <c r="MQ85" s="280"/>
      <c r="MR85" s="280"/>
      <c r="MS85" s="280"/>
      <c r="MT85" s="280"/>
      <c r="MU85" s="280"/>
      <c r="MV85" s="280"/>
      <c r="MW85" s="280"/>
      <c r="MX85" s="280"/>
      <c r="MY85" s="280"/>
      <c r="MZ85" s="280"/>
      <c r="NA85" s="280"/>
      <c r="NB85" s="280"/>
      <c r="NC85" s="280"/>
      <c r="ND85" s="280"/>
      <c r="NE85" s="280"/>
      <c r="NF85" s="280"/>
      <c r="NG85" s="280"/>
      <c r="NH85" s="280"/>
      <c r="NI85" s="280"/>
      <c r="NJ85" s="280"/>
      <c r="NK85" s="280"/>
      <c r="NL85" s="280"/>
      <c r="NM85" s="280"/>
      <c r="NN85" s="280"/>
      <c r="NO85" s="280"/>
      <c r="NP85" s="280"/>
      <c r="NQ85" s="280"/>
      <c r="NR85" s="280"/>
      <c r="NS85" s="280"/>
      <c r="NT85" s="280"/>
      <c r="NU85" s="280"/>
      <c r="NV85" s="280"/>
      <c r="NW85" s="280"/>
      <c r="NX85" s="280"/>
      <c r="NY85" s="280"/>
      <c r="NZ85" s="280"/>
      <c r="OA85" s="280"/>
      <c r="OB85" s="280"/>
      <c r="OC85" s="280"/>
      <c r="OD85" s="280"/>
      <c r="OE85" s="280"/>
      <c r="OF85" s="280"/>
      <c r="OG85" s="280"/>
      <c r="OH85" s="280"/>
      <c r="OI85" s="280"/>
      <c r="OJ85" s="280"/>
      <c r="OK85" s="280"/>
      <c r="OL85" s="280"/>
      <c r="OM85" s="280"/>
      <c r="ON85" s="280"/>
      <c r="OO85" s="280"/>
      <c r="OP85" s="280"/>
      <c r="OQ85" s="280"/>
      <c r="OR85" s="280"/>
      <c r="OS85" s="280"/>
      <c r="OT85" s="280"/>
      <c r="OU85" s="280"/>
      <c r="OV85" s="280"/>
      <c r="OW85" s="280"/>
      <c r="OX85" s="280"/>
      <c r="OY85" s="280"/>
      <c r="OZ85" s="280"/>
      <c r="PA85" s="280"/>
      <c r="PB85" s="280"/>
      <c r="PC85" s="280"/>
      <c r="PD85" s="280"/>
      <c r="PE85" s="280"/>
      <c r="PF85" s="280"/>
      <c r="PG85" s="280"/>
      <c r="PH85" s="280"/>
      <c r="PI85" s="280"/>
      <c r="PJ85" s="280"/>
      <c r="PK85" s="280"/>
      <c r="PL85" s="280"/>
      <c r="PM85" s="280"/>
      <c r="PN85" s="280"/>
      <c r="PO85" s="280"/>
      <c r="PP85" s="280"/>
      <c r="PQ85" s="280"/>
      <c r="PR85" s="280"/>
      <c r="PS85" s="280"/>
      <c r="PT85" s="280"/>
      <c r="PU85" s="280"/>
      <c r="PV85" s="280"/>
      <c r="PW85" s="280"/>
      <c r="PX85" s="280"/>
      <c r="PY85" s="280"/>
      <c r="PZ85" s="280"/>
      <c r="QA85" s="280"/>
      <c r="QB85" s="280"/>
      <c r="QC85" s="280"/>
      <c r="QD85" s="280"/>
      <c r="QE85" s="280"/>
      <c r="QF85" s="280"/>
      <c r="QG85" s="280"/>
      <c r="QH85" s="280"/>
      <c r="QI85" s="280"/>
      <c r="QJ85" s="280"/>
      <c r="QK85" s="280"/>
      <c r="QL85" s="280"/>
      <c r="QM85" s="280"/>
      <c r="QN85" s="280"/>
    </row>
    <row r="86" spans="1:456" s="6" customFormat="1" ht="15.5" x14ac:dyDescent="0.35">
      <c r="A86" s="272" t="s">
        <v>194</v>
      </c>
      <c r="B86" s="259">
        <v>9938589</v>
      </c>
      <c r="C86" s="259">
        <v>9417478.9720264003</v>
      </c>
      <c r="D86" s="234">
        <v>0</v>
      </c>
      <c r="E86" s="234">
        <v>0</v>
      </c>
      <c r="F86" s="259">
        <v>0</v>
      </c>
      <c r="G86" s="259">
        <v>0</v>
      </c>
      <c r="H86" s="234">
        <v>0</v>
      </c>
      <c r="I86" s="234">
        <v>0</v>
      </c>
      <c r="J86" s="259">
        <v>-143670.62000000002</v>
      </c>
      <c r="K86" s="259">
        <v>172439.04522838365</v>
      </c>
      <c r="L86" s="234">
        <v>9794918.3800000008</v>
      </c>
      <c r="M86" s="234">
        <v>9589918.0172547847</v>
      </c>
      <c r="N86" s="259">
        <v>7858594.0322822146</v>
      </c>
      <c r="O86" s="279"/>
      <c r="P86" s="280"/>
      <c r="Q86" s="280"/>
      <c r="R86" s="280"/>
      <c r="S86" s="280"/>
      <c r="T86" s="280"/>
      <c r="U86" s="280"/>
      <c r="V86" s="280"/>
      <c r="W86" s="280"/>
      <c r="X86" s="280"/>
      <c r="Y86" s="280"/>
      <c r="Z86" s="280"/>
      <c r="AA86" s="280"/>
      <c r="AB86" s="280"/>
      <c r="AC86" s="280"/>
      <c r="AD86" s="280"/>
      <c r="AE86" s="280"/>
      <c r="AF86" s="280"/>
      <c r="AG86" s="280"/>
      <c r="AH86" s="280"/>
      <c r="AI86" s="280"/>
      <c r="AJ86" s="280"/>
      <c r="AK86" s="280"/>
      <c r="AL86" s="280"/>
      <c r="AM86" s="280"/>
      <c r="AN86" s="280"/>
      <c r="AO86" s="280"/>
      <c r="AP86" s="280"/>
      <c r="AQ86" s="280"/>
      <c r="AR86" s="280"/>
      <c r="AS86" s="280"/>
      <c r="AT86" s="280"/>
      <c r="AU86" s="280"/>
      <c r="AV86" s="280"/>
      <c r="AW86" s="280"/>
      <c r="AX86" s="280"/>
      <c r="AY86" s="280"/>
      <c r="AZ86" s="280"/>
      <c r="BA86" s="280"/>
      <c r="BB86" s="280"/>
      <c r="BC86" s="280"/>
      <c r="BD86" s="280"/>
      <c r="BE86" s="280"/>
      <c r="BF86" s="280"/>
      <c r="BG86" s="280"/>
      <c r="BH86" s="280"/>
      <c r="BI86" s="280"/>
      <c r="BJ86" s="280"/>
      <c r="BK86" s="280"/>
      <c r="BL86" s="280"/>
      <c r="BM86" s="280"/>
      <c r="BN86" s="280"/>
      <c r="BO86" s="280"/>
      <c r="BP86" s="280"/>
      <c r="BQ86" s="280"/>
      <c r="BR86" s="280"/>
      <c r="BS86" s="280"/>
      <c r="BT86" s="280"/>
      <c r="BU86" s="280"/>
      <c r="BV86" s="280"/>
      <c r="BW86" s="280"/>
      <c r="BX86" s="280"/>
      <c r="BY86" s="280"/>
      <c r="BZ86" s="280"/>
      <c r="CA86" s="280"/>
      <c r="CB86" s="280"/>
      <c r="CC86" s="280"/>
      <c r="CD86" s="280"/>
      <c r="CE86" s="280"/>
      <c r="CF86" s="280"/>
      <c r="CG86" s="280"/>
      <c r="CH86" s="280"/>
      <c r="CI86" s="280"/>
      <c r="CJ86" s="280"/>
      <c r="CK86" s="280"/>
      <c r="CL86" s="280"/>
      <c r="CM86" s="280"/>
      <c r="CN86" s="280"/>
      <c r="CO86" s="280"/>
      <c r="CP86" s="280"/>
      <c r="CQ86" s="280"/>
      <c r="CR86" s="280"/>
      <c r="CS86" s="280"/>
      <c r="CT86" s="280"/>
      <c r="CU86" s="280"/>
      <c r="CV86" s="280"/>
      <c r="CW86" s="280"/>
      <c r="CX86" s="280"/>
      <c r="CY86" s="280"/>
      <c r="CZ86" s="280"/>
      <c r="DA86" s="280"/>
      <c r="DB86" s="280"/>
      <c r="DC86" s="280"/>
      <c r="DD86" s="280"/>
      <c r="DE86" s="280"/>
      <c r="DF86" s="280"/>
      <c r="DG86" s="280"/>
      <c r="DH86" s="280"/>
      <c r="DI86" s="280"/>
      <c r="DJ86" s="280"/>
      <c r="DK86" s="280"/>
      <c r="DL86" s="280"/>
      <c r="DM86" s="280"/>
      <c r="DN86" s="280"/>
      <c r="DO86" s="280"/>
      <c r="DP86" s="280"/>
      <c r="DQ86" s="280"/>
      <c r="DR86" s="280"/>
      <c r="DS86" s="280"/>
      <c r="DT86" s="280"/>
      <c r="DU86" s="280"/>
      <c r="DV86" s="280"/>
      <c r="DW86" s="280"/>
      <c r="DX86" s="280"/>
      <c r="DY86" s="280"/>
      <c r="DZ86" s="280"/>
      <c r="EA86" s="280"/>
      <c r="EB86" s="280"/>
      <c r="EC86" s="280"/>
      <c r="ED86" s="280"/>
      <c r="EE86" s="280"/>
      <c r="EF86" s="280"/>
      <c r="EG86" s="280"/>
      <c r="EH86" s="280"/>
      <c r="EI86" s="280"/>
      <c r="EJ86" s="280"/>
      <c r="EK86" s="280"/>
      <c r="EL86" s="280"/>
      <c r="EM86" s="280"/>
      <c r="EN86" s="280"/>
      <c r="EO86" s="280"/>
      <c r="EP86" s="280"/>
      <c r="EQ86" s="280"/>
      <c r="ER86" s="280"/>
      <c r="ES86" s="280"/>
      <c r="ET86" s="280"/>
      <c r="EU86" s="280"/>
      <c r="EV86" s="280"/>
      <c r="EW86" s="280"/>
      <c r="EX86" s="280"/>
      <c r="EY86" s="280"/>
      <c r="EZ86" s="280"/>
      <c r="FA86" s="280"/>
      <c r="FB86" s="280"/>
      <c r="FC86" s="280"/>
      <c r="FD86" s="280"/>
      <c r="FE86" s="280"/>
      <c r="FF86" s="280"/>
      <c r="FG86" s="280"/>
      <c r="FH86" s="280"/>
      <c r="FI86" s="280"/>
      <c r="FJ86" s="280"/>
      <c r="FK86" s="280"/>
      <c r="FL86" s="280"/>
      <c r="FM86" s="280"/>
      <c r="FN86" s="280"/>
      <c r="FO86" s="280"/>
      <c r="FP86" s="280"/>
      <c r="FQ86" s="280"/>
      <c r="FR86" s="280"/>
      <c r="FS86" s="280"/>
      <c r="FT86" s="280"/>
      <c r="FU86" s="280"/>
      <c r="FV86" s="280"/>
      <c r="FW86" s="280"/>
      <c r="FX86" s="280"/>
      <c r="FY86" s="280"/>
      <c r="FZ86" s="280"/>
      <c r="GA86" s="280"/>
      <c r="GB86" s="280"/>
      <c r="GC86" s="280"/>
      <c r="GD86" s="280"/>
      <c r="GE86" s="280"/>
      <c r="GF86" s="280"/>
      <c r="GG86" s="280"/>
      <c r="GH86" s="280"/>
      <c r="GI86" s="280"/>
      <c r="GJ86" s="280"/>
      <c r="GK86" s="280"/>
      <c r="GL86" s="280"/>
      <c r="GM86" s="280"/>
      <c r="GN86" s="280"/>
      <c r="GO86" s="280"/>
      <c r="GP86" s="280"/>
      <c r="GQ86" s="280"/>
      <c r="GR86" s="280"/>
      <c r="GS86" s="280"/>
      <c r="GT86" s="280"/>
      <c r="GU86" s="280"/>
      <c r="GV86" s="280"/>
      <c r="GW86" s="280"/>
      <c r="GX86" s="280"/>
      <c r="GY86" s="280"/>
      <c r="GZ86" s="280"/>
      <c r="HA86" s="280"/>
      <c r="HB86" s="280"/>
      <c r="HC86" s="280"/>
      <c r="HD86" s="280"/>
      <c r="HE86" s="280"/>
      <c r="HF86" s="280"/>
      <c r="HG86" s="280"/>
      <c r="HH86" s="280"/>
      <c r="HI86" s="280"/>
      <c r="HJ86" s="280"/>
      <c r="HK86" s="280"/>
      <c r="HL86" s="280"/>
      <c r="HM86" s="280"/>
      <c r="HN86" s="280"/>
      <c r="HO86" s="280"/>
      <c r="HP86" s="280"/>
      <c r="HQ86" s="280"/>
      <c r="HR86" s="280"/>
      <c r="HS86" s="280"/>
      <c r="HT86" s="280"/>
      <c r="HU86" s="280"/>
      <c r="HV86" s="280"/>
      <c r="HW86" s="280"/>
      <c r="HX86" s="280"/>
      <c r="HY86" s="280"/>
      <c r="HZ86" s="280"/>
      <c r="IA86" s="280"/>
      <c r="IB86" s="280"/>
      <c r="IC86" s="280"/>
      <c r="ID86" s="280"/>
      <c r="IE86" s="280"/>
      <c r="IF86" s="280"/>
      <c r="IG86" s="280"/>
      <c r="IH86" s="280"/>
      <c r="II86" s="280"/>
      <c r="IJ86" s="280"/>
      <c r="IK86" s="280"/>
      <c r="IL86" s="280"/>
      <c r="IM86" s="280"/>
      <c r="IN86" s="280"/>
      <c r="IO86" s="280"/>
      <c r="IP86" s="280"/>
      <c r="IQ86" s="280"/>
      <c r="IR86" s="280"/>
      <c r="IS86" s="280"/>
      <c r="IT86" s="280"/>
      <c r="IU86" s="280"/>
      <c r="IV86" s="280"/>
      <c r="IW86" s="280"/>
      <c r="IX86" s="280"/>
      <c r="IY86" s="280"/>
      <c r="IZ86" s="280"/>
      <c r="JA86" s="280"/>
      <c r="JB86" s="280"/>
      <c r="JC86" s="280"/>
      <c r="JD86" s="280"/>
      <c r="JE86" s="280"/>
      <c r="JF86" s="280"/>
      <c r="JG86" s="280"/>
      <c r="JH86" s="280"/>
      <c r="JI86" s="280"/>
      <c r="JJ86" s="280"/>
      <c r="JK86" s="280"/>
      <c r="JL86" s="280"/>
      <c r="JM86" s="280"/>
      <c r="JN86" s="280"/>
      <c r="JO86" s="280"/>
      <c r="JP86" s="280"/>
      <c r="JQ86" s="280"/>
      <c r="JR86" s="280"/>
      <c r="JS86" s="280"/>
      <c r="JT86" s="280"/>
      <c r="JU86" s="280"/>
      <c r="JV86" s="280"/>
      <c r="JW86" s="280"/>
      <c r="JX86" s="280"/>
      <c r="JY86" s="280"/>
      <c r="JZ86" s="280"/>
      <c r="KA86" s="280"/>
      <c r="KB86" s="280"/>
      <c r="KC86" s="280"/>
      <c r="KD86" s="280"/>
      <c r="KE86" s="280"/>
      <c r="KF86" s="280"/>
      <c r="KG86" s="280"/>
      <c r="KH86" s="280"/>
      <c r="KI86" s="280"/>
      <c r="KJ86" s="280"/>
      <c r="KK86" s="280"/>
      <c r="KL86" s="280"/>
      <c r="KM86" s="280"/>
      <c r="KN86" s="280"/>
      <c r="KO86" s="280"/>
      <c r="KP86" s="280"/>
      <c r="KQ86" s="280"/>
      <c r="KR86" s="280"/>
      <c r="KS86" s="280"/>
      <c r="KT86" s="280"/>
      <c r="KU86" s="280"/>
      <c r="KV86" s="280"/>
      <c r="KW86" s="280"/>
      <c r="KX86" s="280"/>
      <c r="KY86" s="280"/>
      <c r="KZ86" s="280"/>
      <c r="LA86" s="280"/>
      <c r="LB86" s="280"/>
      <c r="LC86" s="280"/>
      <c r="LD86" s="280"/>
      <c r="LE86" s="280"/>
      <c r="LF86" s="280"/>
      <c r="LG86" s="280"/>
      <c r="LH86" s="280"/>
      <c r="LI86" s="280"/>
      <c r="LJ86" s="280"/>
      <c r="LK86" s="280"/>
      <c r="LL86" s="280"/>
      <c r="LM86" s="280"/>
      <c r="LN86" s="280"/>
      <c r="LO86" s="280"/>
      <c r="LP86" s="280"/>
      <c r="LQ86" s="280"/>
      <c r="LR86" s="280"/>
      <c r="LS86" s="280"/>
      <c r="LT86" s="280"/>
      <c r="LU86" s="280"/>
      <c r="LV86" s="280"/>
      <c r="LW86" s="280"/>
      <c r="LX86" s="280"/>
      <c r="LY86" s="280"/>
      <c r="LZ86" s="280"/>
      <c r="MA86" s="280"/>
      <c r="MB86" s="280"/>
      <c r="MC86" s="280"/>
      <c r="MD86" s="280"/>
      <c r="ME86" s="280"/>
      <c r="MF86" s="280"/>
      <c r="MG86" s="280"/>
      <c r="MH86" s="280"/>
      <c r="MI86" s="280"/>
      <c r="MJ86" s="280"/>
      <c r="MK86" s="280"/>
      <c r="ML86" s="280"/>
      <c r="MM86" s="280"/>
      <c r="MN86" s="280"/>
      <c r="MO86" s="280"/>
      <c r="MP86" s="280"/>
      <c r="MQ86" s="280"/>
      <c r="MR86" s="280"/>
      <c r="MS86" s="280"/>
      <c r="MT86" s="280"/>
      <c r="MU86" s="280"/>
      <c r="MV86" s="280"/>
      <c r="MW86" s="280"/>
      <c r="MX86" s="280"/>
      <c r="MY86" s="280"/>
      <c r="MZ86" s="280"/>
      <c r="NA86" s="280"/>
      <c r="NB86" s="280"/>
      <c r="NC86" s="280"/>
      <c r="ND86" s="280"/>
      <c r="NE86" s="280"/>
      <c r="NF86" s="280"/>
      <c r="NG86" s="280"/>
      <c r="NH86" s="280"/>
      <c r="NI86" s="280"/>
      <c r="NJ86" s="280"/>
      <c r="NK86" s="280"/>
      <c r="NL86" s="280"/>
      <c r="NM86" s="280"/>
      <c r="NN86" s="280"/>
      <c r="NO86" s="280"/>
      <c r="NP86" s="280"/>
      <c r="NQ86" s="280"/>
      <c r="NR86" s="280"/>
      <c r="NS86" s="280"/>
      <c r="NT86" s="280"/>
      <c r="NU86" s="280"/>
      <c r="NV86" s="280"/>
      <c r="NW86" s="280"/>
      <c r="NX86" s="280"/>
      <c r="NY86" s="280"/>
      <c r="NZ86" s="280"/>
      <c r="OA86" s="280"/>
      <c r="OB86" s="280"/>
      <c r="OC86" s="280"/>
      <c r="OD86" s="280"/>
      <c r="OE86" s="280"/>
      <c r="OF86" s="280"/>
      <c r="OG86" s="280"/>
      <c r="OH86" s="280"/>
      <c r="OI86" s="280"/>
      <c r="OJ86" s="280"/>
      <c r="OK86" s="280"/>
      <c r="OL86" s="280"/>
      <c r="OM86" s="280"/>
      <c r="ON86" s="280"/>
      <c r="OO86" s="280"/>
      <c r="OP86" s="280"/>
      <c r="OQ86" s="280"/>
      <c r="OR86" s="280"/>
      <c r="OS86" s="280"/>
      <c r="OT86" s="280"/>
      <c r="OU86" s="280"/>
      <c r="OV86" s="280"/>
      <c r="OW86" s="280"/>
      <c r="OX86" s="280"/>
      <c r="OY86" s="280"/>
      <c r="OZ86" s="280"/>
      <c r="PA86" s="280"/>
      <c r="PB86" s="280"/>
      <c r="PC86" s="280"/>
      <c r="PD86" s="280"/>
      <c r="PE86" s="280"/>
      <c r="PF86" s="280"/>
      <c r="PG86" s="280"/>
      <c r="PH86" s="280"/>
      <c r="PI86" s="280"/>
      <c r="PJ86" s="280"/>
      <c r="PK86" s="280"/>
      <c r="PL86" s="280"/>
      <c r="PM86" s="280"/>
      <c r="PN86" s="280"/>
      <c r="PO86" s="280"/>
      <c r="PP86" s="280"/>
      <c r="PQ86" s="280"/>
      <c r="PR86" s="280"/>
      <c r="PS86" s="280"/>
      <c r="PT86" s="280"/>
      <c r="PU86" s="280"/>
      <c r="PV86" s="280"/>
      <c r="PW86" s="280"/>
      <c r="PX86" s="280"/>
      <c r="PY86" s="280"/>
      <c r="PZ86" s="280"/>
      <c r="QA86" s="280"/>
      <c r="QB86" s="280"/>
      <c r="QC86" s="280"/>
      <c r="QD86" s="280"/>
      <c r="QE86" s="280"/>
      <c r="QF86" s="280"/>
      <c r="QG86" s="280"/>
      <c r="QH86" s="280"/>
      <c r="QI86" s="280"/>
      <c r="QJ86" s="280"/>
      <c r="QK86" s="280"/>
      <c r="QL86" s="280"/>
      <c r="QM86" s="280"/>
      <c r="QN86" s="280"/>
    </row>
    <row r="87" spans="1:456" s="6" customFormat="1" ht="15.5" x14ac:dyDescent="0.35">
      <c r="A87" s="272" t="s">
        <v>195</v>
      </c>
      <c r="B87" s="259">
        <v>455795</v>
      </c>
      <c r="C87" s="259">
        <v>445785.21152526815</v>
      </c>
      <c r="D87" s="234">
        <v>0</v>
      </c>
      <c r="E87" s="234">
        <v>0</v>
      </c>
      <c r="F87" s="259">
        <v>1497250</v>
      </c>
      <c r="G87" s="259">
        <v>1390171.3832108383</v>
      </c>
      <c r="H87" s="234">
        <v>46716.333333333336</v>
      </c>
      <c r="I87" s="234">
        <v>101230.64457060973</v>
      </c>
      <c r="J87" s="259">
        <v>92317.636666666658</v>
      </c>
      <c r="K87" s="259">
        <v>12049.418929933905</v>
      </c>
      <c r="L87" s="234">
        <v>2092078.97</v>
      </c>
      <c r="M87" s="234">
        <v>1949236.6582366501</v>
      </c>
      <c r="N87" s="259">
        <v>1597329.5644824791</v>
      </c>
      <c r="O87" s="279"/>
      <c r="P87" s="280"/>
      <c r="Q87" s="280"/>
      <c r="R87" s="280"/>
      <c r="S87" s="280"/>
      <c r="T87" s="280"/>
      <c r="U87" s="280"/>
      <c r="V87" s="280"/>
      <c r="W87" s="280"/>
      <c r="X87" s="280"/>
      <c r="Y87" s="280"/>
      <c r="Z87" s="280"/>
      <c r="AA87" s="280"/>
      <c r="AB87" s="280"/>
      <c r="AC87" s="280"/>
      <c r="AD87" s="280"/>
      <c r="AE87" s="280"/>
      <c r="AF87" s="280"/>
      <c r="AG87" s="280"/>
      <c r="AH87" s="280"/>
      <c r="AI87" s="280"/>
      <c r="AJ87" s="280"/>
      <c r="AK87" s="280"/>
      <c r="AL87" s="280"/>
      <c r="AM87" s="280"/>
      <c r="AN87" s="280"/>
      <c r="AO87" s="280"/>
      <c r="AP87" s="280"/>
      <c r="AQ87" s="280"/>
      <c r="AR87" s="280"/>
      <c r="AS87" s="280"/>
      <c r="AT87" s="280"/>
      <c r="AU87" s="280"/>
      <c r="AV87" s="280"/>
      <c r="AW87" s="280"/>
      <c r="AX87" s="280"/>
      <c r="AY87" s="280"/>
      <c r="AZ87" s="280"/>
      <c r="BA87" s="280"/>
      <c r="BB87" s="280"/>
      <c r="BC87" s="280"/>
      <c r="BD87" s="280"/>
      <c r="BE87" s="280"/>
      <c r="BF87" s="280"/>
      <c r="BG87" s="280"/>
      <c r="BH87" s="280"/>
      <c r="BI87" s="280"/>
      <c r="BJ87" s="280"/>
      <c r="BK87" s="280"/>
      <c r="BL87" s="280"/>
      <c r="BM87" s="280"/>
      <c r="BN87" s="280"/>
      <c r="BO87" s="280"/>
      <c r="BP87" s="280"/>
      <c r="BQ87" s="280"/>
      <c r="BR87" s="280"/>
      <c r="BS87" s="280"/>
      <c r="BT87" s="280"/>
      <c r="BU87" s="280"/>
      <c r="BV87" s="280"/>
      <c r="BW87" s="280"/>
      <c r="BX87" s="280"/>
      <c r="BY87" s="280"/>
      <c r="BZ87" s="280"/>
      <c r="CA87" s="280"/>
      <c r="CB87" s="280"/>
      <c r="CC87" s="280"/>
      <c r="CD87" s="280"/>
      <c r="CE87" s="280"/>
      <c r="CF87" s="280"/>
      <c r="CG87" s="280"/>
      <c r="CH87" s="280"/>
      <c r="CI87" s="280"/>
      <c r="CJ87" s="280"/>
      <c r="CK87" s="280"/>
      <c r="CL87" s="280"/>
      <c r="CM87" s="280"/>
      <c r="CN87" s="280"/>
      <c r="CO87" s="280"/>
      <c r="CP87" s="280"/>
      <c r="CQ87" s="280"/>
      <c r="CR87" s="280"/>
      <c r="CS87" s="280"/>
      <c r="CT87" s="280"/>
      <c r="CU87" s="280"/>
      <c r="CV87" s="280"/>
      <c r="CW87" s="280"/>
      <c r="CX87" s="280"/>
      <c r="CY87" s="280"/>
      <c r="CZ87" s="280"/>
      <c r="DA87" s="280"/>
      <c r="DB87" s="280"/>
      <c r="DC87" s="280"/>
      <c r="DD87" s="280"/>
      <c r="DE87" s="280"/>
      <c r="DF87" s="280"/>
      <c r="DG87" s="280"/>
      <c r="DH87" s="280"/>
      <c r="DI87" s="280"/>
      <c r="DJ87" s="280"/>
      <c r="DK87" s="280"/>
      <c r="DL87" s="280"/>
      <c r="DM87" s="280"/>
      <c r="DN87" s="280"/>
      <c r="DO87" s="280"/>
      <c r="DP87" s="280"/>
      <c r="DQ87" s="280"/>
      <c r="DR87" s="280"/>
      <c r="DS87" s="280"/>
      <c r="DT87" s="280"/>
      <c r="DU87" s="280"/>
      <c r="DV87" s="280"/>
      <c r="DW87" s="280"/>
      <c r="DX87" s="280"/>
      <c r="DY87" s="280"/>
      <c r="DZ87" s="280"/>
      <c r="EA87" s="280"/>
      <c r="EB87" s="280"/>
      <c r="EC87" s="280"/>
      <c r="ED87" s="280"/>
      <c r="EE87" s="280"/>
      <c r="EF87" s="280"/>
      <c r="EG87" s="280"/>
      <c r="EH87" s="280"/>
      <c r="EI87" s="280"/>
      <c r="EJ87" s="280"/>
      <c r="EK87" s="280"/>
      <c r="EL87" s="280"/>
      <c r="EM87" s="280"/>
      <c r="EN87" s="280"/>
      <c r="EO87" s="280"/>
      <c r="EP87" s="280"/>
      <c r="EQ87" s="280"/>
      <c r="ER87" s="280"/>
      <c r="ES87" s="280"/>
      <c r="ET87" s="280"/>
      <c r="EU87" s="280"/>
      <c r="EV87" s="280"/>
      <c r="EW87" s="280"/>
      <c r="EX87" s="280"/>
      <c r="EY87" s="280"/>
      <c r="EZ87" s="280"/>
      <c r="FA87" s="280"/>
      <c r="FB87" s="280"/>
      <c r="FC87" s="280"/>
      <c r="FD87" s="280"/>
      <c r="FE87" s="280"/>
      <c r="FF87" s="280"/>
      <c r="FG87" s="280"/>
      <c r="FH87" s="280"/>
      <c r="FI87" s="280"/>
      <c r="FJ87" s="280"/>
      <c r="FK87" s="280"/>
      <c r="FL87" s="280"/>
      <c r="FM87" s="280"/>
      <c r="FN87" s="280"/>
      <c r="FO87" s="280"/>
      <c r="FP87" s="280"/>
      <c r="FQ87" s="280"/>
      <c r="FR87" s="280"/>
      <c r="FS87" s="280"/>
      <c r="FT87" s="280"/>
      <c r="FU87" s="280"/>
      <c r="FV87" s="280"/>
      <c r="FW87" s="280"/>
      <c r="FX87" s="280"/>
      <c r="FY87" s="280"/>
      <c r="FZ87" s="280"/>
      <c r="GA87" s="280"/>
      <c r="GB87" s="280"/>
      <c r="GC87" s="280"/>
      <c r="GD87" s="280"/>
      <c r="GE87" s="280"/>
      <c r="GF87" s="280"/>
      <c r="GG87" s="280"/>
      <c r="GH87" s="280"/>
      <c r="GI87" s="280"/>
      <c r="GJ87" s="280"/>
      <c r="GK87" s="280"/>
      <c r="GL87" s="280"/>
      <c r="GM87" s="280"/>
      <c r="GN87" s="280"/>
      <c r="GO87" s="280"/>
      <c r="GP87" s="280"/>
      <c r="GQ87" s="280"/>
      <c r="GR87" s="280"/>
      <c r="GS87" s="280"/>
      <c r="GT87" s="280"/>
      <c r="GU87" s="280"/>
      <c r="GV87" s="280"/>
      <c r="GW87" s="280"/>
      <c r="GX87" s="280"/>
      <c r="GY87" s="280"/>
      <c r="GZ87" s="280"/>
      <c r="HA87" s="280"/>
      <c r="HB87" s="280"/>
      <c r="HC87" s="280"/>
      <c r="HD87" s="280"/>
      <c r="HE87" s="280"/>
      <c r="HF87" s="280"/>
      <c r="HG87" s="280"/>
      <c r="HH87" s="280"/>
      <c r="HI87" s="280"/>
      <c r="HJ87" s="280"/>
      <c r="HK87" s="280"/>
      <c r="HL87" s="280"/>
      <c r="HM87" s="280"/>
      <c r="HN87" s="280"/>
      <c r="HO87" s="280"/>
      <c r="HP87" s="280"/>
      <c r="HQ87" s="280"/>
      <c r="HR87" s="280"/>
      <c r="HS87" s="280"/>
      <c r="HT87" s="280"/>
      <c r="HU87" s="280"/>
      <c r="HV87" s="280"/>
      <c r="HW87" s="280"/>
      <c r="HX87" s="280"/>
      <c r="HY87" s="280"/>
      <c r="HZ87" s="280"/>
      <c r="IA87" s="280"/>
      <c r="IB87" s="280"/>
      <c r="IC87" s="280"/>
      <c r="ID87" s="280"/>
      <c r="IE87" s="280"/>
      <c r="IF87" s="280"/>
      <c r="IG87" s="280"/>
      <c r="IH87" s="280"/>
      <c r="II87" s="280"/>
      <c r="IJ87" s="280"/>
      <c r="IK87" s="280"/>
      <c r="IL87" s="280"/>
      <c r="IM87" s="280"/>
      <c r="IN87" s="280"/>
      <c r="IO87" s="280"/>
      <c r="IP87" s="280"/>
      <c r="IQ87" s="280"/>
      <c r="IR87" s="280"/>
      <c r="IS87" s="280"/>
      <c r="IT87" s="280"/>
      <c r="IU87" s="280"/>
      <c r="IV87" s="280"/>
      <c r="IW87" s="280"/>
      <c r="IX87" s="280"/>
      <c r="IY87" s="280"/>
      <c r="IZ87" s="280"/>
      <c r="JA87" s="280"/>
      <c r="JB87" s="280"/>
      <c r="JC87" s="280"/>
      <c r="JD87" s="280"/>
      <c r="JE87" s="280"/>
      <c r="JF87" s="280"/>
      <c r="JG87" s="280"/>
      <c r="JH87" s="280"/>
      <c r="JI87" s="280"/>
      <c r="JJ87" s="280"/>
      <c r="JK87" s="280"/>
      <c r="JL87" s="280"/>
      <c r="JM87" s="280"/>
      <c r="JN87" s="280"/>
      <c r="JO87" s="280"/>
      <c r="JP87" s="280"/>
      <c r="JQ87" s="280"/>
      <c r="JR87" s="280"/>
      <c r="JS87" s="280"/>
      <c r="JT87" s="280"/>
      <c r="JU87" s="280"/>
      <c r="JV87" s="280"/>
      <c r="JW87" s="280"/>
      <c r="JX87" s="280"/>
      <c r="JY87" s="280"/>
      <c r="JZ87" s="280"/>
      <c r="KA87" s="280"/>
      <c r="KB87" s="280"/>
      <c r="KC87" s="280"/>
      <c r="KD87" s="280"/>
      <c r="KE87" s="280"/>
      <c r="KF87" s="280"/>
      <c r="KG87" s="280"/>
      <c r="KH87" s="280"/>
      <c r="KI87" s="280"/>
      <c r="KJ87" s="280"/>
      <c r="KK87" s="280"/>
      <c r="KL87" s="280"/>
      <c r="KM87" s="280"/>
      <c r="KN87" s="280"/>
      <c r="KO87" s="280"/>
      <c r="KP87" s="280"/>
      <c r="KQ87" s="280"/>
      <c r="KR87" s="280"/>
      <c r="KS87" s="280"/>
      <c r="KT87" s="280"/>
      <c r="KU87" s="280"/>
      <c r="KV87" s="280"/>
      <c r="KW87" s="280"/>
      <c r="KX87" s="280"/>
      <c r="KY87" s="280"/>
      <c r="KZ87" s="280"/>
      <c r="LA87" s="280"/>
      <c r="LB87" s="280"/>
      <c r="LC87" s="280"/>
      <c r="LD87" s="280"/>
      <c r="LE87" s="280"/>
      <c r="LF87" s="280"/>
      <c r="LG87" s="280"/>
      <c r="LH87" s="280"/>
      <c r="LI87" s="280"/>
      <c r="LJ87" s="280"/>
      <c r="LK87" s="280"/>
      <c r="LL87" s="280"/>
      <c r="LM87" s="280"/>
      <c r="LN87" s="280"/>
      <c r="LO87" s="280"/>
      <c r="LP87" s="280"/>
      <c r="LQ87" s="280"/>
      <c r="LR87" s="280"/>
      <c r="LS87" s="280"/>
      <c r="LT87" s="280"/>
      <c r="LU87" s="280"/>
      <c r="LV87" s="280"/>
      <c r="LW87" s="280"/>
      <c r="LX87" s="280"/>
      <c r="LY87" s="280"/>
      <c r="LZ87" s="280"/>
      <c r="MA87" s="280"/>
      <c r="MB87" s="280"/>
      <c r="MC87" s="280"/>
      <c r="MD87" s="280"/>
      <c r="ME87" s="280"/>
      <c r="MF87" s="280"/>
      <c r="MG87" s="280"/>
      <c r="MH87" s="280"/>
      <c r="MI87" s="280"/>
      <c r="MJ87" s="280"/>
      <c r="MK87" s="280"/>
      <c r="ML87" s="280"/>
      <c r="MM87" s="280"/>
      <c r="MN87" s="280"/>
      <c r="MO87" s="280"/>
      <c r="MP87" s="280"/>
      <c r="MQ87" s="280"/>
      <c r="MR87" s="280"/>
      <c r="MS87" s="280"/>
      <c r="MT87" s="280"/>
      <c r="MU87" s="280"/>
      <c r="MV87" s="280"/>
      <c r="MW87" s="280"/>
      <c r="MX87" s="280"/>
      <c r="MY87" s="280"/>
      <c r="MZ87" s="280"/>
      <c r="NA87" s="280"/>
      <c r="NB87" s="280"/>
      <c r="NC87" s="280"/>
      <c r="ND87" s="280"/>
      <c r="NE87" s="280"/>
      <c r="NF87" s="280"/>
      <c r="NG87" s="280"/>
      <c r="NH87" s="280"/>
      <c r="NI87" s="280"/>
      <c r="NJ87" s="280"/>
      <c r="NK87" s="280"/>
      <c r="NL87" s="280"/>
      <c r="NM87" s="280"/>
      <c r="NN87" s="280"/>
      <c r="NO87" s="280"/>
      <c r="NP87" s="280"/>
      <c r="NQ87" s="280"/>
      <c r="NR87" s="280"/>
      <c r="NS87" s="280"/>
      <c r="NT87" s="280"/>
      <c r="NU87" s="280"/>
      <c r="NV87" s="280"/>
      <c r="NW87" s="280"/>
      <c r="NX87" s="280"/>
      <c r="NY87" s="280"/>
      <c r="NZ87" s="280"/>
      <c r="OA87" s="280"/>
      <c r="OB87" s="280"/>
      <c r="OC87" s="280"/>
      <c r="OD87" s="280"/>
      <c r="OE87" s="280"/>
      <c r="OF87" s="280"/>
      <c r="OG87" s="280"/>
      <c r="OH87" s="280"/>
      <c r="OI87" s="280"/>
      <c r="OJ87" s="280"/>
      <c r="OK87" s="280"/>
      <c r="OL87" s="280"/>
      <c r="OM87" s="280"/>
      <c r="ON87" s="280"/>
      <c r="OO87" s="280"/>
      <c r="OP87" s="280"/>
      <c r="OQ87" s="280"/>
      <c r="OR87" s="280"/>
      <c r="OS87" s="280"/>
      <c r="OT87" s="280"/>
      <c r="OU87" s="280"/>
      <c r="OV87" s="280"/>
      <c r="OW87" s="280"/>
      <c r="OX87" s="280"/>
      <c r="OY87" s="280"/>
      <c r="OZ87" s="280"/>
      <c r="PA87" s="280"/>
      <c r="PB87" s="280"/>
      <c r="PC87" s="280"/>
      <c r="PD87" s="280"/>
      <c r="PE87" s="280"/>
      <c r="PF87" s="280"/>
      <c r="PG87" s="280"/>
      <c r="PH87" s="280"/>
      <c r="PI87" s="280"/>
      <c r="PJ87" s="280"/>
      <c r="PK87" s="280"/>
      <c r="PL87" s="280"/>
      <c r="PM87" s="280"/>
      <c r="PN87" s="280"/>
      <c r="PO87" s="280"/>
      <c r="PP87" s="280"/>
      <c r="PQ87" s="280"/>
      <c r="PR87" s="280"/>
      <c r="PS87" s="280"/>
      <c r="PT87" s="280"/>
      <c r="PU87" s="280"/>
      <c r="PV87" s="280"/>
      <c r="PW87" s="280"/>
      <c r="PX87" s="280"/>
      <c r="PY87" s="280"/>
      <c r="PZ87" s="280"/>
      <c r="QA87" s="280"/>
      <c r="QB87" s="280"/>
      <c r="QC87" s="280"/>
      <c r="QD87" s="280"/>
      <c r="QE87" s="280"/>
      <c r="QF87" s="280"/>
      <c r="QG87" s="280"/>
      <c r="QH87" s="280"/>
      <c r="QI87" s="280"/>
      <c r="QJ87" s="280"/>
      <c r="QK87" s="280"/>
      <c r="QL87" s="280"/>
      <c r="QM87" s="280"/>
      <c r="QN87" s="280"/>
    </row>
    <row r="88" spans="1:456" s="6" customFormat="1" ht="15.5" x14ac:dyDescent="0.35">
      <c r="A88" s="272" t="s">
        <v>196</v>
      </c>
      <c r="B88" s="259">
        <v>96574.333333333328</v>
      </c>
      <c r="C88" s="259">
        <v>192689.48727567366</v>
      </c>
      <c r="D88" s="234">
        <v>1413605</v>
      </c>
      <c r="E88" s="234">
        <v>1964057.6593388058</v>
      </c>
      <c r="F88" s="259">
        <v>10395.666666666666</v>
      </c>
      <c r="G88" s="259">
        <v>87786.601012075465</v>
      </c>
      <c r="H88" s="234">
        <v>0</v>
      </c>
      <c r="I88" s="234">
        <v>15549.755597125459</v>
      </c>
      <c r="J88" s="259">
        <v>-7242.8133333333317</v>
      </c>
      <c r="K88" s="259">
        <v>7924.082919685492</v>
      </c>
      <c r="L88" s="234">
        <v>1513332.1866666668</v>
      </c>
      <c r="M88" s="234">
        <v>2268007.5861433656</v>
      </c>
      <c r="N88" s="259">
        <v>1858550.9124862326</v>
      </c>
      <c r="O88" s="279"/>
      <c r="P88" s="280"/>
      <c r="Q88" s="280"/>
      <c r="R88" s="280"/>
      <c r="S88" s="280"/>
      <c r="T88" s="280"/>
      <c r="U88" s="280"/>
      <c r="V88" s="280"/>
      <c r="W88" s="280"/>
      <c r="X88" s="280"/>
      <c r="Y88" s="280"/>
      <c r="Z88" s="280"/>
      <c r="AA88" s="280"/>
      <c r="AB88" s="280"/>
      <c r="AC88" s="280"/>
      <c r="AD88" s="280"/>
      <c r="AE88" s="280"/>
      <c r="AF88" s="280"/>
      <c r="AG88" s="280"/>
      <c r="AH88" s="280"/>
      <c r="AI88" s="280"/>
      <c r="AJ88" s="280"/>
      <c r="AK88" s="280"/>
      <c r="AL88" s="280"/>
      <c r="AM88" s="280"/>
      <c r="AN88" s="280"/>
      <c r="AO88" s="280"/>
      <c r="AP88" s="280"/>
      <c r="AQ88" s="280"/>
      <c r="AR88" s="280"/>
      <c r="AS88" s="280"/>
      <c r="AT88" s="280"/>
      <c r="AU88" s="280"/>
      <c r="AV88" s="280"/>
      <c r="AW88" s="280"/>
      <c r="AX88" s="280"/>
      <c r="AY88" s="280"/>
      <c r="AZ88" s="280"/>
      <c r="BA88" s="280"/>
      <c r="BB88" s="280"/>
      <c r="BC88" s="280"/>
      <c r="BD88" s="280"/>
      <c r="BE88" s="280"/>
      <c r="BF88" s="280"/>
      <c r="BG88" s="280"/>
      <c r="BH88" s="280"/>
      <c r="BI88" s="280"/>
      <c r="BJ88" s="280"/>
      <c r="BK88" s="280"/>
      <c r="BL88" s="280"/>
      <c r="BM88" s="280"/>
      <c r="BN88" s="280"/>
      <c r="BO88" s="280"/>
      <c r="BP88" s="280"/>
      <c r="BQ88" s="280"/>
      <c r="BR88" s="280"/>
      <c r="BS88" s="280"/>
      <c r="BT88" s="280"/>
      <c r="BU88" s="280"/>
      <c r="BV88" s="280"/>
      <c r="BW88" s="280"/>
      <c r="BX88" s="280"/>
      <c r="BY88" s="280"/>
      <c r="BZ88" s="280"/>
      <c r="CA88" s="280"/>
      <c r="CB88" s="280"/>
      <c r="CC88" s="280"/>
      <c r="CD88" s="280"/>
      <c r="CE88" s="280"/>
      <c r="CF88" s="280"/>
      <c r="CG88" s="280"/>
      <c r="CH88" s="280"/>
      <c r="CI88" s="280"/>
      <c r="CJ88" s="280"/>
      <c r="CK88" s="280"/>
      <c r="CL88" s="280"/>
      <c r="CM88" s="280"/>
      <c r="CN88" s="280"/>
      <c r="CO88" s="280"/>
      <c r="CP88" s="280"/>
      <c r="CQ88" s="280"/>
      <c r="CR88" s="280"/>
      <c r="CS88" s="280"/>
      <c r="CT88" s="280"/>
      <c r="CU88" s="280"/>
      <c r="CV88" s="280"/>
      <c r="CW88" s="280"/>
      <c r="CX88" s="280"/>
      <c r="CY88" s="280"/>
      <c r="CZ88" s="280"/>
      <c r="DA88" s="280"/>
      <c r="DB88" s="280"/>
      <c r="DC88" s="280"/>
      <c r="DD88" s="280"/>
      <c r="DE88" s="280"/>
      <c r="DF88" s="280"/>
      <c r="DG88" s="280"/>
      <c r="DH88" s="280"/>
      <c r="DI88" s="280"/>
      <c r="DJ88" s="280"/>
      <c r="DK88" s="280"/>
      <c r="DL88" s="280"/>
      <c r="DM88" s="280"/>
      <c r="DN88" s="280"/>
      <c r="DO88" s="280"/>
      <c r="DP88" s="280"/>
      <c r="DQ88" s="280"/>
      <c r="DR88" s="280"/>
      <c r="DS88" s="280"/>
      <c r="DT88" s="280"/>
      <c r="DU88" s="280"/>
      <c r="DV88" s="280"/>
      <c r="DW88" s="280"/>
      <c r="DX88" s="280"/>
      <c r="DY88" s="280"/>
      <c r="DZ88" s="280"/>
      <c r="EA88" s="280"/>
      <c r="EB88" s="280"/>
      <c r="EC88" s="280"/>
      <c r="ED88" s="280"/>
      <c r="EE88" s="280"/>
      <c r="EF88" s="280"/>
      <c r="EG88" s="280"/>
      <c r="EH88" s="280"/>
      <c r="EI88" s="280"/>
      <c r="EJ88" s="280"/>
      <c r="EK88" s="280"/>
      <c r="EL88" s="280"/>
      <c r="EM88" s="280"/>
      <c r="EN88" s="280"/>
      <c r="EO88" s="280"/>
      <c r="EP88" s="280"/>
      <c r="EQ88" s="280"/>
      <c r="ER88" s="280"/>
      <c r="ES88" s="280"/>
      <c r="ET88" s="280"/>
      <c r="EU88" s="280"/>
      <c r="EV88" s="280"/>
      <c r="EW88" s="280"/>
      <c r="EX88" s="280"/>
      <c r="EY88" s="280"/>
      <c r="EZ88" s="280"/>
      <c r="FA88" s="280"/>
      <c r="FB88" s="280"/>
      <c r="FC88" s="280"/>
      <c r="FD88" s="280"/>
      <c r="FE88" s="280"/>
      <c r="FF88" s="280"/>
      <c r="FG88" s="280"/>
      <c r="FH88" s="280"/>
      <c r="FI88" s="280"/>
      <c r="FJ88" s="280"/>
      <c r="FK88" s="280"/>
      <c r="FL88" s="280"/>
      <c r="FM88" s="280"/>
      <c r="FN88" s="280"/>
      <c r="FO88" s="280"/>
      <c r="FP88" s="280"/>
      <c r="FQ88" s="280"/>
      <c r="FR88" s="280"/>
      <c r="FS88" s="280"/>
      <c r="FT88" s="280"/>
      <c r="FU88" s="280"/>
      <c r="FV88" s="280"/>
      <c r="FW88" s="280"/>
      <c r="FX88" s="280"/>
      <c r="FY88" s="280"/>
      <c r="FZ88" s="280"/>
      <c r="GA88" s="280"/>
      <c r="GB88" s="280"/>
      <c r="GC88" s="280"/>
      <c r="GD88" s="280"/>
      <c r="GE88" s="280"/>
      <c r="GF88" s="280"/>
      <c r="GG88" s="280"/>
      <c r="GH88" s="280"/>
      <c r="GI88" s="280"/>
      <c r="GJ88" s="280"/>
      <c r="GK88" s="280"/>
      <c r="GL88" s="280"/>
      <c r="GM88" s="280"/>
      <c r="GN88" s="280"/>
      <c r="GO88" s="280"/>
      <c r="GP88" s="280"/>
      <c r="GQ88" s="280"/>
      <c r="GR88" s="280"/>
      <c r="GS88" s="280"/>
      <c r="GT88" s="280"/>
      <c r="GU88" s="280"/>
      <c r="GV88" s="280"/>
      <c r="GW88" s="280"/>
      <c r="GX88" s="280"/>
      <c r="GY88" s="280"/>
      <c r="GZ88" s="280"/>
      <c r="HA88" s="280"/>
      <c r="HB88" s="280"/>
      <c r="HC88" s="280"/>
      <c r="HD88" s="280"/>
      <c r="HE88" s="280"/>
      <c r="HF88" s="280"/>
      <c r="HG88" s="280"/>
      <c r="HH88" s="280"/>
      <c r="HI88" s="280"/>
      <c r="HJ88" s="280"/>
      <c r="HK88" s="280"/>
      <c r="HL88" s="280"/>
      <c r="HM88" s="280"/>
      <c r="HN88" s="280"/>
      <c r="HO88" s="280"/>
      <c r="HP88" s="280"/>
      <c r="HQ88" s="280"/>
      <c r="HR88" s="280"/>
      <c r="HS88" s="280"/>
      <c r="HT88" s="280"/>
      <c r="HU88" s="280"/>
      <c r="HV88" s="280"/>
      <c r="HW88" s="280"/>
      <c r="HX88" s="280"/>
      <c r="HY88" s="280"/>
      <c r="HZ88" s="280"/>
      <c r="IA88" s="280"/>
      <c r="IB88" s="280"/>
      <c r="IC88" s="280"/>
      <c r="ID88" s="280"/>
      <c r="IE88" s="280"/>
      <c r="IF88" s="280"/>
      <c r="IG88" s="280"/>
      <c r="IH88" s="280"/>
      <c r="II88" s="280"/>
      <c r="IJ88" s="280"/>
      <c r="IK88" s="280"/>
      <c r="IL88" s="280"/>
      <c r="IM88" s="280"/>
      <c r="IN88" s="280"/>
      <c r="IO88" s="280"/>
      <c r="IP88" s="280"/>
      <c r="IQ88" s="280"/>
      <c r="IR88" s="280"/>
      <c r="IS88" s="280"/>
      <c r="IT88" s="280"/>
      <c r="IU88" s="280"/>
      <c r="IV88" s="280"/>
      <c r="IW88" s="280"/>
      <c r="IX88" s="280"/>
      <c r="IY88" s="280"/>
      <c r="IZ88" s="280"/>
      <c r="JA88" s="280"/>
      <c r="JB88" s="280"/>
      <c r="JC88" s="280"/>
      <c r="JD88" s="280"/>
      <c r="JE88" s="280"/>
      <c r="JF88" s="280"/>
      <c r="JG88" s="280"/>
      <c r="JH88" s="280"/>
      <c r="JI88" s="280"/>
      <c r="JJ88" s="280"/>
      <c r="JK88" s="280"/>
      <c r="JL88" s="280"/>
      <c r="JM88" s="280"/>
      <c r="JN88" s="280"/>
      <c r="JO88" s="280"/>
      <c r="JP88" s="280"/>
      <c r="JQ88" s="280"/>
      <c r="JR88" s="280"/>
      <c r="JS88" s="280"/>
      <c r="JT88" s="280"/>
      <c r="JU88" s="280"/>
      <c r="JV88" s="280"/>
      <c r="JW88" s="280"/>
      <c r="JX88" s="280"/>
      <c r="JY88" s="280"/>
      <c r="JZ88" s="280"/>
      <c r="KA88" s="280"/>
      <c r="KB88" s="280"/>
      <c r="KC88" s="280"/>
      <c r="KD88" s="280"/>
      <c r="KE88" s="280"/>
      <c r="KF88" s="280"/>
      <c r="KG88" s="280"/>
      <c r="KH88" s="280"/>
      <c r="KI88" s="280"/>
      <c r="KJ88" s="280"/>
      <c r="KK88" s="280"/>
      <c r="KL88" s="280"/>
      <c r="KM88" s="280"/>
      <c r="KN88" s="280"/>
      <c r="KO88" s="280"/>
      <c r="KP88" s="280"/>
      <c r="KQ88" s="280"/>
      <c r="KR88" s="280"/>
      <c r="KS88" s="280"/>
      <c r="KT88" s="280"/>
      <c r="KU88" s="280"/>
      <c r="KV88" s="280"/>
      <c r="KW88" s="280"/>
      <c r="KX88" s="280"/>
      <c r="KY88" s="280"/>
      <c r="KZ88" s="280"/>
      <c r="LA88" s="280"/>
      <c r="LB88" s="280"/>
      <c r="LC88" s="280"/>
      <c r="LD88" s="280"/>
      <c r="LE88" s="280"/>
      <c r="LF88" s="280"/>
      <c r="LG88" s="280"/>
      <c r="LH88" s="280"/>
      <c r="LI88" s="280"/>
      <c r="LJ88" s="280"/>
      <c r="LK88" s="280"/>
      <c r="LL88" s="280"/>
      <c r="LM88" s="280"/>
      <c r="LN88" s="280"/>
      <c r="LO88" s="280"/>
      <c r="LP88" s="280"/>
      <c r="LQ88" s="280"/>
      <c r="LR88" s="280"/>
      <c r="LS88" s="280"/>
      <c r="LT88" s="280"/>
      <c r="LU88" s="280"/>
      <c r="LV88" s="280"/>
      <c r="LW88" s="280"/>
      <c r="LX88" s="280"/>
      <c r="LY88" s="280"/>
      <c r="LZ88" s="280"/>
      <c r="MA88" s="280"/>
      <c r="MB88" s="280"/>
      <c r="MC88" s="280"/>
      <c r="MD88" s="280"/>
      <c r="ME88" s="280"/>
      <c r="MF88" s="280"/>
      <c r="MG88" s="280"/>
      <c r="MH88" s="280"/>
      <c r="MI88" s="280"/>
      <c r="MJ88" s="280"/>
      <c r="MK88" s="280"/>
      <c r="ML88" s="280"/>
      <c r="MM88" s="280"/>
      <c r="MN88" s="280"/>
      <c r="MO88" s="280"/>
      <c r="MP88" s="280"/>
      <c r="MQ88" s="280"/>
      <c r="MR88" s="280"/>
      <c r="MS88" s="280"/>
      <c r="MT88" s="280"/>
      <c r="MU88" s="280"/>
      <c r="MV88" s="280"/>
      <c r="MW88" s="280"/>
      <c r="MX88" s="280"/>
      <c r="MY88" s="280"/>
      <c r="MZ88" s="280"/>
      <c r="NA88" s="280"/>
      <c r="NB88" s="280"/>
      <c r="NC88" s="280"/>
      <c r="ND88" s="280"/>
      <c r="NE88" s="280"/>
      <c r="NF88" s="280"/>
      <c r="NG88" s="280"/>
      <c r="NH88" s="280"/>
      <c r="NI88" s="280"/>
      <c r="NJ88" s="280"/>
      <c r="NK88" s="280"/>
      <c r="NL88" s="280"/>
      <c r="NM88" s="280"/>
      <c r="NN88" s="280"/>
      <c r="NO88" s="280"/>
      <c r="NP88" s="280"/>
      <c r="NQ88" s="280"/>
      <c r="NR88" s="280"/>
      <c r="NS88" s="280"/>
      <c r="NT88" s="280"/>
      <c r="NU88" s="280"/>
      <c r="NV88" s="280"/>
      <c r="NW88" s="280"/>
      <c r="NX88" s="280"/>
      <c r="NY88" s="280"/>
      <c r="NZ88" s="280"/>
      <c r="OA88" s="280"/>
      <c r="OB88" s="280"/>
      <c r="OC88" s="280"/>
      <c r="OD88" s="280"/>
      <c r="OE88" s="280"/>
      <c r="OF88" s="280"/>
      <c r="OG88" s="280"/>
      <c r="OH88" s="280"/>
      <c r="OI88" s="280"/>
      <c r="OJ88" s="280"/>
      <c r="OK88" s="280"/>
      <c r="OL88" s="280"/>
      <c r="OM88" s="280"/>
      <c r="ON88" s="280"/>
      <c r="OO88" s="280"/>
      <c r="OP88" s="280"/>
      <c r="OQ88" s="280"/>
      <c r="OR88" s="280"/>
      <c r="OS88" s="280"/>
      <c r="OT88" s="280"/>
      <c r="OU88" s="280"/>
      <c r="OV88" s="280"/>
      <c r="OW88" s="280"/>
      <c r="OX88" s="280"/>
      <c r="OY88" s="280"/>
      <c r="OZ88" s="280"/>
      <c r="PA88" s="280"/>
      <c r="PB88" s="280"/>
      <c r="PC88" s="280"/>
      <c r="PD88" s="280"/>
      <c r="PE88" s="280"/>
      <c r="PF88" s="280"/>
      <c r="PG88" s="280"/>
      <c r="PH88" s="280"/>
      <c r="PI88" s="280"/>
      <c r="PJ88" s="280"/>
      <c r="PK88" s="280"/>
      <c r="PL88" s="280"/>
      <c r="PM88" s="280"/>
      <c r="PN88" s="280"/>
      <c r="PO88" s="280"/>
      <c r="PP88" s="280"/>
      <c r="PQ88" s="280"/>
      <c r="PR88" s="280"/>
      <c r="PS88" s="280"/>
      <c r="PT88" s="280"/>
      <c r="PU88" s="280"/>
      <c r="PV88" s="280"/>
      <c r="PW88" s="280"/>
      <c r="PX88" s="280"/>
      <c r="PY88" s="280"/>
      <c r="PZ88" s="280"/>
      <c r="QA88" s="280"/>
      <c r="QB88" s="280"/>
      <c r="QC88" s="280"/>
      <c r="QD88" s="280"/>
      <c r="QE88" s="280"/>
      <c r="QF88" s="280"/>
      <c r="QG88" s="280"/>
      <c r="QH88" s="280"/>
      <c r="QI88" s="280"/>
      <c r="QJ88" s="280"/>
      <c r="QK88" s="280"/>
      <c r="QL88" s="280"/>
      <c r="QM88" s="280"/>
      <c r="QN88" s="280"/>
    </row>
    <row r="89" spans="1:456" s="6" customFormat="1" ht="15.5" x14ac:dyDescent="0.35">
      <c r="A89" s="272" t="s">
        <v>197</v>
      </c>
      <c r="B89" s="259">
        <v>224598.33333333334</v>
      </c>
      <c r="C89" s="259">
        <v>207208.88370421092</v>
      </c>
      <c r="D89" s="234">
        <v>1115896</v>
      </c>
      <c r="E89" s="234">
        <v>1246949.1251689182</v>
      </c>
      <c r="F89" s="259">
        <v>6852.666666666667</v>
      </c>
      <c r="G89" s="259">
        <v>37704.637395217207</v>
      </c>
      <c r="H89" s="234">
        <v>0</v>
      </c>
      <c r="I89" s="234">
        <v>0</v>
      </c>
      <c r="J89" s="259">
        <v>-15358.183333333332</v>
      </c>
      <c r="K89" s="259">
        <v>10313.340025621032</v>
      </c>
      <c r="L89" s="234">
        <v>1331988.8166666667</v>
      </c>
      <c r="M89" s="234">
        <v>1502175.9862939673</v>
      </c>
      <c r="N89" s="259">
        <v>1230979.3702185084</v>
      </c>
      <c r="O89" s="279"/>
      <c r="P89" s="280"/>
      <c r="Q89" s="280"/>
      <c r="R89" s="280"/>
      <c r="S89" s="280"/>
      <c r="T89" s="280"/>
      <c r="U89" s="280"/>
      <c r="V89" s="280"/>
      <c r="W89" s="280"/>
      <c r="X89" s="280"/>
      <c r="Y89" s="280"/>
      <c r="Z89" s="280"/>
      <c r="AA89" s="280"/>
      <c r="AB89" s="280"/>
      <c r="AC89" s="280"/>
      <c r="AD89" s="280"/>
      <c r="AE89" s="280"/>
      <c r="AF89" s="280"/>
      <c r="AG89" s="280"/>
      <c r="AH89" s="280"/>
      <c r="AI89" s="280"/>
      <c r="AJ89" s="280"/>
      <c r="AK89" s="280"/>
      <c r="AL89" s="280"/>
      <c r="AM89" s="280"/>
      <c r="AN89" s="280"/>
      <c r="AO89" s="280"/>
      <c r="AP89" s="280"/>
      <c r="AQ89" s="280"/>
      <c r="AR89" s="280"/>
      <c r="AS89" s="280"/>
      <c r="AT89" s="280"/>
      <c r="AU89" s="280"/>
      <c r="AV89" s="280"/>
      <c r="AW89" s="280"/>
      <c r="AX89" s="280"/>
      <c r="AY89" s="280"/>
      <c r="AZ89" s="280"/>
      <c r="BA89" s="280"/>
      <c r="BB89" s="280"/>
      <c r="BC89" s="280"/>
      <c r="BD89" s="280"/>
      <c r="BE89" s="280"/>
      <c r="BF89" s="280"/>
      <c r="BG89" s="280"/>
      <c r="BH89" s="280"/>
      <c r="BI89" s="280"/>
      <c r="BJ89" s="280"/>
      <c r="BK89" s="280"/>
      <c r="BL89" s="280"/>
      <c r="BM89" s="280"/>
      <c r="BN89" s="280"/>
      <c r="BO89" s="280"/>
      <c r="BP89" s="280"/>
      <c r="BQ89" s="280"/>
      <c r="BR89" s="280"/>
      <c r="BS89" s="280"/>
      <c r="BT89" s="280"/>
      <c r="BU89" s="280"/>
      <c r="BV89" s="280"/>
      <c r="BW89" s="280"/>
      <c r="BX89" s="280"/>
      <c r="BY89" s="280"/>
      <c r="BZ89" s="280"/>
      <c r="CA89" s="280"/>
      <c r="CB89" s="280"/>
      <c r="CC89" s="280"/>
      <c r="CD89" s="280"/>
      <c r="CE89" s="280"/>
      <c r="CF89" s="280"/>
      <c r="CG89" s="280"/>
      <c r="CH89" s="280"/>
      <c r="CI89" s="280"/>
      <c r="CJ89" s="280"/>
      <c r="CK89" s="280"/>
      <c r="CL89" s="280"/>
      <c r="CM89" s="280"/>
      <c r="CN89" s="280"/>
      <c r="CO89" s="280"/>
      <c r="CP89" s="280"/>
      <c r="CQ89" s="280"/>
      <c r="CR89" s="280"/>
      <c r="CS89" s="280"/>
      <c r="CT89" s="280"/>
      <c r="CU89" s="280"/>
      <c r="CV89" s="280"/>
      <c r="CW89" s="280"/>
      <c r="CX89" s="280"/>
      <c r="CY89" s="280"/>
      <c r="CZ89" s="280"/>
      <c r="DA89" s="280"/>
      <c r="DB89" s="280"/>
      <c r="DC89" s="280"/>
      <c r="DD89" s="280"/>
      <c r="DE89" s="280"/>
      <c r="DF89" s="280"/>
      <c r="DG89" s="280"/>
      <c r="DH89" s="280"/>
      <c r="DI89" s="280"/>
      <c r="DJ89" s="280"/>
      <c r="DK89" s="280"/>
      <c r="DL89" s="280"/>
      <c r="DM89" s="280"/>
      <c r="DN89" s="280"/>
      <c r="DO89" s="280"/>
      <c r="DP89" s="280"/>
      <c r="DQ89" s="280"/>
      <c r="DR89" s="280"/>
      <c r="DS89" s="280"/>
      <c r="DT89" s="280"/>
      <c r="DU89" s="280"/>
      <c r="DV89" s="280"/>
      <c r="DW89" s="280"/>
      <c r="DX89" s="280"/>
      <c r="DY89" s="280"/>
      <c r="DZ89" s="280"/>
      <c r="EA89" s="280"/>
      <c r="EB89" s="280"/>
      <c r="EC89" s="280"/>
      <c r="ED89" s="280"/>
      <c r="EE89" s="280"/>
      <c r="EF89" s="280"/>
      <c r="EG89" s="280"/>
      <c r="EH89" s="280"/>
      <c r="EI89" s="280"/>
      <c r="EJ89" s="280"/>
      <c r="EK89" s="280"/>
      <c r="EL89" s="280"/>
      <c r="EM89" s="280"/>
      <c r="EN89" s="280"/>
      <c r="EO89" s="280"/>
      <c r="EP89" s="280"/>
      <c r="EQ89" s="280"/>
      <c r="ER89" s="280"/>
      <c r="ES89" s="280"/>
      <c r="ET89" s="280"/>
      <c r="EU89" s="280"/>
      <c r="EV89" s="280"/>
      <c r="EW89" s="280"/>
      <c r="EX89" s="280"/>
      <c r="EY89" s="280"/>
      <c r="EZ89" s="280"/>
      <c r="FA89" s="280"/>
      <c r="FB89" s="280"/>
      <c r="FC89" s="280"/>
      <c r="FD89" s="280"/>
      <c r="FE89" s="280"/>
      <c r="FF89" s="280"/>
      <c r="FG89" s="280"/>
      <c r="FH89" s="280"/>
      <c r="FI89" s="280"/>
      <c r="FJ89" s="280"/>
      <c r="FK89" s="280"/>
      <c r="FL89" s="280"/>
      <c r="FM89" s="280"/>
      <c r="FN89" s="280"/>
      <c r="FO89" s="280"/>
      <c r="FP89" s="280"/>
      <c r="FQ89" s="280"/>
      <c r="FR89" s="280"/>
      <c r="FS89" s="280"/>
      <c r="FT89" s="280"/>
      <c r="FU89" s="280"/>
      <c r="FV89" s="280"/>
      <c r="FW89" s="280"/>
      <c r="FX89" s="280"/>
      <c r="FY89" s="280"/>
      <c r="FZ89" s="280"/>
      <c r="GA89" s="280"/>
      <c r="GB89" s="280"/>
      <c r="GC89" s="280"/>
      <c r="GD89" s="280"/>
      <c r="GE89" s="280"/>
      <c r="GF89" s="280"/>
      <c r="GG89" s="280"/>
      <c r="GH89" s="280"/>
      <c r="GI89" s="280"/>
      <c r="GJ89" s="280"/>
      <c r="GK89" s="280"/>
      <c r="GL89" s="280"/>
      <c r="GM89" s="280"/>
      <c r="GN89" s="280"/>
      <c r="GO89" s="280"/>
      <c r="GP89" s="280"/>
      <c r="GQ89" s="280"/>
      <c r="GR89" s="280"/>
      <c r="GS89" s="280"/>
      <c r="GT89" s="280"/>
      <c r="GU89" s="280"/>
      <c r="GV89" s="280"/>
      <c r="GW89" s="280"/>
      <c r="GX89" s="280"/>
      <c r="GY89" s="280"/>
      <c r="GZ89" s="280"/>
      <c r="HA89" s="280"/>
      <c r="HB89" s="280"/>
      <c r="HC89" s="280"/>
      <c r="HD89" s="280"/>
      <c r="HE89" s="280"/>
      <c r="HF89" s="280"/>
      <c r="HG89" s="280"/>
      <c r="HH89" s="280"/>
      <c r="HI89" s="280"/>
      <c r="HJ89" s="280"/>
      <c r="HK89" s="280"/>
      <c r="HL89" s="280"/>
      <c r="HM89" s="280"/>
      <c r="HN89" s="280"/>
      <c r="HO89" s="280"/>
      <c r="HP89" s="280"/>
      <c r="HQ89" s="280"/>
      <c r="HR89" s="280"/>
      <c r="HS89" s="280"/>
      <c r="HT89" s="280"/>
      <c r="HU89" s="280"/>
      <c r="HV89" s="280"/>
      <c r="HW89" s="280"/>
      <c r="HX89" s="280"/>
      <c r="HY89" s="280"/>
      <c r="HZ89" s="280"/>
      <c r="IA89" s="280"/>
      <c r="IB89" s="280"/>
      <c r="IC89" s="280"/>
      <c r="ID89" s="280"/>
      <c r="IE89" s="280"/>
      <c r="IF89" s="280"/>
      <c r="IG89" s="280"/>
      <c r="IH89" s="280"/>
      <c r="II89" s="280"/>
      <c r="IJ89" s="280"/>
      <c r="IK89" s="280"/>
      <c r="IL89" s="280"/>
      <c r="IM89" s="280"/>
      <c r="IN89" s="280"/>
      <c r="IO89" s="280"/>
      <c r="IP89" s="280"/>
      <c r="IQ89" s="280"/>
      <c r="IR89" s="280"/>
      <c r="IS89" s="280"/>
      <c r="IT89" s="280"/>
      <c r="IU89" s="280"/>
      <c r="IV89" s="280"/>
      <c r="IW89" s="280"/>
      <c r="IX89" s="280"/>
      <c r="IY89" s="280"/>
      <c r="IZ89" s="280"/>
      <c r="JA89" s="280"/>
      <c r="JB89" s="280"/>
      <c r="JC89" s="280"/>
      <c r="JD89" s="280"/>
      <c r="JE89" s="280"/>
      <c r="JF89" s="280"/>
      <c r="JG89" s="280"/>
      <c r="JH89" s="280"/>
      <c r="JI89" s="280"/>
      <c r="JJ89" s="280"/>
      <c r="JK89" s="280"/>
      <c r="JL89" s="280"/>
      <c r="JM89" s="280"/>
      <c r="JN89" s="280"/>
      <c r="JO89" s="280"/>
      <c r="JP89" s="280"/>
      <c r="JQ89" s="280"/>
      <c r="JR89" s="280"/>
      <c r="JS89" s="280"/>
      <c r="JT89" s="280"/>
      <c r="JU89" s="280"/>
      <c r="JV89" s="280"/>
      <c r="JW89" s="280"/>
      <c r="JX89" s="280"/>
      <c r="JY89" s="280"/>
      <c r="JZ89" s="280"/>
      <c r="KA89" s="280"/>
      <c r="KB89" s="280"/>
      <c r="KC89" s="280"/>
      <c r="KD89" s="280"/>
      <c r="KE89" s="280"/>
      <c r="KF89" s="280"/>
      <c r="KG89" s="280"/>
      <c r="KH89" s="280"/>
      <c r="KI89" s="280"/>
      <c r="KJ89" s="280"/>
      <c r="KK89" s="280"/>
      <c r="KL89" s="280"/>
      <c r="KM89" s="280"/>
      <c r="KN89" s="280"/>
      <c r="KO89" s="280"/>
      <c r="KP89" s="280"/>
      <c r="KQ89" s="280"/>
      <c r="KR89" s="280"/>
      <c r="KS89" s="280"/>
      <c r="KT89" s="280"/>
      <c r="KU89" s="280"/>
      <c r="KV89" s="280"/>
      <c r="KW89" s="280"/>
      <c r="KX89" s="280"/>
      <c r="KY89" s="280"/>
      <c r="KZ89" s="280"/>
      <c r="LA89" s="280"/>
      <c r="LB89" s="280"/>
      <c r="LC89" s="280"/>
      <c r="LD89" s="280"/>
      <c r="LE89" s="280"/>
      <c r="LF89" s="280"/>
      <c r="LG89" s="280"/>
      <c r="LH89" s="280"/>
      <c r="LI89" s="280"/>
      <c r="LJ89" s="280"/>
      <c r="LK89" s="280"/>
      <c r="LL89" s="280"/>
      <c r="LM89" s="280"/>
      <c r="LN89" s="280"/>
      <c r="LO89" s="280"/>
      <c r="LP89" s="280"/>
      <c r="LQ89" s="280"/>
      <c r="LR89" s="280"/>
      <c r="LS89" s="280"/>
      <c r="LT89" s="280"/>
      <c r="LU89" s="280"/>
      <c r="LV89" s="280"/>
      <c r="LW89" s="280"/>
      <c r="LX89" s="280"/>
      <c r="LY89" s="280"/>
      <c r="LZ89" s="280"/>
      <c r="MA89" s="280"/>
      <c r="MB89" s="280"/>
      <c r="MC89" s="280"/>
      <c r="MD89" s="280"/>
      <c r="ME89" s="280"/>
      <c r="MF89" s="280"/>
      <c r="MG89" s="280"/>
      <c r="MH89" s="280"/>
      <c r="MI89" s="280"/>
      <c r="MJ89" s="280"/>
      <c r="MK89" s="280"/>
      <c r="ML89" s="280"/>
      <c r="MM89" s="280"/>
      <c r="MN89" s="280"/>
      <c r="MO89" s="280"/>
      <c r="MP89" s="280"/>
      <c r="MQ89" s="280"/>
      <c r="MR89" s="280"/>
      <c r="MS89" s="280"/>
      <c r="MT89" s="280"/>
      <c r="MU89" s="280"/>
      <c r="MV89" s="280"/>
      <c r="MW89" s="280"/>
      <c r="MX89" s="280"/>
      <c r="MY89" s="280"/>
      <c r="MZ89" s="280"/>
      <c r="NA89" s="280"/>
      <c r="NB89" s="280"/>
      <c r="NC89" s="280"/>
      <c r="ND89" s="280"/>
      <c r="NE89" s="280"/>
      <c r="NF89" s="280"/>
      <c r="NG89" s="280"/>
      <c r="NH89" s="280"/>
      <c r="NI89" s="280"/>
      <c r="NJ89" s="280"/>
      <c r="NK89" s="280"/>
      <c r="NL89" s="280"/>
      <c r="NM89" s="280"/>
      <c r="NN89" s="280"/>
      <c r="NO89" s="280"/>
      <c r="NP89" s="280"/>
      <c r="NQ89" s="280"/>
      <c r="NR89" s="280"/>
      <c r="NS89" s="280"/>
      <c r="NT89" s="280"/>
      <c r="NU89" s="280"/>
      <c r="NV89" s="280"/>
      <c r="NW89" s="280"/>
      <c r="NX89" s="280"/>
      <c r="NY89" s="280"/>
      <c r="NZ89" s="280"/>
      <c r="OA89" s="280"/>
      <c r="OB89" s="280"/>
      <c r="OC89" s="280"/>
      <c r="OD89" s="280"/>
      <c r="OE89" s="280"/>
      <c r="OF89" s="280"/>
      <c r="OG89" s="280"/>
      <c r="OH89" s="280"/>
      <c r="OI89" s="280"/>
      <c r="OJ89" s="280"/>
      <c r="OK89" s="280"/>
      <c r="OL89" s="280"/>
      <c r="OM89" s="280"/>
      <c r="ON89" s="280"/>
      <c r="OO89" s="280"/>
      <c r="OP89" s="280"/>
      <c r="OQ89" s="280"/>
      <c r="OR89" s="280"/>
      <c r="OS89" s="280"/>
      <c r="OT89" s="280"/>
      <c r="OU89" s="280"/>
      <c r="OV89" s="280"/>
      <c r="OW89" s="280"/>
      <c r="OX89" s="280"/>
      <c r="OY89" s="280"/>
      <c r="OZ89" s="280"/>
      <c r="PA89" s="280"/>
      <c r="PB89" s="280"/>
      <c r="PC89" s="280"/>
      <c r="PD89" s="280"/>
      <c r="PE89" s="280"/>
      <c r="PF89" s="280"/>
      <c r="PG89" s="280"/>
      <c r="PH89" s="280"/>
      <c r="PI89" s="280"/>
      <c r="PJ89" s="280"/>
      <c r="PK89" s="280"/>
      <c r="PL89" s="280"/>
      <c r="PM89" s="280"/>
      <c r="PN89" s="280"/>
      <c r="PO89" s="280"/>
      <c r="PP89" s="280"/>
      <c r="PQ89" s="280"/>
      <c r="PR89" s="280"/>
      <c r="PS89" s="280"/>
      <c r="PT89" s="280"/>
      <c r="PU89" s="280"/>
      <c r="PV89" s="280"/>
      <c r="PW89" s="280"/>
      <c r="PX89" s="280"/>
      <c r="PY89" s="280"/>
      <c r="PZ89" s="280"/>
      <c r="QA89" s="280"/>
      <c r="QB89" s="280"/>
      <c r="QC89" s="280"/>
      <c r="QD89" s="280"/>
      <c r="QE89" s="280"/>
      <c r="QF89" s="280"/>
      <c r="QG89" s="280"/>
      <c r="QH89" s="280"/>
      <c r="QI89" s="280"/>
      <c r="QJ89" s="280"/>
      <c r="QK89" s="280"/>
      <c r="QL89" s="280"/>
      <c r="QM89" s="280"/>
      <c r="QN89" s="280"/>
    </row>
    <row r="90" spans="1:456" s="6" customFormat="1" ht="15.5" x14ac:dyDescent="0.35">
      <c r="A90" s="272" t="s">
        <v>198</v>
      </c>
      <c r="B90" s="259">
        <v>29217548.666666668</v>
      </c>
      <c r="C90" s="259">
        <v>27122812.987145085</v>
      </c>
      <c r="D90" s="234">
        <v>913899</v>
      </c>
      <c r="E90" s="234">
        <v>559633.49956207606</v>
      </c>
      <c r="F90" s="259">
        <v>5272.666666666667</v>
      </c>
      <c r="G90" s="259">
        <v>19656.338404589176</v>
      </c>
      <c r="H90" s="234">
        <v>0</v>
      </c>
      <c r="I90" s="234">
        <v>0</v>
      </c>
      <c r="J90" s="259">
        <v>175246.18666666668</v>
      </c>
      <c r="K90" s="259">
        <v>711981.42866874789</v>
      </c>
      <c r="L90" s="234">
        <v>30311966.520000003</v>
      </c>
      <c r="M90" s="234">
        <v>28414084.253780499</v>
      </c>
      <c r="N90" s="259">
        <v>23284323.447578747</v>
      </c>
      <c r="O90" s="279"/>
      <c r="P90" s="280"/>
      <c r="Q90" s="280"/>
      <c r="R90" s="280"/>
      <c r="S90" s="280"/>
      <c r="T90" s="280"/>
      <c r="U90" s="280"/>
      <c r="V90" s="280"/>
      <c r="W90" s="280"/>
      <c r="X90" s="280"/>
      <c r="Y90" s="280"/>
      <c r="Z90" s="280"/>
      <c r="AA90" s="280"/>
      <c r="AB90" s="280"/>
      <c r="AC90" s="280"/>
      <c r="AD90" s="280"/>
      <c r="AE90" s="280"/>
      <c r="AF90" s="280"/>
      <c r="AG90" s="280"/>
      <c r="AH90" s="280"/>
      <c r="AI90" s="280"/>
      <c r="AJ90" s="280"/>
      <c r="AK90" s="280"/>
      <c r="AL90" s="280"/>
      <c r="AM90" s="280"/>
      <c r="AN90" s="280"/>
      <c r="AO90" s="280"/>
      <c r="AP90" s="280"/>
      <c r="AQ90" s="280"/>
      <c r="AR90" s="280"/>
      <c r="AS90" s="280"/>
      <c r="AT90" s="280"/>
      <c r="AU90" s="280"/>
      <c r="AV90" s="280"/>
      <c r="AW90" s="280"/>
      <c r="AX90" s="280"/>
      <c r="AY90" s="280"/>
      <c r="AZ90" s="280"/>
      <c r="BA90" s="280"/>
      <c r="BB90" s="280"/>
      <c r="BC90" s="280"/>
      <c r="BD90" s="280"/>
      <c r="BE90" s="280"/>
      <c r="BF90" s="280"/>
      <c r="BG90" s="280"/>
      <c r="BH90" s="280"/>
      <c r="BI90" s="280"/>
      <c r="BJ90" s="280"/>
      <c r="BK90" s="280"/>
      <c r="BL90" s="280"/>
      <c r="BM90" s="280"/>
      <c r="BN90" s="280"/>
      <c r="BO90" s="280"/>
      <c r="BP90" s="280"/>
      <c r="BQ90" s="280"/>
      <c r="BR90" s="280"/>
      <c r="BS90" s="280"/>
      <c r="BT90" s="280"/>
      <c r="BU90" s="280"/>
      <c r="BV90" s="280"/>
      <c r="BW90" s="280"/>
      <c r="BX90" s="280"/>
      <c r="BY90" s="280"/>
      <c r="BZ90" s="280"/>
      <c r="CA90" s="280"/>
      <c r="CB90" s="280"/>
      <c r="CC90" s="280"/>
      <c r="CD90" s="280"/>
      <c r="CE90" s="280"/>
      <c r="CF90" s="280"/>
      <c r="CG90" s="280"/>
      <c r="CH90" s="280"/>
      <c r="CI90" s="280"/>
      <c r="CJ90" s="280"/>
      <c r="CK90" s="280"/>
      <c r="CL90" s="280"/>
      <c r="CM90" s="280"/>
      <c r="CN90" s="280"/>
      <c r="CO90" s="280"/>
      <c r="CP90" s="280"/>
      <c r="CQ90" s="280"/>
      <c r="CR90" s="280"/>
      <c r="CS90" s="280"/>
      <c r="CT90" s="280"/>
      <c r="CU90" s="280"/>
      <c r="CV90" s="280"/>
      <c r="CW90" s="280"/>
      <c r="CX90" s="280"/>
      <c r="CY90" s="280"/>
      <c r="CZ90" s="280"/>
      <c r="DA90" s="280"/>
      <c r="DB90" s="280"/>
      <c r="DC90" s="280"/>
      <c r="DD90" s="280"/>
      <c r="DE90" s="280"/>
      <c r="DF90" s="280"/>
      <c r="DG90" s="280"/>
      <c r="DH90" s="280"/>
      <c r="DI90" s="280"/>
      <c r="DJ90" s="280"/>
      <c r="DK90" s="280"/>
      <c r="DL90" s="280"/>
      <c r="DM90" s="280"/>
      <c r="DN90" s="280"/>
      <c r="DO90" s="280"/>
      <c r="DP90" s="280"/>
      <c r="DQ90" s="280"/>
      <c r="DR90" s="280"/>
      <c r="DS90" s="280"/>
      <c r="DT90" s="280"/>
      <c r="DU90" s="280"/>
      <c r="DV90" s="280"/>
      <c r="DW90" s="280"/>
      <c r="DX90" s="280"/>
      <c r="DY90" s="280"/>
      <c r="DZ90" s="280"/>
      <c r="EA90" s="280"/>
      <c r="EB90" s="280"/>
      <c r="EC90" s="280"/>
      <c r="ED90" s="280"/>
      <c r="EE90" s="280"/>
      <c r="EF90" s="280"/>
      <c r="EG90" s="280"/>
      <c r="EH90" s="280"/>
      <c r="EI90" s="280"/>
      <c r="EJ90" s="280"/>
      <c r="EK90" s="280"/>
      <c r="EL90" s="280"/>
      <c r="EM90" s="280"/>
      <c r="EN90" s="280"/>
      <c r="EO90" s="280"/>
      <c r="EP90" s="280"/>
      <c r="EQ90" s="280"/>
      <c r="ER90" s="280"/>
      <c r="ES90" s="280"/>
      <c r="ET90" s="280"/>
      <c r="EU90" s="280"/>
      <c r="EV90" s="280"/>
      <c r="EW90" s="280"/>
      <c r="EX90" s="280"/>
      <c r="EY90" s="280"/>
      <c r="EZ90" s="280"/>
      <c r="FA90" s="280"/>
      <c r="FB90" s="280"/>
      <c r="FC90" s="280"/>
      <c r="FD90" s="280"/>
      <c r="FE90" s="280"/>
      <c r="FF90" s="280"/>
      <c r="FG90" s="280"/>
      <c r="FH90" s="280"/>
      <c r="FI90" s="280"/>
      <c r="FJ90" s="280"/>
      <c r="FK90" s="280"/>
      <c r="FL90" s="280"/>
      <c r="FM90" s="280"/>
      <c r="FN90" s="280"/>
      <c r="FO90" s="280"/>
      <c r="FP90" s="280"/>
      <c r="FQ90" s="280"/>
      <c r="FR90" s="280"/>
      <c r="FS90" s="280"/>
      <c r="FT90" s="280"/>
      <c r="FU90" s="280"/>
      <c r="FV90" s="280"/>
      <c r="FW90" s="280"/>
      <c r="FX90" s="280"/>
      <c r="FY90" s="280"/>
      <c r="FZ90" s="280"/>
      <c r="GA90" s="280"/>
      <c r="GB90" s="280"/>
      <c r="GC90" s="280"/>
      <c r="GD90" s="280"/>
      <c r="GE90" s="280"/>
      <c r="GF90" s="280"/>
      <c r="GG90" s="280"/>
      <c r="GH90" s="280"/>
      <c r="GI90" s="280"/>
      <c r="GJ90" s="280"/>
      <c r="GK90" s="280"/>
      <c r="GL90" s="280"/>
      <c r="GM90" s="280"/>
      <c r="GN90" s="280"/>
      <c r="GO90" s="280"/>
      <c r="GP90" s="280"/>
      <c r="GQ90" s="280"/>
      <c r="GR90" s="280"/>
      <c r="GS90" s="280"/>
      <c r="GT90" s="280"/>
      <c r="GU90" s="280"/>
      <c r="GV90" s="280"/>
      <c r="GW90" s="280"/>
      <c r="GX90" s="280"/>
      <c r="GY90" s="280"/>
      <c r="GZ90" s="280"/>
      <c r="HA90" s="280"/>
      <c r="HB90" s="280"/>
      <c r="HC90" s="280"/>
      <c r="HD90" s="280"/>
      <c r="HE90" s="280"/>
      <c r="HF90" s="280"/>
      <c r="HG90" s="280"/>
      <c r="HH90" s="280"/>
      <c r="HI90" s="280"/>
      <c r="HJ90" s="280"/>
      <c r="HK90" s="280"/>
      <c r="HL90" s="280"/>
      <c r="HM90" s="280"/>
      <c r="HN90" s="280"/>
      <c r="HO90" s="280"/>
      <c r="HP90" s="280"/>
      <c r="HQ90" s="280"/>
      <c r="HR90" s="280"/>
      <c r="HS90" s="280"/>
      <c r="HT90" s="280"/>
      <c r="HU90" s="280"/>
      <c r="HV90" s="280"/>
      <c r="HW90" s="280"/>
      <c r="HX90" s="280"/>
      <c r="HY90" s="280"/>
      <c r="HZ90" s="280"/>
      <c r="IA90" s="280"/>
      <c r="IB90" s="280"/>
      <c r="IC90" s="280"/>
      <c r="ID90" s="280"/>
      <c r="IE90" s="280"/>
      <c r="IF90" s="280"/>
      <c r="IG90" s="280"/>
      <c r="IH90" s="280"/>
      <c r="II90" s="280"/>
      <c r="IJ90" s="280"/>
      <c r="IK90" s="280"/>
      <c r="IL90" s="280"/>
      <c r="IM90" s="280"/>
      <c r="IN90" s="280"/>
      <c r="IO90" s="280"/>
      <c r="IP90" s="280"/>
      <c r="IQ90" s="280"/>
      <c r="IR90" s="280"/>
      <c r="IS90" s="280"/>
      <c r="IT90" s="280"/>
      <c r="IU90" s="280"/>
      <c r="IV90" s="280"/>
      <c r="IW90" s="280"/>
      <c r="IX90" s="280"/>
      <c r="IY90" s="280"/>
      <c r="IZ90" s="280"/>
      <c r="JA90" s="280"/>
      <c r="JB90" s="280"/>
      <c r="JC90" s="280"/>
      <c r="JD90" s="280"/>
      <c r="JE90" s="280"/>
      <c r="JF90" s="280"/>
      <c r="JG90" s="280"/>
      <c r="JH90" s="280"/>
      <c r="JI90" s="280"/>
      <c r="JJ90" s="280"/>
      <c r="JK90" s="280"/>
      <c r="JL90" s="280"/>
      <c r="JM90" s="280"/>
      <c r="JN90" s="280"/>
      <c r="JO90" s="280"/>
      <c r="JP90" s="280"/>
      <c r="JQ90" s="280"/>
      <c r="JR90" s="280"/>
      <c r="JS90" s="280"/>
      <c r="JT90" s="280"/>
      <c r="JU90" s="280"/>
      <c r="JV90" s="280"/>
      <c r="JW90" s="280"/>
      <c r="JX90" s="280"/>
      <c r="JY90" s="280"/>
      <c r="JZ90" s="280"/>
      <c r="KA90" s="280"/>
      <c r="KB90" s="280"/>
      <c r="KC90" s="280"/>
      <c r="KD90" s="280"/>
      <c r="KE90" s="280"/>
      <c r="KF90" s="280"/>
      <c r="KG90" s="280"/>
      <c r="KH90" s="280"/>
      <c r="KI90" s="280"/>
      <c r="KJ90" s="280"/>
      <c r="KK90" s="280"/>
      <c r="KL90" s="280"/>
      <c r="KM90" s="280"/>
      <c r="KN90" s="280"/>
      <c r="KO90" s="280"/>
      <c r="KP90" s="280"/>
      <c r="KQ90" s="280"/>
      <c r="KR90" s="280"/>
      <c r="KS90" s="280"/>
      <c r="KT90" s="280"/>
      <c r="KU90" s="280"/>
      <c r="KV90" s="280"/>
      <c r="KW90" s="280"/>
      <c r="KX90" s="280"/>
      <c r="KY90" s="280"/>
      <c r="KZ90" s="280"/>
      <c r="LA90" s="280"/>
      <c r="LB90" s="280"/>
      <c r="LC90" s="280"/>
      <c r="LD90" s="280"/>
      <c r="LE90" s="280"/>
      <c r="LF90" s="280"/>
      <c r="LG90" s="280"/>
      <c r="LH90" s="280"/>
      <c r="LI90" s="280"/>
      <c r="LJ90" s="280"/>
      <c r="LK90" s="280"/>
      <c r="LL90" s="280"/>
      <c r="LM90" s="280"/>
      <c r="LN90" s="280"/>
      <c r="LO90" s="280"/>
      <c r="LP90" s="280"/>
      <c r="LQ90" s="280"/>
      <c r="LR90" s="280"/>
      <c r="LS90" s="280"/>
      <c r="LT90" s="280"/>
      <c r="LU90" s="280"/>
      <c r="LV90" s="280"/>
      <c r="LW90" s="280"/>
      <c r="LX90" s="280"/>
      <c r="LY90" s="280"/>
      <c r="LZ90" s="280"/>
      <c r="MA90" s="280"/>
      <c r="MB90" s="280"/>
      <c r="MC90" s="280"/>
      <c r="MD90" s="280"/>
      <c r="ME90" s="280"/>
      <c r="MF90" s="280"/>
      <c r="MG90" s="280"/>
      <c r="MH90" s="280"/>
      <c r="MI90" s="280"/>
      <c r="MJ90" s="280"/>
      <c r="MK90" s="280"/>
      <c r="ML90" s="280"/>
      <c r="MM90" s="280"/>
      <c r="MN90" s="280"/>
      <c r="MO90" s="280"/>
      <c r="MP90" s="280"/>
      <c r="MQ90" s="280"/>
      <c r="MR90" s="280"/>
      <c r="MS90" s="280"/>
      <c r="MT90" s="280"/>
      <c r="MU90" s="280"/>
      <c r="MV90" s="280"/>
      <c r="MW90" s="280"/>
      <c r="MX90" s="280"/>
      <c r="MY90" s="280"/>
      <c r="MZ90" s="280"/>
      <c r="NA90" s="280"/>
      <c r="NB90" s="280"/>
      <c r="NC90" s="280"/>
      <c r="ND90" s="280"/>
      <c r="NE90" s="280"/>
      <c r="NF90" s="280"/>
      <c r="NG90" s="280"/>
      <c r="NH90" s="280"/>
      <c r="NI90" s="280"/>
      <c r="NJ90" s="280"/>
      <c r="NK90" s="280"/>
      <c r="NL90" s="280"/>
      <c r="NM90" s="280"/>
      <c r="NN90" s="280"/>
      <c r="NO90" s="280"/>
      <c r="NP90" s="280"/>
      <c r="NQ90" s="280"/>
      <c r="NR90" s="280"/>
      <c r="NS90" s="280"/>
      <c r="NT90" s="280"/>
      <c r="NU90" s="280"/>
      <c r="NV90" s="280"/>
      <c r="NW90" s="280"/>
      <c r="NX90" s="280"/>
      <c r="NY90" s="280"/>
      <c r="NZ90" s="280"/>
      <c r="OA90" s="280"/>
      <c r="OB90" s="280"/>
      <c r="OC90" s="280"/>
      <c r="OD90" s="280"/>
      <c r="OE90" s="280"/>
      <c r="OF90" s="280"/>
      <c r="OG90" s="280"/>
      <c r="OH90" s="280"/>
      <c r="OI90" s="280"/>
      <c r="OJ90" s="280"/>
      <c r="OK90" s="280"/>
      <c r="OL90" s="280"/>
      <c r="OM90" s="280"/>
      <c r="ON90" s="280"/>
      <c r="OO90" s="280"/>
      <c r="OP90" s="280"/>
      <c r="OQ90" s="280"/>
      <c r="OR90" s="280"/>
      <c r="OS90" s="280"/>
      <c r="OT90" s="280"/>
      <c r="OU90" s="280"/>
      <c r="OV90" s="280"/>
      <c r="OW90" s="280"/>
      <c r="OX90" s="280"/>
      <c r="OY90" s="280"/>
      <c r="OZ90" s="280"/>
      <c r="PA90" s="280"/>
      <c r="PB90" s="280"/>
      <c r="PC90" s="280"/>
      <c r="PD90" s="280"/>
      <c r="PE90" s="280"/>
      <c r="PF90" s="280"/>
      <c r="PG90" s="280"/>
      <c r="PH90" s="280"/>
      <c r="PI90" s="280"/>
      <c r="PJ90" s="280"/>
      <c r="PK90" s="280"/>
      <c r="PL90" s="280"/>
      <c r="PM90" s="280"/>
      <c r="PN90" s="280"/>
      <c r="PO90" s="280"/>
      <c r="PP90" s="280"/>
      <c r="PQ90" s="280"/>
      <c r="PR90" s="280"/>
      <c r="PS90" s="280"/>
      <c r="PT90" s="280"/>
      <c r="PU90" s="280"/>
      <c r="PV90" s="280"/>
      <c r="PW90" s="280"/>
      <c r="PX90" s="280"/>
      <c r="PY90" s="280"/>
      <c r="PZ90" s="280"/>
      <c r="QA90" s="280"/>
      <c r="QB90" s="280"/>
      <c r="QC90" s="280"/>
      <c r="QD90" s="280"/>
      <c r="QE90" s="280"/>
      <c r="QF90" s="280"/>
      <c r="QG90" s="280"/>
      <c r="QH90" s="280"/>
      <c r="QI90" s="280"/>
      <c r="QJ90" s="280"/>
      <c r="QK90" s="280"/>
      <c r="QL90" s="280"/>
      <c r="QM90" s="280"/>
      <c r="QN90" s="280"/>
    </row>
    <row r="91" spans="1:456" s="6" customFormat="1" ht="15.5" x14ac:dyDescent="0.35">
      <c r="A91" s="272" t="s">
        <v>199</v>
      </c>
      <c r="B91" s="259">
        <v>0</v>
      </c>
      <c r="C91" s="259">
        <v>0</v>
      </c>
      <c r="D91" s="283">
        <v>0</v>
      </c>
      <c r="E91" s="284">
        <v>0</v>
      </c>
      <c r="F91" s="259">
        <v>493085.66666666669</v>
      </c>
      <c r="G91" s="259">
        <v>872109.11036120332</v>
      </c>
      <c r="H91" s="283">
        <v>60301.333333333336</v>
      </c>
      <c r="I91" s="284">
        <v>194320.7178556163</v>
      </c>
      <c r="J91" s="259">
        <v>31815.78666666667</v>
      </c>
      <c r="K91" s="259">
        <v>1822.0234045263821</v>
      </c>
      <c r="L91" s="283">
        <f t="shared" ref="L91:M91" si="0">B91+D91+F91+H91+J91</f>
        <v>585202.78666666662</v>
      </c>
      <c r="M91" s="284">
        <f t="shared" si="0"/>
        <v>1068251.8516213458</v>
      </c>
      <c r="N91" s="259">
        <v>875394.09732400184</v>
      </c>
      <c r="O91" s="279"/>
      <c r="P91" s="280"/>
      <c r="Q91" s="280"/>
      <c r="R91" s="280"/>
      <c r="S91" s="280"/>
      <c r="T91" s="280"/>
      <c r="U91" s="280"/>
      <c r="V91" s="280"/>
      <c r="W91" s="280"/>
      <c r="X91" s="280"/>
      <c r="Y91" s="280"/>
      <c r="Z91" s="280"/>
      <c r="AA91" s="280"/>
      <c r="AB91" s="280"/>
      <c r="AC91" s="280"/>
      <c r="AD91" s="280"/>
      <c r="AE91" s="280"/>
      <c r="AF91" s="280"/>
      <c r="AG91" s="280"/>
      <c r="AH91" s="280"/>
      <c r="AI91" s="280"/>
      <c r="AJ91" s="280"/>
      <c r="AK91" s="280"/>
      <c r="AL91" s="280"/>
      <c r="AM91" s="280"/>
      <c r="AN91" s="280"/>
      <c r="AO91" s="280"/>
      <c r="AP91" s="280"/>
      <c r="AQ91" s="280"/>
      <c r="AR91" s="280"/>
      <c r="AS91" s="280"/>
      <c r="AT91" s="280"/>
      <c r="AU91" s="280"/>
      <c r="AV91" s="280"/>
      <c r="AW91" s="280"/>
      <c r="AX91" s="280"/>
      <c r="AY91" s="280"/>
      <c r="AZ91" s="280"/>
      <c r="BA91" s="280"/>
      <c r="BB91" s="280"/>
      <c r="BC91" s="280"/>
      <c r="BD91" s="280"/>
      <c r="BE91" s="280"/>
      <c r="BF91" s="280"/>
      <c r="BG91" s="280"/>
      <c r="BH91" s="280"/>
      <c r="BI91" s="280"/>
      <c r="BJ91" s="280"/>
      <c r="BK91" s="280"/>
      <c r="BL91" s="280"/>
      <c r="BM91" s="280"/>
      <c r="BN91" s="280"/>
      <c r="BO91" s="280"/>
      <c r="BP91" s="280"/>
      <c r="BQ91" s="280"/>
      <c r="BR91" s="280"/>
      <c r="BS91" s="280"/>
      <c r="BT91" s="280"/>
      <c r="BU91" s="280"/>
      <c r="BV91" s="280"/>
      <c r="BW91" s="280"/>
      <c r="BX91" s="280"/>
      <c r="BY91" s="280"/>
      <c r="BZ91" s="280"/>
      <c r="CA91" s="280"/>
      <c r="CB91" s="280"/>
      <c r="CC91" s="280"/>
      <c r="CD91" s="280"/>
      <c r="CE91" s="280"/>
      <c r="CF91" s="280"/>
      <c r="CG91" s="280"/>
      <c r="CH91" s="280"/>
      <c r="CI91" s="280"/>
      <c r="CJ91" s="280"/>
      <c r="CK91" s="280"/>
      <c r="CL91" s="280"/>
      <c r="CM91" s="280"/>
      <c r="CN91" s="280"/>
      <c r="CO91" s="280"/>
      <c r="CP91" s="280"/>
      <c r="CQ91" s="280"/>
      <c r="CR91" s="280"/>
      <c r="CS91" s="280"/>
      <c r="CT91" s="280"/>
      <c r="CU91" s="280"/>
      <c r="CV91" s="280"/>
      <c r="CW91" s="280"/>
      <c r="CX91" s="280"/>
      <c r="CY91" s="280"/>
      <c r="CZ91" s="280"/>
      <c r="DA91" s="280"/>
      <c r="DB91" s="280"/>
      <c r="DC91" s="280"/>
      <c r="DD91" s="280"/>
      <c r="DE91" s="280"/>
      <c r="DF91" s="280"/>
      <c r="DG91" s="280"/>
      <c r="DH91" s="280"/>
      <c r="DI91" s="280"/>
      <c r="DJ91" s="280"/>
      <c r="DK91" s="280"/>
      <c r="DL91" s="280"/>
      <c r="DM91" s="280"/>
      <c r="DN91" s="280"/>
      <c r="DO91" s="280"/>
      <c r="DP91" s="280"/>
      <c r="DQ91" s="280"/>
      <c r="DR91" s="280"/>
      <c r="DS91" s="280"/>
      <c r="DT91" s="280"/>
      <c r="DU91" s="280"/>
      <c r="DV91" s="280"/>
      <c r="DW91" s="280"/>
      <c r="DX91" s="280"/>
      <c r="DY91" s="280"/>
      <c r="DZ91" s="280"/>
      <c r="EA91" s="280"/>
      <c r="EB91" s="280"/>
      <c r="EC91" s="280"/>
      <c r="ED91" s="280"/>
      <c r="EE91" s="280"/>
      <c r="EF91" s="280"/>
      <c r="EG91" s="280"/>
      <c r="EH91" s="280"/>
      <c r="EI91" s="280"/>
      <c r="EJ91" s="280"/>
      <c r="EK91" s="280"/>
      <c r="EL91" s="280"/>
      <c r="EM91" s="280"/>
      <c r="EN91" s="280"/>
      <c r="EO91" s="280"/>
      <c r="EP91" s="280"/>
      <c r="EQ91" s="280"/>
      <c r="ER91" s="280"/>
      <c r="ES91" s="280"/>
      <c r="ET91" s="280"/>
      <c r="EU91" s="280"/>
      <c r="EV91" s="280"/>
      <c r="EW91" s="280"/>
      <c r="EX91" s="280"/>
      <c r="EY91" s="280"/>
      <c r="EZ91" s="280"/>
      <c r="FA91" s="280"/>
      <c r="FB91" s="280"/>
      <c r="FC91" s="280"/>
      <c r="FD91" s="280"/>
      <c r="FE91" s="280"/>
      <c r="FF91" s="280"/>
      <c r="FG91" s="280"/>
      <c r="FH91" s="280"/>
      <c r="FI91" s="280"/>
      <c r="FJ91" s="280"/>
      <c r="FK91" s="280"/>
      <c r="FL91" s="280"/>
      <c r="FM91" s="280"/>
      <c r="FN91" s="280"/>
      <c r="FO91" s="280"/>
      <c r="FP91" s="280"/>
      <c r="FQ91" s="280"/>
      <c r="FR91" s="280"/>
      <c r="FS91" s="280"/>
      <c r="FT91" s="280"/>
      <c r="FU91" s="280"/>
      <c r="FV91" s="280"/>
      <c r="FW91" s="280"/>
      <c r="FX91" s="280"/>
      <c r="FY91" s="280"/>
      <c r="FZ91" s="280"/>
      <c r="GA91" s="280"/>
      <c r="GB91" s="280"/>
      <c r="GC91" s="280"/>
      <c r="GD91" s="280"/>
      <c r="GE91" s="280"/>
      <c r="GF91" s="280"/>
      <c r="GG91" s="280"/>
      <c r="GH91" s="280"/>
      <c r="GI91" s="280"/>
      <c r="GJ91" s="280"/>
      <c r="GK91" s="280"/>
      <c r="GL91" s="280"/>
      <c r="GM91" s="280"/>
      <c r="GN91" s="280"/>
      <c r="GO91" s="280"/>
      <c r="GP91" s="280"/>
      <c r="GQ91" s="280"/>
      <c r="GR91" s="280"/>
      <c r="GS91" s="280"/>
      <c r="GT91" s="280"/>
      <c r="GU91" s="280"/>
      <c r="GV91" s="280"/>
      <c r="GW91" s="280"/>
      <c r="GX91" s="280"/>
      <c r="GY91" s="280"/>
      <c r="GZ91" s="280"/>
      <c r="HA91" s="280"/>
      <c r="HB91" s="280"/>
      <c r="HC91" s="280"/>
      <c r="HD91" s="280"/>
      <c r="HE91" s="280"/>
      <c r="HF91" s="280"/>
      <c r="HG91" s="280"/>
      <c r="HH91" s="280"/>
      <c r="HI91" s="280"/>
      <c r="HJ91" s="280"/>
      <c r="HK91" s="280"/>
      <c r="HL91" s="280"/>
      <c r="HM91" s="280"/>
      <c r="HN91" s="280"/>
      <c r="HO91" s="280"/>
      <c r="HP91" s="280"/>
      <c r="HQ91" s="280"/>
      <c r="HR91" s="280"/>
      <c r="HS91" s="280"/>
      <c r="HT91" s="280"/>
      <c r="HU91" s="280"/>
      <c r="HV91" s="280"/>
      <c r="HW91" s="280"/>
      <c r="HX91" s="280"/>
      <c r="HY91" s="280"/>
      <c r="HZ91" s="280"/>
      <c r="IA91" s="280"/>
      <c r="IB91" s="280"/>
      <c r="IC91" s="280"/>
      <c r="ID91" s="280"/>
      <c r="IE91" s="280"/>
      <c r="IF91" s="280"/>
      <c r="IG91" s="280"/>
      <c r="IH91" s="280"/>
      <c r="II91" s="280"/>
      <c r="IJ91" s="280"/>
      <c r="IK91" s="280"/>
      <c r="IL91" s="280"/>
      <c r="IM91" s="280"/>
      <c r="IN91" s="280"/>
      <c r="IO91" s="280"/>
      <c r="IP91" s="280"/>
      <c r="IQ91" s="280"/>
      <c r="IR91" s="280"/>
      <c r="IS91" s="280"/>
      <c r="IT91" s="280"/>
      <c r="IU91" s="280"/>
      <c r="IV91" s="280"/>
      <c r="IW91" s="280"/>
      <c r="IX91" s="280"/>
      <c r="IY91" s="280"/>
      <c r="IZ91" s="280"/>
      <c r="JA91" s="280"/>
      <c r="JB91" s="280"/>
      <c r="JC91" s="280"/>
      <c r="JD91" s="280"/>
      <c r="JE91" s="280"/>
      <c r="JF91" s="280"/>
      <c r="JG91" s="280"/>
      <c r="JH91" s="280"/>
      <c r="JI91" s="280"/>
      <c r="JJ91" s="280"/>
      <c r="JK91" s="280"/>
      <c r="JL91" s="280"/>
      <c r="JM91" s="280"/>
      <c r="JN91" s="280"/>
      <c r="JO91" s="280"/>
      <c r="JP91" s="280"/>
      <c r="JQ91" s="280"/>
      <c r="JR91" s="280"/>
      <c r="JS91" s="280"/>
      <c r="JT91" s="280"/>
      <c r="JU91" s="280"/>
      <c r="JV91" s="280"/>
      <c r="JW91" s="280"/>
      <c r="JX91" s="280"/>
      <c r="JY91" s="280"/>
      <c r="JZ91" s="280"/>
      <c r="KA91" s="280"/>
      <c r="KB91" s="280"/>
      <c r="KC91" s="280"/>
      <c r="KD91" s="280"/>
      <c r="KE91" s="280"/>
      <c r="KF91" s="280"/>
      <c r="KG91" s="280"/>
      <c r="KH91" s="280"/>
      <c r="KI91" s="280"/>
      <c r="KJ91" s="280"/>
      <c r="KK91" s="280"/>
      <c r="KL91" s="280"/>
      <c r="KM91" s="280"/>
      <c r="KN91" s="280"/>
      <c r="KO91" s="280"/>
      <c r="KP91" s="280"/>
      <c r="KQ91" s="280"/>
      <c r="KR91" s="280"/>
      <c r="KS91" s="280"/>
      <c r="KT91" s="280"/>
      <c r="KU91" s="280"/>
      <c r="KV91" s="280"/>
      <c r="KW91" s="280"/>
      <c r="KX91" s="280"/>
      <c r="KY91" s="280"/>
      <c r="KZ91" s="280"/>
      <c r="LA91" s="280"/>
      <c r="LB91" s="280"/>
      <c r="LC91" s="280"/>
      <c r="LD91" s="280"/>
      <c r="LE91" s="280"/>
      <c r="LF91" s="280"/>
      <c r="LG91" s="280"/>
      <c r="LH91" s="280"/>
      <c r="LI91" s="280"/>
      <c r="LJ91" s="280"/>
      <c r="LK91" s="280"/>
      <c r="LL91" s="280"/>
      <c r="LM91" s="280"/>
      <c r="LN91" s="280"/>
      <c r="LO91" s="280"/>
      <c r="LP91" s="280"/>
      <c r="LQ91" s="280"/>
      <c r="LR91" s="280"/>
      <c r="LS91" s="280"/>
      <c r="LT91" s="280"/>
      <c r="LU91" s="280"/>
      <c r="LV91" s="280"/>
      <c r="LW91" s="280"/>
      <c r="LX91" s="280"/>
      <c r="LY91" s="280"/>
      <c r="LZ91" s="280"/>
      <c r="MA91" s="280"/>
      <c r="MB91" s="280"/>
      <c r="MC91" s="280"/>
      <c r="MD91" s="280"/>
      <c r="ME91" s="280"/>
      <c r="MF91" s="280"/>
      <c r="MG91" s="280"/>
      <c r="MH91" s="280"/>
      <c r="MI91" s="280"/>
      <c r="MJ91" s="280"/>
      <c r="MK91" s="280"/>
      <c r="ML91" s="280"/>
      <c r="MM91" s="280"/>
      <c r="MN91" s="280"/>
      <c r="MO91" s="280"/>
      <c r="MP91" s="280"/>
      <c r="MQ91" s="280"/>
      <c r="MR91" s="280"/>
      <c r="MS91" s="280"/>
      <c r="MT91" s="280"/>
      <c r="MU91" s="280"/>
      <c r="MV91" s="280"/>
      <c r="MW91" s="280"/>
      <c r="MX91" s="280"/>
      <c r="MY91" s="280"/>
      <c r="MZ91" s="280"/>
      <c r="NA91" s="280"/>
      <c r="NB91" s="280"/>
      <c r="NC91" s="280"/>
      <c r="ND91" s="280"/>
      <c r="NE91" s="280"/>
      <c r="NF91" s="280"/>
      <c r="NG91" s="280"/>
      <c r="NH91" s="280"/>
      <c r="NI91" s="280"/>
      <c r="NJ91" s="280"/>
      <c r="NK91" s="280"/>
      <c r="NL91" s="280"/>
      <c r="NM91" s="280"/>
      <c r="NN91" s="280"/>
      <c r="NO91" s="280"/>
      <c r="NP91" s="280"/>
      <c r="NQ91" s="280"/>
      <c r="NR91" s="280"/>
      <c r="NS91" s="280"/>
      <c r="NT91" s="280"/>
      <c r="NU91" s="280"/>
      <c r="NV91" s="280"/>
      <c r="NW91" s="280"/>
      <c r="NX91" s="280"/>
      <c r="NY91" s="280"/>
      <c r="NZ91" s="280"/>
      <c r="OA91" s="280"/>
      <c r="OB91" s="280"/>
      <c r="OC91" s="280"/>
      <c r="OD91" s="280"/>
      <c r="OE91" s="280"/>
      <c r="OF91" s="280"/>
      <c r="OG91" s="280"/>
      <c r="OH91" s="280"/>
      <c r="OI91" s="280"/>
      <c r="OJ91" s="280"/>
      <c r="OK91" s="280"/>
      <c r="OL91" s="280"/>
      <c r="OM91" s="280"/>
      <c r="ON91" s="280"/>
      <c r="OO91" s="280"/>
      <c r="OP91" s="280"/>
      <c r="OQ91" s="280"/>
      <c r="OR91" s="280"/>
      <c r="OS91" s="280"/>
      <c r="OT91" s="280"/>
      <c r="OU91" s="280"/>
      <c r="OV91" s="280"/>
      <c r="OW91" s="280"/>
      <c r="OX91" s="280"/>
      <c r="OY91" s="280"/>
      <c r="OZ91" s="280"/>
      <c r="PA91" s="280"/>
      <c r="PB91" s="280"/>
      <c r="PC91" s="280"/>
      <c r="PD91" s="280"/>
      <c r="PE91" s="280"/>
      <c r="PF91" s="280"/>
      <c r="PG91" s="280"/>
      <c r="PH91" s="280"/>
      <c r="PI91" s="280"/>
      <c r="PJ91" s="280"/>
      <c r="PK91" s="280"/>
      <c r="PL91" s="280"/>
      <c r="PM91" s="280"/>
      <c r="PN91" s="280"/>
      <c r="PO91" s="280"/>
      <c r="PP91" s="280"/>
      <c r="PQ91" s="280"/>
      <c r="PR91" s="280"/>
      <c r="PS91" s="280"/>
      <c r="PT91" s="280"/>
      <c r="PU91" s="280"/>
      <c r="PV91" s="280"/>
      <c r="PW91" s="280"/>
      <c r="PX91" s="280"/>
      <c r="PY91" s="280"/>
      <c r="PZ91" s="280"/>
      <c r="QA91" s="280"/>
      <c r="QB91" s="280"/>
      <c r="QC91" s="280"/>
      <c r="QD91" s="280"/>
      <c r="QE91" s="280"/>
      <c r="QF91" s="280"/>
      <c r="QG91" s="280"/>
      <c r="QH91" s="280"/>
      <c r="QI91" s="280"/>
      <c r="QJ91" s="280"/>
      <c r="QK91" s="280"/>
      <c r="QL91" s="280"/>
      <c r="QM91" s="280"/>
      <c r="QN91" s="280"/>
    </row>
    <row r="92" spans="1:456" s="6" customFormat="1" ht="15.5" x14ac:dyDescent="0.35">
      <c r="A92" s="272" t="s">
        <v>200</v>
      </c>
      <c r="B92" s="259">
        <v>13673571.333333334</v>
      </c>
      <c r="C92" s="259">
        <v>12974094.474450905</v>
      </c>
      <c r="D92" s="234">
        <v>2743116.6666666665</v>
      </c>
      <c r="E92" s="234">
        <v>2622476.1618695594</v>
      </c>
      <c r="F92" s="259">
        <v>0</v>
      </c>
      <c r="G92" s="259">
        <v>56491.062881116086</v>
      </c>
      <c r="H92" s="234">
        <v>0</v>
      </c>
      <c r="I92" s="234">
        <v>0</v>
      </c>
      <c r="J92" s="259">
        <v>243533.8533333333</v>
      </c>
      <c r="K92" s="259">
        <v>340735.56554647617</v>
      </c>
      <c r="L92" s="234">
        <v>16660221.853333334</v>
      </c>
      <c r="M92" s="234">
        <v>15993797.264748055</v>
      </c>
      <c r="N92" s="259">
        <v>13106343.507017843</v>
      </c>
      <c r="O92" s="279"/>
      <c r="P92" s="280"/>
      <c r="Q92" s="280"/>
      <c r="R92" s="280"/>
      <c r="S92" s="280"/>
      <c r="T92" s="280"/>
      <c r="U92" s="280"/>
      <c r="V92" s="280"/>
      <c r="W92" s="280"/>
      <c r="X92" s="280"/>
      <c r="Y92" s="280"/>
      <c r="Z92" s="280"/>
      <c r="AA92" s="280"/>
      <c r="AB92" s="280"/>
      <c r="AC92" s="280"/>
      <c r="AD92" s="280"/>
      <c r="AE92" s="280"/>
      <c r="AF92" s="280"/>
      <c r="AG92" s="280"/>
      <c r="AH92" s="280"/>
      <c r="AI92" s="280"/>
      <c r="AJ92" s="280"/>
      <c r="AK92" s="280"/>
      <c r="AL92" s="280"/>
      <c r="AM92" s="280"/>
      <c r="AN92" s="280"/>
      <c r="AO92" s="280"/>
      <c r="AP92" s="280"/>
      <c r="AQ92" s="280"/>
      <c r="AR92" s="280"/>
      <c r="AS92" s="280"/>
      <c r="AT92" s="280"/>
      <c r="AU92" s="280"/>
      <c r="AV92" s="280"/>
      <c r="AW92" s="280"/>
      <c r="AX92" s="280"/>
      <c r="AY92" s="280"/>
      <c r="AZ92" s="280"/>
      <c r="BA92" s="280"/>
      <c r="BB92" s="280"/>
      <c r="BC92" s="280"/>
      <c r="BD92" s="280"/>
      <c r="BE92" s="280"/>
      <c r="BF92" s="280"/>
      <c r="BG92" s="280"/>
      <c r="BH92" s="280"/>
      <c r="BI92" s="280"/>
      <c r="BJ92" s="280"/>
      <c r="BK92" s="280"/>
      <c r="BL92" s="280"/>
      <c r="BM92" s="280"/>
      <c r="BN92" s="280"/>
      <c r="BO92" s="280"/>
      <c r="BP92" s="280"/>
      <c r="BQ92" s="280"/>
      <c r="BR92" s="280"/>
      <c r="BS92" s="280"/>
      <c r="BT92" s="280"/>
      <c r="BU92" s="280"/>
      <c r="BV92" s="280"/>
      <c r="BW92" s="280"/>
      <c r="BX92" s="280"/>
      <c r="BY92" s="280"/>
      <c r="BZ92" s="280"/>
      <c r="CA92" s="280"/>
      <c r="CB92" s="280"/>
      <c r="CC92" s="280"/>
      <c r="CD92" s="280"/>
      <c r="CE92" s="280"/>
      <c r="CF92" s="280"/>
      <c r="CG92" s="280"/>
      <c r="CH92" s="280"/>
      <c r="CI92" s="280"/>
      <c r="CJ92" s="280"/>
      <c r="CK92" s="280"/>
      <c r="CL92" s="280"/>
      <c r="CM92" s="280"/>
      <c r="CN92" s="280"/>
      <c r="CO92" s="280"/>
      <c r="CP92" s="280"/>
      <c r="CQ92" s="280"/>
      <c r="CR92" s="280"/>
      <c r="CS92" s="280"/>
      <c r="CT92" s="280"/>
      <c r="CU92" s="280"/>
      <c r="CV92" s="280"/>
      <c r="CW92" s="280"/>
      <c r="CX92" s="280"/>
      <c r="CY92" s="280"/>
      <c r="CZ92" s="280"/>
      <c r="DA92" s="280"/>
      <c r="DB92" s="280"/>
      <c r="DC92" s="280"/>
      <c r="DD92" s="280"/>
      <c r="DE92" s="280"/>
      <c r="DF92" s="280"/>
      <c r="DG92" s="280"/>
      <c r="DH92" s="280"/>
      <c r="DI92" s="280"/>
      <c r="DJ92" s="280"/>
      <c r="DK92" s="280"/>
      <c r="DL92" s="280"/>
      <c r="DM92" s="280"/>
      <c r="DN92" s="280"/>
      <c r="DO92" s="280"/>
      <c r="DP92" s="280"/>
      <c r="DQ92" s="280"/>
      <c r="DR92" s="280"/>
      <c r="DS92" s="280"/>
      <c r="DT92" s="280"/>
      <c r="DU92" s="280"/>
      <c r="DV92" s="280"/>
      <c r="DW92" s="280"/>
      <c r="DX92" s="280"/>
      <c r="DY92" s="280"/>
      <c r="DZ92" s="280"/>
      <c r="EA92" s="280"/>
      <c r="EB92" s="280"/>
      <c r="EC92" s="280"/>
      <c r="ED92" s="280"/>
      <c r="EE92" s="280"/>
      <c r="EF92" s="280"/>
      <c r="EG92" s="280"/>
      <c r="EH92" s="280"/>
      <c r="EI92" s="280"/>
      <c r="EJ92" s="280"/>
      <c r="EK92" s="280"/>
      <c r="EL92" s="280"/>
      <c r="EM92" s="280"/>
      <c r="EN92" s="280"/>
      <c r="EO92" s="280"/>
      <c r="EP92" s="280"/>
      <c r="EQ92" s="280"/>
      <c r="ER92" s="280"/>
      <c r="ES92" s="280"/>
      <c r="ET92" s="280"/>
      <c r="EU92" s="280"/>
      <c r="EV92" s="280"/>
      <c r="EW92" s="280"/>
      <c r="EX92" s="280"/>
      <c r="EY92" s="280"/>
      <c r="EZ92" s="280"/>
      <c r="FA92" s="280"/>
      <c r="FB92" s="280"/>
      <c r="FC92" s="280"/>
      <c r="FD92" s="280"/>
      <c r="FE92" s="280"/>
      <c r="FF92" s="280"/>
      <c r="FG92" s="280"/>
      <c r="FH92" s="280"/>
      <c r="FI92" s="280"/>
      <c r="FJ92" s="280"/>
      <c r="FK92" s="280"/>
      <c r="FL92" s="280"/>
      <c r="FM92" s="280"/>
      <c r="FN92" s="280"/>
      <c r="FO92" s="280"/>
      <c r="FP92" s="280"/>
      <c r="FQ92" s="280"/>
      <c r="FR92" s="280"/>
      <c r="FS92" s="280"/>
      <c r="FT92" s="280"/>
      <c r="FU92" s="280"/>
      <c r="FV92" s="280"/>
      <c r="FW92" s="280"/>
      <c r="FX92" s="280"/>
      <c r="FY92" s="280"/>
      <c r="FZ92" s="280"/>
      <c r="GA92" s="280"/>
      <c r="GB92" s="280"/>
      <c r="GC92" s="280"/>
      <c r="GD92" s="280"/>
      <c r="GE92" s="280"/>
      <c r="GF92" s="280"/>
      <c r="GG92" s="280"/>
      <c r="GH92" s="280"/>
      <c r="GI92" s="280"/>
      <c r="GJ92" s="280"/>
      <c r="GK92" s="280"/>
      <c r="GL92" s="280"/>
      <c r="GM92" s="280"/>
      <c r="GN92" s="280"/>
      <c r="GO92" s="280"/>
      <c r="GP92" s="280"/>
      <c r="GQ92" s="280"/>
      <c r="GR92" s="280"/>
      <c r="GS92" s="280"/>
      <c r="GT92" s="280"/>
      <c r="GU92" s="280"/>
      <c r="GV92" s="280"/>
      <c r="GW92" s="280"/>
      <c r="GX92" s="280"/>
      <c r="GY92" s="280"/>
      <c r="GZ92" s="280"/>
      <c r="HA92" s="280"/>
      <c r="HB92" s="280"/>
      <c r="HC92" s="280"/>
      <c r="HD92" s="280"/>
      <c r="HE92" s="280"/>
      <c r="HF92" s="280"/>
      <c r="HG92" s="280"/>
      <c r="HH92" s="280"/>
      <c r="HI92" s="280"/>
      <c r="HJ92" s="280"/>
      <c r="HK92" s="280"/>
      <c r="HL92" s="280"/>
      <c r="HM92" s="280"/>
      <c r="HN92" s="280"/>
      <c r="HO92" s="280"/>
      <c r="HP92" s="280"/>
      <c r="HQ92" s="280"/>
      <c r="HR92" s="280"/>
      <c r="HS92" s="280"/>
      <c r="HT92" s="280"/>
      <c r="HU92" s="280"/>
      <c r="HV92" s="280"/>
      <c r="HW92" s="280"/>
      <c r="HX92" s="280"/>
      <c r="HY92" s="280"/>
      <c r="HZ92" s="280"/>
      <c r="IA92" s="280"/>
      <c r="IB92" s="280"/>
      <c r="IC92" s="280"/>
      <c r="ID92" s="280"/>
      <c r="IE92" s="280"/>
      <c r="IF92" s="280"/>
      <c r="IG92" s="280"/>
      <c r="IH92" s="280"/>
      <c r="II92" s="280"/>
      <c r="IJ92" s="280"/>
      <c r="IK92" s="280"/>
      <c r="IL92" s="280"/>
      <c r="IM92" s="280"/>
      <c r="IN92" s="280"/>
      <c r="IO92" s="280"/>
      <c r="IP92" s="280"/>
      <c r="IQ92" s="280"/>
      <c r="IR92" s="280"/>
      <c r="IS92" s="280"/>
      <c r="IT92" s="280"/>
      <c r="IU92" s="280"/>
      <c r="IV92" s="280"/>
      <c r="IW92" s="280"/>
      <c r="IX92" s="280"/>
      <c r="IY92" s="280"/>
      <c r="IZ92" s="280"/>
      <c r="JA92" s="280"/>
      <c r="JB92" s="280"/>
      <c r="JC92" s="280"/>
      <c r="JD92" s="280"/>
      <c r="JE92" s="280"/>
      <c r="JF92" s="280"/>
      <c r="JG92" s="280"/>
      <c r="JH92" s="280"/>
      <c r="JI92" s="280"/>
      <c r="JJ92" s="280"/>
      <c r="JK92" s="280"/>
      <c r="JL92" s="280"/>
      <c r="JM92" s="280"/>
      <c r="JN92" s="280"/>
      <c r="JO92" s="280"/>
      <c r="JP92" s="280"/>
      <c r="JQ92" s="280"/>
      <c r="JR92" s="280"/>
      <c r="JS92" s="280"/>
      <c r="JT92" s="280"/>
      <c r="JU92" s="280"/>
      <c r="JV92" s="280"/>
      <c r="JW92" s="280"/>
      <c r="JX92" s="280"/>
      <c r="JY92" s="280"/>
      <c r="JZ92" s="280"/>
      <c r="KA92" s="280"/>
      <c r="KB92" s="280"/>
      <c r="KC92" s="280"/>
      <c r="KD92" s="280"/>
      <c r="KE92" s="280"/>
      <c r="KF92" s="280"/>
      <c r="KG92" s="280"/>
      <c r="KH92" s="280"/>
      <c r="KI92" s="280"/>
      <c r="KJ92" s="280"/>
      <c r="KK92" s="280"/>
      <c r="KL92" s="280"/>
      <c r="KM92" s="280"/>
      <c r="KN92" s="280"/>
      <c r="KO92" s="280"/>
      <c r="KP92" s="280"/>
      <c r="KQ92" s="280"/>
      <c r="KR92" s="280"/>
      <c r="KS92" s="280"/>
      <c r="KT92" s="280"/>
      <c r="KU92" s="280"/>
      <c r="KV92" s="280"/>
      <c r="KW92" s="280"/>
      <c r="KX92" s="280"/>
      <c r="KY92" s="280"/>
      <c r="KZ92" s="280"/>
      <c r="LA92" s="280"/>
      <c r="LB92" s="280"/>
      <c r="LC92" s="280"/>
      <c r="LD92" s="280"/>
      <c r="LE92" s="280"/>
      <c r="LF92" s="280"/>
      <c r="LG92" s="280"/>
      <c r="LH92" s="280"/>
      <c r="LI92" s="280"/>
      <c r="LJ92" s="280"/>
      <c r="LK92" s="280"/>
      <c r="LL92" s="280"/>
      <c r="LM92" s="280"/>
      <c r="LN92" s="280"/>
      <c r="LO92" s="280"/>
      <c r="LP92" s="280"/>
      <c r="LQ92" s="280"/>
      <c r="LR92" s="280"/>
      <c r="LS92" s="280"/>
      <c r="LT92" s="280"/>
      <c r="LU92" s="280"/>
      <c r="LV92" s="280"/>
      <c r="LW92" s="280"/>
      <c r="LX92" s="280"/>
      <c r="LY92" s="280"/>
      <c r="LZ92" s="280"/>
      <c r="MA92" s="280"/>
      <c r="MB92" s="280"/>
      <c r="MC92" s="280"/>
      <c r="MD92" s="280"/>
      <c r="ME92" s="280"/>
      <c r="MF92" s="280"/>
      <c r="MG92" s="280"/>
      <c r="MH92" s="280"/>
      <c r="MI92" s="280"/>
      <c r="MJ92" s="280"/>
      <c r="MK92" s="280"/>
      <c r="ML92" s="280"/>
      <c r="MM92" s="280"/>
      <c r="MN92" s="280"/>
      <c r="MO92" s="280"/>
      <c r="MP92" s="280"/>
      <c r="MQ92" s="280"/>
      <c r="MR92" s="280"/>
      <c r="MS92" s="280"/>
      <c r="MT92" s="280"/>
      <c r="MU92" s="280"/>
      <c r="MV92" s="280"/>
      <c r="MW92" s="280"/>
      <c r="MX92" s="280"/>
      <c r="MY92" s="280"/>
      <c r="MZ92" s="280"/>
      <c r="NA92" s="280"/>
      <c r="NB92" s="280"/>
      <c r="NC92" s="280"/>
      <c r="ND92" s="280"/>
      <c r="NE92" s="280"/>
      <c r="NF92" s="280"/>
      <c r="NG92" s="280"/>
      <c r="NH92" s="280"/>
      <c r="NI92" s="280"/>
      <c r="NJ92" s="280"/>
      <c r="NK92" s="280"/>
      <c r="NL92" s="280"/>
      <c r="NM92" s="280"/>
      <c r="NN92" s="280"/>
      <c r="NO92" s="280"/>
      <c r="NP92" s="280"/>
      <c r="NQ92" s="280"/>
      <c r="NR92" s="280"/>
      <c r="NS92" s="280"/>
      <c r="NT92" s="280"/>
      <c r="NU92" s="280"/>
      <c r="NV92" s="280"/>
      <c r="NW92" s="280"/>
      <c r="NX92" s="280"/>
      <c r="NY92" s="280"/>
      <c r="NZ92" s="280"/>
      <c r="OA92" s="280"/>
      <c r="OB92" s="280"/>
      <c r="OC92" s="280"/>
      <c r="OD92" s="280"/>
      <c r="OE92" s="280"/>
      <c r="OF92" s="280"/>
      <c r="OG92" s="280"/>
      <c r="OH92" s="280"/>
      <c r="OI92" s="280"/>
      <c r="OJ92" s="280"/>
      <c r="OK92" s="280"/>
      <c r="OL92" s="280"/>
      <c r="OM92" s="280"/>
      <c r="ON92" s="280"/>
      <c r="OO92" s="280"/>
      <c r="OP92" s="280"/>
      <c r="OQ92" s="280"/>
      <c r="OR92" s="280"/>
      <c r="OS92" s="280"/>
      <c r="OT92" s="280"/>
      <c r="OU92" s="280"/>
      <c r="OV92" s="280"/>
      <c r="OW92" s="280"/>
      <c r="OX92" s="280"/>
      <c r="OY92" s="280"/>
      <c r="OZ92" s="280"/>
      <c r="PA92" s="280"/>
      <c r="PB92" s="280"/>
      <c r="PC92" s="280"/>
      <c r="PD92" s="280"/>
      <c r="PE92" s="280"/>
      <c r="PF92" s="280"/>
      <c r="PG92" s="280"/>
      <c r="PH92" s="280"/>
      <c r="PI92" s="280"/>
      <c r="PJ92" s="280"/>
      <c r="PK92" s="280"/>
      <c r="PL92" s="280"/>
      <c r="PM92" s="280"/>
      <c r="PN92" s="280"/>
      <c r="PO92" s="280"/>
      <c r="PP92" s="280"/>
      <c r="PQ92" s="280"/>
      <c r="PR92" s="280"/>
      <c r="PS92" s="280"/>
      <c r="PT92" s="280"/>
      <c r="PU92" s="280"/>
      <c r="PV92" s="280"/>
      <c r="PW92" s="280"/>
      <c r="PX92" s="280"/>
      <c r="PY92" s="280"/>
      <c r="PZ92" s="280"/>
      <c r="QA92" s="280"/>
      <c r="QB92" s="280"/>
      <c r="QC92" s="280"/>
      <c r="QD92" s="280"/>
      <c r="QE92" s="280"/>
      <c r="QF92" s="280"/>
      <c r="QG92" s="280"/>
      <c r="QH92" s="280"/>
      <c r="QI92" s="280"/>
      <c r="QJ92" s="280"/>
      <c r="QK92" s="280"/>
      <c r="QL92" s="280"/>
      <c r="QM92" s="280"/>
      <c r="QN92" s="280"/>
    </row>
    <row r="93" spans="1:456" s="6" customFormat="1" ht="15.5" x14ac:dyDescent="0.35">
      <c r="A93" s="272" t="s">
        <v>201</v>
      </c>
      <c r="B93" s="259">
        <v>988976.5</v>
      </c>
      <c r="C93" s="259">
        <v>986747.0948023682</v>
      </c>
      <c r="D93" s="234">
        <v>525843</v>
      </c>
      <c r="E93" s="234">
        <v>920539.53633673955</v>
      </c>
      <c r="F93" s="259">
        <v>5646</v>
      </c>
      <c r="G93" s="259">
        <v>151552.35835155239</v>
      </c>
      <c r="H93" s="234">
        <v>0</v>
      </c>
      <c r="I93" s="234">
        <v>0</v>
      </c>
      <c r="J93" s="259">
        <v>18635.966666666667</v>
      </c>
      <c r="K93" s="259">
        <v>28052.284869689203</v>
      </c>
      <c r="L93" s="234">
        <v>1539101.4666666666</v>
      </c>
      <c r="M93" s="234">
        <v>2086891.2743603494</v>
      </c>
      <c r="N93" s="259">
        <v>1710132.5877032627</v>
      </c>
      <c r="O93" s="279"/>
      <c r="P93" s="280"/>
      <c r="Q93" s="280"/>
      <c r="R93" s="280"/>
      <c r="S93" s="280"/>
      <c r="T93" s="280"/>
      <c r="U93" s="280"/>
      <c r="V93" s="280"/>
      <c r="W93" s="280"/>
      <c r="X93" s="280"/>
      <c r="Y93" s="280"/>
      <c r="Z93" s="280"/>
      <c r="AA93" s="280"/>
      <c r="AB93" s="280"/>
      <c r="AC93" s="280"/>
      <c r="AD93" s="280"/>
      <c r="AE93" s="280"/>
      <c r="AF93" s="280"/>
      <c r="AG93" s="280"/>
      <c r="AH93" s="280"/>
      <c r="AI93" s="280"/>
      <c r="AJ93" s="280"/>
      <c r="AK93" s="280"/>
      <c r="AL93" s="280"/>
      <c r="AM93" s="280"/>
      <c r="AN93" s="280"/>
      <c r="AO93" s="280"/>
      <c r="AP93" s="280"/>
      <c r="AQ93" s="280"/>
      <c r="AR93" s="280"/>
      <c r="AS93" s="280"/>
      <c r="AT93" s="280"/>
      <c r="AU93" s="280"/>
      <c r="AV93" s="280"/>
      <c r="AW93" s="280"/>
      <c r="AX93" s="280"/>
      <c r="AY93" s="280"/>
      <c r="AZ93" s="280"/>
      <c r="BA93" s="280"/>
      <c r="BB93" s="280"/>
      <c r="BC93" s="280"/>
      <c r="BD93" s="280"/>
      <c r="BE93" s="280"/>
      <c r="BF93" s="280"/>
      <c r="BG93" s="280"/>
      <c r="BH93" s="280"/>
      <c r="BI93" s="280"/>
      <c r="BJ93" s="280"/>
      <c r="BK93" s="280"/>
      <c r="BL93" s="280"/>
      <c r="BM93" s="280"/>
      <c r="BN93" s="280"/>
      <c r="BO93" s="280"/>
      <c r="BP93" s="280"/>
      <c r="BQ93" s="280"/>
      <c r="BR93" s="280"/>
      <c r="BS93" s="280"/>
      <c r="BT93" s="280"/>
      <c r="BU93" s="280"/>
      <c r="BV93" s="280"/>
      <c r="BW93" s="280"/>
      <c r="BX93" s="280"/>
      <c r="BY93" s="280"/>
      <c r="BZ93" s="280"/>
      <c r="CA93" s="280"/>
      <c r="CB93" s="280"/>
      <c r="CC93" s="280"/>
      <c r="CD93" s="280"/>
      <c r="CE93" s="280"/>
      <c r="CF93" s="280"/>
      <c r="CG93" s="280"/>
      <c r="CH93" s="280"/>
      <c r="CI93" s="280"/>
      <c r="CJ93" s="280"/>
      <c r="CK93" s="280"/>
      <c r="CL93" s="280"/>
      <c r="CM93" s="280"/>
      <c r="CN93" s="280"/>
      <c r="CO93" s="280"/>
      <c r="CP93" s="280"/>
      <c r="CQ93" s="280"/>
      <c r="CR93" s="280"/>
      <c r="CS93" s="280"/>
      <c r="CT93" s="280"/>
      <c r="CU93" s="280"/>
      <c r="CV93" s="280"/>
      <c r="CW93" s="280"/>
      <c r="CX93" s="280"/>
      <c r="CY93" s="280"/>
      <c r="CZ93" s="280"/>
      <c r="DA93" s="280"/>
      <c r="DB93" s="280"/>
      <c r="DC93" s="280"/>
      <c r="DD93" s="280"/>
      <c r="DE93" s="280"/>
      <c r="DF93" s="280"/>
      <c r="DG93" s="280"/>
      <c r="DH93" s="280"/>
      <c r="DI93" s="280"/>
      <c r="DJ93" s="280"/>
      <c r="DK93" s="280"/>
      <c r="DL93" s="280"/>
      <c r="DM93" s="280"/>
      <c r="DN93" s="280"/>
      <c r="DO93" s="280"/>
      <c r="DP93" s="280"/>
      <c r="DQ93" s="280"/>
      <c r="DR93" s="280"/>
      <c r="DS93" s="280"/>
      <c r="DT93" s="280"/>
      <c r="DU93" s="280"/>
      <c r="DV93" s="280"/>
      <c r="DW93" s="280"/>
      <c r="DX93" s="280"/>
      <c r="DY93" s="280"/>
      <c r="DZ93" s="280"/>
      <c r="EA93" s="280"/>
      <c r="EB93" s="280"/>
      <c r="EC93" s="280"/>
      <c r="ED93" s="280"/>
      <c r="EE93" s="280"/>
      <c r="EF93" s="280"/>
      <c r="EG93" s="280"/>
      <c r="EH93" s="280"/>
      <c r="EI93" s="280"/>
      <c r="EJ93" s="280"/>
      <c r="EK93" s="280"/>
      <c r="EL93" s="280"/>
      <c r="EM93" s="280"/>
      <c r="EN93" s="280"/>
      <c r="EO93" s="280"/>
      <c r="EP93" s="280"/>
      <c r="EQ93" s="280"/>
      <c r="ER93" s="280"/>
      <c r="ES93" s="280"/>
      <c r="ET93" s="280"/>
      <c r="EU93" s="280"/>
      <c r="EV93" s="280"/>
      <c r="EW93" s="280"/>
      <c r="EX93" s="280"/>
      <c r="EY93" s="280"/>
      <c r="EZ93" s="280"/>
      <c r="FA93" s="280"/>
      <c r="FB93" s="280"/>
      <c r="FC93" s="280"/>
      <c r="FD93" s="280"/>
      <c r="FE93" s="280"/>
      <c r="FF93" s="280"/>
      <c r="FG93" s="280"/>
      <c r="FH93" s="280"/>
      <c r="FI93" s="280"/>
      <c r="FJ93" s="280"/>
      <c r="FK93" s="280"/>
      <c r="FL93" s="280"/>
      <c r="FM93" s="280"/>
      <c r="FN93" s="280"/>
      <c r="FO93" s="280"/>
      <c r="FP93" s="280"/>
      <c r="FQ93" s="280"/>
      <c r="FR93" s="280"/>
      <c r="FS93" s="280"/>
      <c r="FT93" s="280"/>
      <c r="FU93" s="280"/>
      <c r="FV93" s="280"/>
      <c r="FW93" s="280"/>
      <c r="FX93" s="280"/>
      <c r="FY93" s="280"/>
      <c r="FZ93" s="280"/>
      <c r="GA93" s="280"/>
      <c r="GB93" s="280"/>
      <c r="GC93" s="280"/>
      <c r="GD93" s="280"/>
      <c r="GE93" s="280"/>
      <c r="GF93" s="280"/>
      <c r="GG93" s="280"/>
      <c r="GH93" s="280"/>
      <c r="GI93" s="280"/>
      <c r="GJ93" s="280"/>
      <c r="GK93" s="280"/>
      <c r="GL93" s="280"/>
      <c r="GM93" s="280"/>
      <c r="GN93" s="280"/>
      <c r="GO93" s="280"/>
      <c r="GP93" s="280"/>
      <c r="GQ93" s="280"/>
      <c r="GR93" s="280"/>
      <c r="GS93" s="280"/>
      <c r="GT93" s="280"/>
      <c r="GU93" s="280"/>
      <c r="GV93" s="280"/>
      <c r="GW93" s="280"/>
      <c r="GX93" s="280"/>
      <c r="GY93" s="280"/>
      <c r="GZ93" s="280"/>
      <c r="HA93" s="280"/>
      <c r="HB93" s="280"/>
      <c r="HC93" s="280"/>
      <c r="HD93" s="280"/>
      <c r="HE93" s="280"/>
      <c r="HF93" s="280"/>
      <c r="HG93" s="280"/>
      <c r="HH93" s="280"/>
      <c r="HI93" s="280"/>
      <c r="HJ93" s="280"/>
      <c r="HK93" s="280"/>
      <c r="HL93" s="280"/>
      <c r="HM93" s="280"/>
      <c r="HN93" s="280"/>
      <c r="HO93" s="280"/>
      <c r="HP93" s="280"/>
      <c r="HQ93" s="280"/>
      <c r="HR93" s="280"/>
      <c r="HS93" s="280"/>
      <c r="HT93" s="280"/>
      <c r="HU93" s="280"/>
      <c r="HV93" s="280"/>
      <c r="HW93" s="280"/>
      <c r="HX93" s="280"/>
      <c r="HY93" s="280"/>
      <c r="HZ93" s="280"/>
      <c r="IA93" s="280"/>
      <c r="IB93" s="280"/>
      <c r="IC93" s="280"/>
      <c r="ID93" s="280"/>
      <c r="IE93" s="280"/>
      <c r="IF93" s="280"/>
      <c r="IG93" s="280"/>
      <c r="IH93" s="280"/>
      <c r="II93" s="280"/>
      <c r="IJ93" s="280"/>
      <c r="IK93" s="280"/>
      <c r="IL93" s="280"/>
      <c r="IM93" s="280"/>
      <c r="IN93" s="280"/>
      <c r="IO93" s="280"/>
      <c r="IP93" s="280"/>
      <c r="IQ93" s="280"/>
      <c r="IR93" s="280"/>
      <c r="IS93" s="280"/>
      <c r="IT93" s="280"/>
      <c r="IU93" s="280"/>
      <c r="IV93" s="280"/>
      <c r="IW93" s="280"/>
      <c r="IX93" s="280"/>
      <c r="IY93" s="280"/>
      <c r="IZ93" s="280"/>
      <c r="JA93" s="280"/>
      <c r="JB93" s="280"/>
      <c r="JC93" s="280"/>
      <c r="JD93" s="280"/>
      <c r="JE93" s="280"/>
      <c r="JF93" s="280"/>
      <c r="JG93" s="280"/>
      <c r="JH93" s="280"/>
      <c r="JI93" s="280"/>
      <c r="JJ93" s="280"/>
      <c r="JK93" s="280"/>
      <c r="JL93" s="280"/>
      <c r="JM93" s="280"/>
      <c r="JN93" s="280"/>
      <c r="JO93" s="280"/>
      <c r="JP93" s="280"/>
      <c r="JQ93" s="280"/>
      <c r="JR93" s="280"/>
      <c r="JS93" s="280"/>
      <c r="JT93" s="280"/>
      <c r="JU93" s="280"/>
      <c r="JV93" s="280"/>
      <c r="JW93" s="280"/>
      <c r="JX93" s="280"/>
      <c r="JY93" s="280"/>
      <c r="JZ93" s="280"/>
      <c r="KA93" s="280"/>
      <c r="KB93" s="280"/>
      <c r="KC93" s="280"/>
      <c r="KD93" s="280"/>
      <c r="KE93" s="280"/>
      <c r="KF93" s="280"/>
      <c r="KG93" s="280"/>
      <c r="KH93" s="280"/>
      <c r="KI93" s="280"/>
      <c r="KJ93" s="280"/>
      <c r="KK93" s="280"/>
      <c r="KL93" s="280"/>
      <c r="KM93" s="280"/>
      <c r="KN93" s="280"/>
      <c r="KO93" s="280"/>
      <c r="KP93" s="280"/>
      <c r="KQ93" s="280"/>
      <c r="KR93" s="280"/>
      <c r="KS93" s="280"/>
      <c r="KT93" s="280"/>
      <c r="KU93" s="280"/>
      <c r="KV93" s="280"/>
      <c r="KW93" s="280"/>
      <c r="KX93" s="280"/>
      <c r="KY93" s="280"/>
      <c r="KZ93" s="280"/>
      <c r="LA93" s="280"/>
      <c r="LB93" s="280"/>
      <c r="LC93" s="280"/>
      <c r="LD93" s="280"/>
      <c r="LE93" s="280"/>
      <c r="LF93" s="280"/>
      <c r="LG93" s="280"/>
      <c r="LH93" s="280"/>
      <c r="LI93" s="280"/>
      <c r="LJ93" s="280"/>
      <c r="LK93" s="280"/>
      <c r="LL93" s="280"/>
      <c r="LM93" s="280"/>
      <c r="LN93" s="280"/>
      <c r="LO93" s="280"/>
      <c r="LP93" s="280"/>
      <c r="LQ93" s="280"/>
      <c r="LR93" s="280"/>
      <c r="LS93" s="280"/>
      <c r="LT93" s="280"/>
      <c r="LU93" s="280"/>
      <c r="LV93" s="280"/>
      <c r="LW93" s="280"/>
      <c r="LX93" s="280"/>
      <c r="LY93" s="280"/>
      <c r="LZ93" s="280"/>
      <c r="MA93" s="280"/>
      <c r="MB93" s="280"/>
      <c r="MC93" s="280"/>
      <c r="MD93" s="280"/>
      <c r="ME93" s="280"/>
      <c r="MF93" s="280"/>
      <c r="MG93" s="280"/>
      <c r="MH93" s="280"/>
      <c r="MI93" s="280"/>
      <c r="MJ93" s="280"/>
      <c r="MK93" s="280"/>
      <c r="ML93" s="280"/>
      <c r="MM93" s="280"/>
      <c r="MN93" s="280"/>
      <c r="MO93" s="280"/>
      <c r="MP93" s="280"/>
      <c r="MQ93" s="280"/>
      <c r="MR93" s="280"/>
      <c r="MS93" s="280"/>
      <c r="MT93" s="280"/>
      <c r="MU93" s="280"/>
      <c r="MV93" s="280"/>
      <c r="MW93" s="280"/>
      <c r="MX93" s="280"/>
      <c r="MY93" s="280"/>
      <c r="MZ93" s="280"/>
      <c r="NA93" s="280"/>
      <c r="NB93" s="280"/>
      <c r="NC93" s="280"/>
      <c r="ND93" s="280"/>
      <c r="NE93" s="280"/>
      <c r="NF93" s="280"/>
      <c r="NG93" s="280"/>
      <c r="NH93" s="280"/>
      <c r="NI93" s="280"/>
      <c r="NJ93" s="280"/>
      <c r="NK93" s="280"/>
      <c r="NL93" s="280"/>
      <c r="NM93" s="280"/>
      <c r="NN93" s="280"/>
      <c r="NO93" s="280"/>
      <c r="NP93" s="280"/>
      <c r="NQ93" s="280"/>
      <c r="NR93" s="280"/>
      <c r="NS93" s="280"/>
      <c r="NT93" s="280"/>
      <c r="NU93" s="280"/>
      <c r="NV93" s="280"/>
      <c r="NW93" s="280"/>
      <c r="NX93" s="280"/>
      <c r="NY93" s="280"/>
      <c r="NZ93" s="280"/>
      <c r="OA93" s="280"/>
      <c r="OB93" s="280"/>
      <c r="OC93" s="280"/>
      <c r="OD93" s="280"/>
      <c r="OE93" s="280"/>
      <c r="OF93" s="280"/>
      <c r="OG93" s="280"/>
      <c r="OH93" s="280"/>
      <c r="OI93" s="280"/>
      <c r="OJ93" s="280"/>
      <c r="OK93" s="280"/>
      <c r="OL93" s="280"/>
      <c r="OM93" s="280"/>
      <c r="ON93" s="280"/>
      <c r="OO93" s="280"/>
      <c r="OP93" s="280"/>
      <c r="OQ93" s="280"/>
      <c r="OR93" s="280"/>
      <c r="OS93" s="280"/>
      <c r="OT93" s="280"/>
      <c r="OU93" s="280"/>
      <c r="OV93" s="280"/>
      <c r="OW93" s="280"/>
      <c r="OX93" s="280"/>
      <c r="OY93" s="280"/>
      <c r="OZ93" s="280"/>
      <c r="PA93" s="280"/>
      <c r="PB93" s="280"/>
      <c r="PC93" s="280"/>
      <c r="PD93" s="280"/>
      <c r="PE93" s="280"/>
      <c r="PF93" s="280"/>
      <c r="PG93" s="280"/>
      <c r="PH93" s="280"/>
      <c r="PI93" s="280"/>
      <c r="PJ93" s="280"/>
      <c r="PK93" s="280"/>
      <c r="PL93" s="280"/>
      <c r="PM93" s="280"/>
      <c r="PN93" s="280"/>
      <c r="PO93" s="280"/>
      <c r="PP93" s="280"/>
      <c r="PQ93" s="280"/>
      <c r="PR93" s="280"/>
      <c r="PS93" s="280"/>
      <c r="PT93" s="280"/>
      <c r="PU93" s="280"/>
      <c r="PV93" s="280"/>
      <c r="PW93" s="280"/>
      <c r="PX93" s="280"/>
      <c r="PY93" s="280"/>
      <c r="PZ93" s="280"/>
      <c r="QA93" s="280"/>
      <c r="QB93" s="280"/>
      <c r="QC93" s="280"/>
      <c r="QD93" s="280"/>
      <c r="QE93" s="280"/>
      <c r="QF93" s="280"/>
      <c r="QG93" s="280"/>
      <c r="QH93" s="280"/>
      <c r="QI93" s="280"/>
      <c r="QJ93" s="280"/>
      <c r="QK93" s="280"/>
      <c r="QL93" s="280"/>
      <c r="QM93" s="280"/>
      <c r="QN93" s="280"/>
    </row>
    <row r="94" spans="1:456" s="6" customFormat="1" ht="15.5" x14ac:dyDescent="0.35">
      <c r="A94" s="272" t="s">
        <v>202</v>
      </c>
      <c r="B94" s="259">
        <v>234643.33333333334</v>
      </c>
      <c r="C94" s="259">
        <v>275667.66636309068</v>
      </c>
      <c r="D94" s="234">
        <v>1639301</v>
      </c>
      <c r="E94" s="234">
        <v>1900622.7299658221</v>
      </c>
      <c r="F94" s="259">
        <v>14007.666666666666</v>
      </c>
      <c r="G94" s="259">
        <v>116976.14313534356</v>
      </c>
      <c r="H94" s="234">
        <v>0</v>
      </c>
      <c r="I94" s="234">
        <v>0</v>
      </c>
      <c r="J94" s="259">
        <v>24923.006666666664</v>
      </c>
      <c r="K94" s="259">
        <v>14318.35373557053</v>
      </c>
      <c r="L94" s="234">
        <v>1912875.0066666666</v>
      </c>
      <c r="M94" s="234">
        <v>2307584.8931998266</v>
      </c>
      <c r="N94" s="259">
        <v>1890983.0968373495</v>
      </c>
      <c r="O94" s="279"/>
      <c r="P94" s="280"/>
      <c r="Q94" s="280"/>
      <c r="R94" s="280"/>
      <c r="S94" s="280"/>
      <c r="T94" s="280"/>
      <c r="U94" s="280"/>
      <c r="V94" s="280"/>
      <c r="W94" s="280"/>
      <c r="X94" s="280"/>
      <c r="Y94" s="280"/>
      <c r="Z94" s="280"/>
      <c r="AA94" s="280"/>
      <c r="AB94" s="280"/>
      <c r="AC94" s="280"/>
      <c r="AD94" s="280"/>
      <c r="AE94" s="280"/>
      <c r="AF94" s="280"/>
      <c r="AG94" s="280"/>
      <c r="AH94" s="280"/>
      <c r="AI94" s="280"/>
      <c r="AJ94" s="280"/>
      <c r="AK94" s="280"/>
      <c r="AL94" s="280"/>
      <c r="AM94" s="280"/>
      <c r="AN94" s="280"/>
      <c r="AO94" s="280"/>
      <c r="AP94" s="280"/>
      <c r="AQ94" s="280"/>
      <c r="AR94" s="280"/>
      <c r="AS94" s="280"/>
      <c r="AT94" s="280"/>
      <c r="AU94" s="280"/>
      <c r="AV94" s="280"/>
      <c r="AW94" s="280"/>
      <c r="AX94" s="280"/>
      <c r="AY94" s="280"/>
      <c r="AZ94" s="280"/>
      <c r="BA94" s="280"/>
      <c r="BB94" s="280"/>
      <c r="BC94" s="280"/>
      <c r="BD94" s="280"/>
      <c r="BE94" s="280"/>
      <c r="BF94" s="280"/>
      <c r="BG94" s="280"/>
      <c r="BH94" s="280"/>
      <c r="BI94" s="280"/>
      <c r="BJ94" s="280"/>
      <c r="BK94" s="280"/>
      <c r="BL94" s="280"/>
      <c r="BM94" s="280"/>
      <c r="BN94" s="280"/>
      <c r="BO94" s="280"/>
      <c r="BP94" s="280"/>
      <c r="BQ94" s="280"/>
      <c r="BR94" s="280"/>
      <c r="BS94" s="280"/>
      <c r="BT94" s="280"/>
      <c r="BU94" s="280"/>
      <c r="BV94" s="280"/>
      <c r="BW94" s="280"/>
      <c r="BX94" s="280"/>
      <c r="BY94" s="280"/>
      <c r="BZ94" s="280"/>
      <c r="CA94" s="280"/>
      <c r="CB94" s="280"/>
      <c r="CC94" s="280"/>
      <c r="CD94" s="280"/>
      <c r="CE94" s="280"/>
      <c r="CF94" s="280"/>
      <c r="CG94" s="280"/>
      <c r="CH94" s="280"/>
      <c r="CI94" s="280"/>
      <c r="CJ94" s="280"/>
      <c r="CK94" s="280"/>
      <c r="CL94" s="280"/>
      <c r="CM94" s="280"/>
      <c r="CN94" s="280"/>
      <c r="CO94" s="280"/>
      <c r="CP94" s="280"/>
      <c r="CQ94" s="280"/>
      <c r="CR94" s="280"/>
      <c r="CS94" s="280"/>
      <c r="CT94" s="280"/>
      <c r="CU94" s="280"/>
      <c r="CV94" s="280"/>
      <c r="CW94" s="280"/>
      <c r="CX94" s="280"/>
      <c r="CY94" s="280"/>
      <c r="CZ94" s="280"/>
      <c r="DA94" s="280"/>
      <c r="DB94" s="280"/>
      <c r="DC94" s="280"/>
      <c r="DD94" s="280"/>
      <c r="DE94" s="280"/>
      <c r="DF94" s="280"/>
      <c r="DG94" s="280"/>
      <c r="DH94" s="280"/>
      <c r="DI94" s="280"/>
      <c r="DJ94" s="280"/>
      <c r="DK94" s="280"/>
      <c r="DL94" s="280"/>
      <c r="DM94" s="280"/>
      <c r="DN94" s="280"/>
      <c r="DO94" s="280"/>
      <c r="DP94" s="280"/>
      <c r="DQ94" s="280"/>
      <c r="DR94" s="280"/>
      <c r="DS94" s="280"/>
      <c r="DT94" s="280"/>
      <c r="DU94" s="280"/>
      <c r="DV94" s="280"/>
      <c r="DW94" s="280"/>
      <c r="DX94" s="280"/>
      <c r="DY94" s="280"/>
      <c r="DZ94" s="280"/>
      <c r="EA94" s="280"/>
      <c r="EB94" s="280"/>
      <c r="EC94" s="280"/>
      <c r="ED94" s="280"/>
      <c r="EE94" s="280"/>
      <c r="EF94" s="280"/>
      <c r="EG94" s="280"/>
      <c r="EH94" s="280"/>
      <c r="EI94" s="280"/>
      <c r="EJ94" s="280"/>
      <c r="EK94" s="280"/>
      <c r="EL94" s="280"/>
      <c r="EM94" s="280"/>
      <c r="EN94" s="280"/>
      <c r="EO94" s="280"/>
      <c r="EP94" s="280"/>
      <c r="EQ94" s="280"/>
      <c r="ER94" s="280"/>
      <c r="ES94" s="280"/>
      <c r="ET94" s="280"/>
      <c r="EU94" s="280"/>
      <c r="EV94" s="280"/>
      <c r="EW94" s="280"/>
      <c r="EX94" s="280"/>
      <c r="EY94" s="280"/>
      <c r="EZ94" s="280"/>
      <c r="FA94" s="280"/>
      <c r="FB94" s="280"/>
      <c r="FC94" s="280"/>
      <c r="FD94" s="280"/>
      <c r="FE94" s="280"/>
      <c r="FF94" s="280"/>
      <c r="FG94" s="280"/>
      <c r="FH94" s="280"/>
      <c r="FI94" s="280"/>
      <c r="FJ94" s="280"/>
      <c r="FK94" s="280"/>
      <c r="FL94" s="280"/>
      <c r="FM94" s="280"/>
      <c r="FN94" s="280"/>
      <c r="FO94" s="280"/>
      <c r="FP94" s="280"/>
      <c r="FQ94" s="280"/>
      <c r="FR94" s="280"/>
      <c r="FS94" s="280"/>
      <c r="FT94" s="280"/>
      <c r="FU94" s="280"/>
      <c r="FV94" s="280"/>
      <c r="FW94" s="280"/>
      <c r="FX94" s="280"/>
      <c r="FY94" s="280"/>
      <c r="FZ94" s="280"/>
      <c r="GA94" s="280"/>
      <c r="GB94" s="280"/>
      <c r="GC94" s="280"/>
      <c r="GD94" s="280"/>
      <c r="GE94" s="280"/>
      <c r="GF94" s="280"/>
      <c r="GG94" s="280"/>
      <c r="GH94" s="280"/>
      <c r="GI94" s="280"/>
      <c r="GJ94" s="280"/>
      <c r="GK94" s="280"/>
      <c r="GL94" s="280"/>
      <c r="GM94" s="280"/>
      <c r="GN94" s="280"/>
      <c r="GO94" s="280"/>
      <c r="GP94" s="280"/>
      <c r="GQ94" s="280"/>
      <c r="GR94" s="280"/>
      <c r="GS94" s="280"/>
      <c r="GT94" s="280"/>
      <c r="GU94" s="280"/>
      <c r="GV94" s="280"/>
      <c r="GW94" s="280"/>
      <c r="GX94" s="280"/>
      <c r="GY94" s="280"/>
      <c r="GZ94" s="280"/>
      <c r="HA94" s="280"/>
      <c r="HB94" s="280"/>
      <c r="HC94" s="280"/>
      <c r="HD94" s="280"/>
      <c r="HE94" s="280"/>
      <c r="HF94" s="280"/>
      <c r="HG94" s="280"/>
      <c r="HH94" s="280"/>
      <c r="HI94" s="280"/>
      <c r="HJ94" s="280"/>
      <c r="HK94" s="280"/>
      <c r="HL94" s="280"/>
      <c r="HM94" s="280"/>
      <c r="HN94" s="280"/>
      <c r="HO94" s="280"/>
      <c r="HP94" s="280"/>
      <c r="HQ94" s="280"/>
      <c r="HR94" s="280"/>
      <c r="HS94" s="280"/>
      <c r="HT94" s="280"/>
      <c r="HU94" s="280"/>
      <c r="HV94" s="280"/>
      <c r="HW94" s="280"/>
      <c r="HX94" s="280"/>
      <c r="HY94" s="280"/>
      <c r="HZ94" s="280"/>
      <c r="IA94" s="280"/>
      <c r="IB94" s="280"/>
      <c r="IC94" s="280"/>
      <c r="ID94" s="280"/>
      <c r="IE94" s="280"/>
      <c r="IF94" s="280"/>
      <c r="IG94" s="280"/>
      <c r="IH94" s="280"/>
      <c r="II94" s="280"/>
      <c r="IJ94" s="280"/>
      <c r="IK94" s="280"/>
      <c r="IL94" s="280"/>
      <c r="IM94" s="280"/>
      <c r="IN94" s="280"/>
      <c r="IO94" s="280"/>
      <c r="IP94" s="280"/>
      <c r="IQ94" s="280"/>
      <c r="IR94" s="280"/>
      <c r="IS94" s="280"/>
      <c r="IT94" s="280"/>
      <c r="IU94" s="280"/>
      <c r="IV94" s="280"/>
      <c r="IW94" s="280"/>
      <c r="IX94" s="280"/>
      <c r="IY94" s="280"/>
      <c r="IZ94" s="280"/>
      <c r="JA94" s="280"/>
      <c r="JB94" s="280"/>
      <c r="JC94" s="280"/>
      <c r="JD94" s="280"/>
      <c r="JE94" s="280"/>
      <c r="JF94" s="280"/>
      <c r="JG94" s="280"/>
      <c r="JH94" s="280"/>
      <c r="JI94" s="280"/>
      <c r="JJ94" s="280"/>
      <c r="JK94" s="280"/>
      <c r="JL94" s="280"/>
      <c r="JM94" s="280"/>
      <c r="JN94" s="280"/>
      <c r="JO94" s="280"/>
      <c r="JP94" s="280"/>
      <c r="JQ94" s="280"/>
      <c r="JR94" s="280"/>
      <c r="JS94" s="280"/>
      <c r="JT94" s="280"/>
      <c r="JU94" s="280"/>
      <c r="JV94" s="280"/>
      <c r="JW94" s="280"/>
      <c r="JX94" s="280"/>
      <c r="JY94" s="280"/>
      <c r="JZ94" s="280"/>
      <c r="KA94" s="280"/>
      <c r="KB94" s="280"/>
      <c r="KC94" s="280"/>
      <c r="KD94" s="280"/>
      <c r="KE94" s="280"/>
      <c r="KF94" s="280"/>
      <c r="KG94" s="280"/>
      <c r="KH94" s="280"/>
      <c r="KI94" s="280"/>
      <c r="KJ94" s="280"/>
      <c r="KK94" s="280"/>
      <c r="KL94" s="280"/>
      <c r="KM94" s="280"/>
      <c r="KN94" s="280"/>
      <c r="KO94" s="280"/>
      <c r="KP94" s="280"/>
      <c r="KQ94" s="280"/>
      <c r="KR94" s="280"/>
      <c r="KS94" s="280"/>
      <c r="KT94" s="280"/>
      <c r="KU94" s="280"/>
      <c r="KV94" s="280"/>
      <c r="KW94" s="280"/>
      <c r="KX94" s="280"/>
      <c r="KY94" s="280"/>
      <c r="KZ94" s="280"/>
      <c r="LA94" s="280"/>
      <c r="LB94" s="280"/>
      <c r="LC94" s="280"/>
      <c r="LD94" s="280"/>
      <c r="LE94" s="280"/>
      <c r="LF94" s="280"/>
      <c r="LG94" s="280"/>
      <c r="LH94" s="280"/>
      <c r="LI94" s="280"/>
      <c r="LJ94" s="280"/>
      <c r="LK94" s="280"/>
      <c r="LL94" s="280"/>
      <c r="LM94" s="280"/>
      <c r="LN94" s="280"/>
      <c r="LO94" s="280"/>
      <c r="LP94" s="280"/>
      <c r="LQ94" s="280"/>
      <c r="LR94" s="280"/>
      <c r="LS94" s="280"/>
      <c r="LT94" s="280"/>
      <c r="LU94" s="280"/>
      <c r="LV94" s="280"/>
      <c r="LW94" s="280"/>
      <c r="LX94" s="280"/>
      <c r="LY94" s="280"/>
      <c r="LZ94" s="280"/>
      <c r="MA94" s="280"/>
      <c r="MB94" s="280"/>
      <c r="MC94" s="280"/>
      <c r="MD94" s="280"/>
      <c r="ME94" s="280"/>
      <c r="MF94" s="280"/>
      <c r="MG94" s="280"/>
      <c r="MH94" s="280"/>
      <c r="MI94" s="280"/>
      <c r="MJ94" s="280"/>
      <c r="MK94" s="280"/>
      <c r="ML94" s="280"/>
      <c r="MM94" s="280"/>
      <c r="MN94" s="280"/>
      <c r="MO94" s="280"/>
      <c r="MP94" s="280"/>
      <c r="MQ94" s="280"/>
      <c r="MR94" s="280"/>
      <c r="MS94" s="280"/>
      <c r="MT94" s="280"/>
      <c r="MU94" s="280"/>
      <c r="MV94" s="280"/>
      <c r="MW94" s="280"/>
      <c r="MX94" s="280"/>
      <c r="MY94" s="280"/>
      <c r="MZ94" s="280"/>
      <c r="NA94" s="280"/>
      <c r="NB94" s="280"/>
      <c r="NC94" s="280"/>
      <c r="ND94" s="280"/>
      <c r="NE94" s="280"/>
      <c r="NF94" s="280"/>
      <c r="NG94" s="280"/>
      <c r="NH94" s="280"/>
      <c r="NI94" s="280"/>
      <c r="NJ94" s="280"/>
      <c r="NK94" s="280"/>
      <c r="NL94" s="280"/>
      <c r="NM94" s="280"/>
      <c r="NN94" s="280"/>
      <c r="NO94" s="280"/>
      <c r="NP94" s="280"/>
      <c r="NQ94" s="280"/>
      <c r="NR94" s="280"/>
      <c r="NS94" s="280"/>
      <c r="NT94" s="280"/>
      <c r="NU94" s="280"/>
      <c r="NV94" s="280"/>
      <c r="NW94" s="280"/>
      <c r="NX94" s="280"/>
      <c r="NY94" s="280"/>
      <c r="NZ94" s="280"/>
      <c r="OA94" s="280"/>
      <c r="OB94" s="280"/>
      <c r="OC94" s="280"/>
      <c r="OD94" s="280"/>
      <c r="OE94" s="280"/>
      <c r="OF94" s="280"/>
      <c r="OG94" s="280"/>
      <c r="OH94" s="280"/>
      <c r="OI94" s="280"/>
      <c r="OJ94" s="280"/>
      <c r="OK94" s="280"/>
      <c r="OL94" s="280"/>
      <c r="OM94" s="280"/>
      <c r="ON94" s="280"/>
      <c r="OO94" s="280"/>
      <c r="OP94" s="280"/>
      <c r="OQ94" s="280"/>
      <c r="OR94" s="280"/>
      <c r="OS94" s="280"/>
      <c r="OT94" s="280"/>
      <c r="OU94" s="280"/>
      <c r="OV94" s="280"/>
      <c r="OW94" s="280"/>
      <c r="OX94" s="280"/>
      <c r="OY94" s="280"/>
      <c r="OZ94" s="280"/>
      <c r="PA94" s="280"/>
      <c r="PB94" s="280"/>
      <c r="PC94" s="280"/>
      <c r="PD94" s="280"/>
      <c r="PE94" s="280"/>
      <c r="PF94" s="280"/>
      <c r="PG94" s="280"/>
      <c r="PH94" s="280"/>
      <c r="PI94" s="280"/>
      <c r="PJ94" s="280"/>
      <c r="PK94" s="280"/>
      <c r="PL94" s="280"/>
      <c r="PM94" s="280"/>
      <c r="PN94" s="280"/>
      <c r="PO94" s="280"/>
      <c r="PP94" s="280"/>
      <c r="PQ94" s="280"/>
      <c r="PR94" s="280"/>
      <c r="PS94" s="280"/>
      <c r="PT94" s="280"/>
      <c r="PU94" s="280"/>
      <c r="PV94" s="280"/>
      <c r="PW94" s="280"/>
      <c r="PX94" s="280"/>
      <c r="PY94" s="280"/>
      <c r="PZ94" s="280"/>
      <c r="QA94" s="280"/>
      <c r="QB94" s="280"/>
      <c r="QC94" s="280"/>
      <c r="QD94" s="280"/>
      <c r="QE94" s="280"/>
      <c r="QF94" s="280"/>
      <c r="QG94" s="280"/>
      <c r="QH94" s="280"/>
      <c r="QI94" s="280"/>
      <c r="QJ94" s="280"/>
      <c r="QK94" s="280"/>
      <c r="QL94" s="280"/>
      <c r="QM94" s="280"/>
      <c r="QN94" s="280"/>
    </row>
    <row r="95" spans="1:456" s="6" customFormat="1" ht="15.5" x14ac:dyDescent="0.35">
      <c r="A95" s="272" t="s">
        <v>203</v>
      </c>
      <c r="B95" s="259">
        <v>3956024.3333333335</v>
      </c>
      <c r="C95" s="259">
        <v>3169543.3234029063</v>
      </c>
      <c r="D95" s="234">
        <v>820913</v>
      </c>
      <c r="E95" s="234">
        <v>1448280.9459378</v>
      </c>
      <c r="F95" s="259">
        <v>0</v>
      </c>
      <c r="G95" s="259">
        <v>7043.7652249990397</v>
      </c>
      <c r="H95" s="234">
        <v>0</v>
      </c>
      <c r="I95" s="234">
        <v>0</v>
      </c>
      <c r="J95" s="259">
        <v>89334.593333333323</v>
      </c>
      <c r="K95" s="259">
        <v>85652.288912782664</v>
      </c>
      <c r="L95" s="234">
        <v>4866271.9266666677</v>
      </c>
      <c r="M95" s="234">
        <v>4710520.3234784873</v>
      </c>
      <c r="N95" s="259">
        <v>3860102.5406501796</v>
      </c>
      <c r="O95" s="3"/>
    </row>
    <row r="96" spans="1:456" s="6" customFormat="1" ht="15.5" x14ac:dyDescent="0.35">
      <c r="A96" s="272" t="s">
        <v>205</v>
      </c>
      <c r="B96" s="259">
        <v>25223115</v>
      </c>
      <c r="C96" s="259">
        <v>25014110.931830171</v>
      </c>
      <c r="D96" s="234">
        <v>0</v>
      </c>
      <c r="E96" s="234">
        <v>0</v>
      </c>
      <c r="F96" s="259">
        <v>0</v>
      </c>
      <c r="G96" s="259">
        <v>0</v>
      </c>
      <c r="H96" s="234">
        <v>0</v>
      </c>
      <c r="I96" s="234">
        <v>0</v>
      </c>
      <c r="J96" s="259">
        <v>111667.45666666668</v>
      </c>
      <c r="K96" s="259">
        <v>414716.59133026435</v>
      </c>
      <c r="L96" s="234">
        <v>25334782.456666667</v>
      </c>
      <c r="M96" s="234">
        <v>25428827.523160435</v>
      </c>
      <c r="N96" s="259">
        <v>20838012.573401242</v>
      </c>
      <c r="O96" s="3"/>
    </row>
    <row r="97" spans="1:15" s="6" customFormat="1" ht="15.5" x14ac:dyDescent="0.35">
      <c r="A97" s="272" t="s">
        <v>206</v>
      </c>
      <c r="B97" s="259">
        <v>0</v>
      </c>
      <c r="C97" s="259">
        <v>0</v>
      </c>
      <c r="D97" s="234">
        <v>0</v>
      </c>
      <c r="E97" s="234">
        <v>0</v>
      </c>
      <c r="F97" s="259">
        <v>133377.66666666666</v>
      </c>
      <c r="G97" s="259">
        <v>391908.90808330628</v>
      </c>
      <c r="H97" s="234">
        <v>0</v>
      </c>
      <c r="I97" s="234">
        <v>90783.398815677952</v>
      </c>
      <c r="J97" s="259">
        <v>18698.333333333332</v>
      </c>
      <c r="K97" s="259">
        <v>25422.383163155842</v>
      </c>
      <c r="L97" s="234">
        <v>152076</v>
      </c>
      <c r="M97" s="234">
        <v>508114.69006214011</v>
      </c>
      <c r="N97" s="259">
        <v>416381.77342628827</v>
      </c>
      <c r="O97" s="3"/>
    </row>
    <row r="98" spans="1:15" s="6" customFormat="1" ht="15.5" x14ac:dyDescent="0.35">
      <c r="A98" s="272" t="s">
        <v>0</v>
      </c>
      <c r="B98" s="259">
        <v>8997346</v>
      </c>
      <c r="C98" s="259">
        <v>7881833.7872409746</v>
      </c>
      <c r="D98" s="234">
        <v>1818468.3333333333</v>
      </c>
      <c r="E98" s="234">
        <v>1801013.7978979792</v>
      </c>
      <c r="F98" s="259">
        <v>0</v>
      </c>
      <c r="G98" s="259">
        <v>80521.492708679696</v>
      </c>
      <c r="H98" s="234">
        <v>0</v>
      </c>
      <c r="I98" s="234">
        <v>0</v>
      </c>
      <c r="J98" s="259">
        <v>-74934.166666666686</v>
      </c>
      <c r="K98" s="259">
        <v>209584.25822066204</v>
      </c>
      <c r="L98" s="234">
        <v>10740880.166666668</v>
      </c>
      <c r="M98" s="234">
        <v>9972953.3360682949</v>
      </c>
      <c r="N98" s="259">
        <v>8172477.7448609006</v>
      </c>
      <c r="O98" s="3"/>
    </row>
    <row r="99" spans="1:15" s="6" customFormat="1" ht="15.5" x14ac:dyDescent="0.35">
      <c r="A99" s="272" t="s">
        <v>207</v>
      </c>
      <c r="B99" s="259">
        <v>2280823.3333333335</v>
      </c>
      <c r="C99" s="259">
        <v>3061164.0953498343</v>
      </c>
      <c r="D99" s="234">
        <v>1580539.6666666667</v>
      </c>
      <c r="E99" s="234">
        <v>2362209.819734707</v>
      </c>
      <c r="F99" s="259">
        <v>0</v>
      </c>
      <c r="G99" s="259">
        <v>214431.27553793386</v>
      </c>
      <c r="H99" s="234">
        <v>0</v>
      </c>
      <c r="I99" s="234">
        <v>14125.359113716058</v>
      </c>
      <c r="J99" s="259">
        <v>27794.889999999996</v>
      </c>
      <c r="K99" s="259">
        <v>57909.404243862089</v>
      </c>
      <c r="L99" s="234">
        <v>3889157.89</v>
      </c>
      <c r="M99" s="234">
        <v>5709839.9539800538</v>
      </c>
      <c r="N99" s="259">
        <v>4679009.153873777</v>
      </c>
      <c r="O99" s="3"/>
    </row>
    <row r="100" spans="1:15" s="6" customFormat="1" ht="15.5" x14ac:dyDescent="0.35">
      <c r="A100" s="272" t="s">
        <v>208</v>
      </c>
      <c r="B100" s="259">
        <v>50871.666666666664</v>
      </c>
      <c r="C100" s="259">
        <v>78781.856845720773</v>
      </c>
      <c r="D100" s="234">
        <v>542219.66666666663</v>
      </c>
      <c r="E100" s="234">
        <v>521808.18074907793</v>
      </c>
      <c r="F100" s="259">
        <v>6981</v>
      </c>
      <c r="G100" s="259">
        <v>50185.510252414031</v>
      </c>
      <c r="H100" s="234">
        <v>0</v>
      </c>
      <c r="I100" s="234">
        <v>0</v>
      </c>
      <c r="J100" s="259">
        <v>-3424.9666666666672</v>
      </c>
      <c r="K100" s="259">
        <v>4400.3584109316398</v>
      </c>
      <c r="L100" s="234">
        <v>596647.36666666658</v>
      </c>
      <c r="M100" s="234">
        <v>655175.90625814442</v>
      </c>
      <c r="N100" s="259">
        <v>536893.16819511587</v>
      </c>
      <c r="O100" s="3"/>
    </row>
    <row r="101" spans="1:15" s="6" customFormat="1" ht="15.5" x14ac:dyDescent="0.35">
      <c r="A101" s="272" t="s">
        <v>209</v>
      </c>
      <c r="B101" s="259">
        <v>3447374.6666666665</v>
      </c>
      <c r="C101" s="259">
        <v>2468246.9515307313</v>
      </c>
      <c r="D101" s="234">
        <v>0</v>
      </c>
      <c r="E101" s="234">
        <v>0</v>
      </c>
      <c r="F101" s="259">
        <v>0</v>
      </c>
      <c r="G101" s="259">
        <v>0</v>
      </c>
      <c r="H101" s="234">
        <v>0</v>
      </c>
      <c r="I101" s="234">
        <v>0</v>
      </c>
      <c r="J101" s="259">
        <v>-5800.8900000000021</v>
      </c>
      <c r="K101" s="259">
        <v>29839.930474130182</v>
      </c>
      <c r="L101" s="234">
        <v>3441573.7766666664</v>
      </c>
      <c r="M101" s="234">
        <v>2498086.8820048613</v>
      </c>
      <c r="N101" s="259">
        <v>2047092.6474787109</v>
      </c>
      <c r="O101" s="3"/>
    </row>
    <row r="102" spans="1:15" s="6" customFormat="1" ht="15.5" x14ac:dyDescent="0.35">
      <c r="A102" s="272" t="s">
        <v>210</v>
      </c>
      <c r="B102" s="259">
        <v>386964.66666666669</v>
      </c>
      <c r="C102" s="259">
        <v>331984.47609801899</v>
      </c>
      <c r="D102" s="234">
        <v>2054504.3333333333</v>
      </c>
      <c r="E102" s="234">
        <v>1852513.3407109561</v>
      </c>
      <c r="F102" s="259">
        <v>787395.33333333337</v>
      </c>
      <c r="G102" s="259">
        <v>776535.78092408832</v>
      </c>
      <c r="H102" s="234">
        <v>0</v>
      </c>
      <c r="I102" s="234">
        <v>10445.73089271682</v>
      </c>
      <c r="J102" s="259">
        <v>-12747.63</v>
      </c>
      <c r="K102" s="259">
        <v>11155.596127713416</v>
      </c>
      <c r="L102" s="234">
        <v>3216116.7033333336</v>
      </c>
      <c r="M102" s="234">
        <v>2982634.9247534941</v>
      </c>
      <c r="N102" s="259">
        <v>2444162.3982572975</v>
      </c>
      <c r="O102" s="3"/>
    </row>
    <row r="103" spans="1:15" s="6" customFormat="1" ht="15.5" x14ac:dyDescent="0.35">
      <c r="A103" s="272" t="s">
        <v>211</v>
      </c>
      <c r="B103" s="259">
        <v>99296537.333333328</v>
      </c>
      <c r="C103" s="259">
        <v>97027358.75563471</v>
      </c>
      <c r="D103" s="234">
        <v>0</v>
      </c>
      <c r="E103" s="234">
        <v>0</v>
      </c>
      <c r="F103" s="259">
        <v>0</v>
      </c>
      <c r="G103" s="259">
        <v>0</v>
      </c>
      <c r="H103" s="234">
        <v>0</v>
      </c>
      <c r="I103" s="234">
        <v>0</v>
      </c>
      <c r="J103" s="259">
        <v>2948479.43</v>
      </c>
      <c r="K103" s="259">
        <v>564758.4998030077</v>
      </c>
      <c r="L103" s="234">
        <v>102245016.76333334</v>
      </c>
      <c r="M103" s="234">
        <v>97592117.255437717</v>
      </c>
      <c r="N103" s="259">
        <v>79973241.573228031</v>
      </c>
      <c r="O103" s="3"/>
    </row>
    <row r="104" spans="1:15" s="6" customFormat="1" ht="15.5" x14ac:dyDescent="0.35">
      <c r="A104" s="272" t="s">
        <v>212</v>
      </c>
      <c r="B104" s="259">
        <v>740047.33333333337</v>
      </c>
      <c r="C104" s="259">
        <v>637976.20898552658</v>
      </c>
      <c r="D104" s="234">
        <v>1479140.6666666667</v>
      </c>
      <c r="E104" s="234">
        <v>1054465.8344024518</v>
      </c>
      <c r="F104" s="259">
        <v>0</v>
      </c>
      <c r="G104" s="259">
        <v>18616.639897909172</v>
      </c>
      <c r="H104" s="234">
        <v>0</v>
      </c>
      <c r="I104" s="234">
        <v>0</v>
      </c>
      <c r="J104" s="259">
        <v>-86006.616666666654</v>
      </c>
      <c r="K104" s="259">
        <v>18632.767646288663</v>
      </c>
      <c r="L104" s="234">
        <v>2133181.3833333333</v>
      </c>
      <c r="M104" s="234">
        <v>1729691.4509321763</v>
      </c>
      <c r="N104" s="259">
        <v>1417420.1374326544</v>
      </c>
      <c r="O104" s="3"/>
    </row>
    <row r="105" spans="1:15" s="6" customFormat="1" ht="15.5" x14ac:dyDescent="0.35">
      <c r="A105" s="272" t="s">
        <v>213</v>
      </c>
      <c r="B105" s="259">
        <v>1009683</v>
      </c>
      <c r="C105" s="259">
        <v>2082829.1550720909</v>
      </c>
      <c r="D105" s="234">
        <v>1610052.6666666667</v>
      </c>
      <c r="E105" s="234">
        <v>4174561.0472268024</v>
      </c>
      <c r="F105" s="259">
        <v>2556</v>
      </c>
      <c r="G105" s="259">
        <v>79348.366902370355</v>
      </c>
      <c r="H105" s="234">
        <v>0</v>
      </c>
      <c r="I105" s="234">
        <v>0</v>
      </c>
      <c r="J105" s="259">
        <v>-61824.883333333339</v>
      </c>
      <c r="K105" s="259">
        <v>97443.874342076044</v>
      </c>
      <c r="L105" s="234">
        <v>2560466.7833333337</v>
      </c>
      <c r="M105" s="234">
        <v>6434182.4435433401</v>
      </c>
      <c r="N105" s="259">
        <v>5272581.8575787013</v>
      </c>
      <c r="O105" s="3"/>
    </row>
    <row r="106" spans="1:15" s="6" customFormat="1" ht="15.5" x14ac:dyDescent="0.35">
      <c r="A106" s="272" t="s">
        <v>214</v>
      </c>
      <c r="B106" s="259">
        <v>21731966</v>
      </c>
      <c r="C106" s="259">
        <v>20484213.868670627</v>
      </c>
      <c r="D106" s="234">
        <v>0</v>
      </c>
      <c r="E106" s="234">
        <v>342678.0907406077</v>
      </c>
      <c r="F106" s="259">
        <v>37136875.333333336</v>
      </c>
      <c r="G106" s="259">
        <v>0</v>
      </c>
      <c r="H106" s="234">
        <v>183733</v>
      </c>
      <c r="I106" s="234">
        <v>68061.807105138767</v>
      </c>
      <c r="J106" s="259">
        <v>3101345.35</v>
      </c>
      <c r="K106" s="259">
        <v>296456.9590364765</v>
      </c>
      <c r="L106" s="278">
        <v>62153919.683333337</v>
      </c>
      <c r="M106" s="278">
        <v>21191410.725552849</v>
      </c>
      <c r="N106" s="259">
        <v>17365601.412215538</v>
      </c>
      <c r="O106" s="3"/>
    </row>
    <row r="107" spans="1:15" s="6" customFormat="1" ht="15.5" x14ac:dyDescent="0.35">
      <c r="A107" s="272" t="s">
        <v>215</v>
      </c>
      <c r="B107" s="259">
        <v>477181.5</v>
      </c>
      <c r="C107" s="259">
        <v>469240.88853191154</v>
      </c>
      <c r="D107" s="234">
        <v>1276360</v>
      </c>
      <c r="E107" s="234">
        <v>1452827.9211937068</v>
      </c>
      <c r="F107" s="259">
        <v>0</v>
      </c>
      <c r="G107" s="259">
        <v>82380.237947925329</v>
      </c>
      <c r="H107" s="234">
        <v>0</v>
      </c>
      <c r="I107" s="234">
        <v>0</v>
      </c>
      <c r="J107" s="259">
        <v>45783.919999999991</v>
      </c>
      <c r="K107" s="259">
        <v>16724.79974154877</v>
      </c>
      <c r="L107" s="234">
        <v>1799325.42</v>
      </c>
      <c r="M107" s="234">
        <v>2021173.8474150924</v>
      </c>
      <c r="N107" s="259">
        <v>1656279.5121837726</v>
      </c>
      <c r="O107" s="3"/>
    </row>
    <row r="108" spans="1:15" s="6" customFormat="1" ht="15.5" x14ac:dyDescent="0.35">
      <c r="A108" s="272" t="s">
        <v>216</v>
      </c>
      <c r="B108" s="259">
        <v>2293288</v>
      </c>
      <c r="C108" s="259">
        <v>1700824.5712324141</v>
      </c>
      <c r="D108" s="234">
        <v>2160735.6666666665</v>
      </c>
      <c r="E108" s="234">
        <v>2685779.1349533712</v>
      </c>
      <c r="F108" s="259">
        <v>237503.33333333334</v>
      </c>
      <c r="G108" s="259">
        <v>880826.28946200677</v>
      </c>
      <c r="H108" s="234">
        <v>0</v>
      </c>
      <c r="I108" s="234">
        <v>0</v>
      </c>
      <c r="J108" s="259">
        <v>-19.100000000000971</v>
      </c>
      <c r="K108" s="259">
        <v>39139.125397231815</v>
      </c>
      <c r="L108" s="234">
        <v>4691507.8999999994</v>
      </c>
      <c r="M108" s="234">
        <v>5306569.1210450232</v>
      </c>
      <c r="N108" s="259">
        <v>4348543.1628825525</v>
      </c>
      <c r="O108" s="3"/>
    </row>
    <row r="109" spans="1:15" s="6" customFormat="1" ht="15.5" x14ac:dyDescent="0.35">
      <c r="A109" s="272" t="s">
        <v>217</v>
      </c>
      <c r="B109" s="259">
        <v>95539235.333333328</v>
      </c>
      <c r="C109" s="259">
        <v>93768913.249697447</v>
      </c>
      <c r="D109" s="234">
        <v>426267.33333333331</v>
      </c>
      <c r="E109" s="234">
        <v>1060206.8653460718</v>
      </c>
      <c r="F109" s="259">
        <v>0</v>
      </c>
      <c r="G109" s="259">
        <v>12558.511279079426</v>
      </c>
      <c r="H109" s="234">
        <v>0</v>
      </c>
      <c r="I109" s="234">
        <v>0</v>
      </c>
      <c r="J109" s="259">
        <v>1766049.9133333333</v>
      </c>
      <c r="K109" s="259">
        <v>2558086.4821549552</v>
      </c>
      <c r="L109" s="234">
        <v>97731552.579999983</v>
      </c>
      <c r="M109" s="234">
        <v>97399765.108477548</v>
      </c>
      <c r="N109" s="259">
        <v>79815615.884303689</v>
      </c>
      <c r="O109" s="3"/>
    </row>
    <row r="110" spans="1:15" s="6" customFormat="1" ht="15.5" x14ac:dyDescent="0.35">
      <c r="A110" s="272" t="s">
        <v>218</v>
      </c>
      <c r="B110" s="259">
        <v>48491</v>
      </c>
      <c r="C110" s="259">
        <v>81037.352880204649</v>
      </c>
      <c r="D110" s="234">
        <v>0</v>
      </c>
      <c r="E110" s="234">
        <v>0</v>
      </c>
      <c r="F110" s="259">
        <v>1150426.6666666667</v>
      </c>
      <c r="G110" s="259">
        <v>1377530.8305819044</v>
      </c>
      <c r="H110" s="234">
        <v>44165.333333333336</v>
      </c>
      <c r="I110" s="234">
        <v>134779.94349184216</v>
      </c>
      <c r="J110" s="259">
        <v>68028.333333333328</v>
      </c>
      <c r="K110" s="259">
        <v>1993.9124049533993</v>
      </c>
      <c r="L110" s="234">
        <v>1311111.3333333333</v>
      </c>
      <c r="M110" s="234">
        <v>1595342.0393589046</v>
      </c>
      <c r="N110" s="259">
        <v>1307325.6108547752</v>
      </c>
      <c r="O110" s="3"/>
    </row>
    <row r="111" spans="1:15" s="6" customFormat="1" ht="15.5" x14ac:dyDescent="0.35">
      <c r="A111" s="272" t="s">
        <v>219</v>
      </c>
      <c r="B111" s="259">
        <v>18138014</v>
      </c>
      <c r="C111" s="259">
        <v>15326177.750965923</v>
      </c>
      <c r="D111" s="234">
        <v>4301657.333333333</v>
      </c>
      <c r="E111" s="234">
        <v>6903000.4687807504</v>
      </c>
      <c r="F111" s="259">
        <v>0</v>
      </c>
      <c r="G111" s="259">
        <v>75772.681471969292</v>
      </c>
      <c r="H111" s="234">
        <v>0</v>
      </c>
      <c r="I111" s="234">
        <v>0</v>
      </c>
      <c r="J111" s="259">
        <v>355748.90666666673</v>
      </c>
      <c r="K111" s="259">
        <v>631502.99866881839</v>
      </c>
      <c r="L111" s="234">
        <v>22795420.239999998</v>
      </c>
      <c r="M111" s="234">
        <v>22936453.899887461</v>
      </c>
      <c r="N111" s="259">
        <v>18795601.736642342</v>
      </c>
      <c r="O111" s="3"/>
    </row>
    <row r="112" spans="1:15" s="6" customFormat="1" ht="15.5" x14ac:dyDescent="0.35">
      <c r="A112" s="272" t="s">
        <v>220</v>
      </c>
      <c r="B112" s="259">
        <v>1093722.6666666667</v>
      </c>
      <c r="C112" s="259">
        <v>938802.73351954669</v>
      </c>
      <c r="D112" s="234">
        <v>113094</v>
      </c>
      <c r="E112" s="234">
        <v>11398.364840345566</v>
      </c>
      <c r="F112" s="259">
        <v>253386</v>
      </c>
      <c r="G112" s="259">
        <v>423936.09591989877</v>
      </c>
      <c r="H112" s="234">
        <v>82208</v>
      </c>
      <c r="I112" s="234">
        <v>74239.337580872147</v>
      </c>
      <c r="J112" s="259">
        <v>33249.23333333333</v>
      </c>
      <c r="K112" s="259">
        <v>19406.268148210238</v>
      </c>
      <c r="L112" s="234">
        <v>1575659.9000000001</v>
      </c>
      <c r="M112" s="234">
        <v>1467782.8000088735</v>
      </c>
      <c r="N112" s="259">
        <v>1202795.3869972858</v>
      </c>
      <c r="O112" s="3"/>
    </row>
    <row r="113" spans="1:15" s="6" customFormat="1" ht="15.5" x14ac:dyDescent="0.35">
      <c r="A113" s="272" t="s">
        <v>221</v>
      </c>
      <c r="B113" s="259">
        <v>39397203.666666664</v>
      </c>
      <c r="C113" s="259">
        <v>39935123.621979095</v>
      </c>
      <c r="D113" s="234">
        <v>0</v>
      </c>
      <c r="E113" s="234">
        <v>0</v>
      </c>
      <c r="F113" s="259">
        <v>0</v>
      </c>
      <c r="G113" s="259">
        <v>0</v>
      </c>
      <c r="H113" s="234">
        <v>0</v>
      </c>
      <c r="I113" s="234">
        <v>0</v>
      </c>
      <c r="J113" s="259">
        <v>787143.37333333318</v>
      </c>
      <c r="K113" s="259">
        <v>802738.82089421293</v>
      </c>
      <c r="L113" s="234">
        <v>40184347.039999999</v>
      </c>
      <c r="M113" s="234">
        <v>40737862.442873307</v>
      </c>
      <c r="N113" s="259">
        <v>33383217.88627157</v>
      </c>
      <c r="O113" s="3"/>
    </row>
    <row r="114" spans="1:15" s="6" customFormat="1" ht="15.5" x14ac:dyDescent="0.35">
      <c r="A114" s="272" t="s">
        <v>222</v>
      </c>
      <c r="B114" s="259">
        <v>145699031</v>
      </c>
      <c r="C114" s="259">
        <v>197320716.42003849</v>
      </c>
      <c r="D114" s="234">
        <v>0</v>
      </c>
      <c r="E114" s="234">
        <v>0</v>
      </c>
      <c r="F114" s="259">
        <v>0</v>
      </c>
      <c r="G114" s="259">
        <v>0</v>
      </c>
      <c r="H114" s="234">
        <v>0</v>
      </c>
      <c r="I114" s="234">
        <v>0</v>
      </c>
      <c r="J114" s="259">
        <v>3253058.3333333335</v>
      </c>
      <c r="K114" s="259">
        <v>4191874.2423137105</v>
      </c>
      <c r="L114" s="234">
        <v>148952089.33333334</v>
      </c>
      <c r="M114" s="234">
        <v>201512590.6623522</v>
      </c>
      <c r="N114" s="259">
        <v>165132344.15138552</v>
      </c>
      <c r="O114" s="3"/>
    </row>
    <row r="115" spans="1:15" s="6" customFormat="1" ht="15.5" x14ac:dyDescent="0.35">
      <c r="A115" s="272" t="s">
        <v>223</v>
      </c>
      <c r="B115" s="259">
        <v>25130845</v>
      </c>
      <c r="C115" s="259">
        <v>22914651.633466139</v>
      </c>
      <c r="D115" s="234">
        <v>0</v>
      </c>
      <c r="E115" s="234">
        <v>0</v>
      </c>
      <c r="F115" s="259">
        <v>0</v>
      </c>
      <c r="G115" s="259">
        <v>0</v>
      </c>
      <c r="H115" s="234">
        <v>0</v>
      </c>
      <c r="I115" s="234">
        <v>0</v>
      </c>
      <c r="J115" s="259">
        <v>648972.54999999993</v>
      </c>
      <c r="K115" s="259">
        <v>324354.5438057814</v>
      </c>
      <c r="L115" s="234">
        <v>25779817.550000001</v>
      </c>
      <c r="M115" s="234">
        <v>23239006.177271921</v>
      </c>
      <c r="N115" s="259">
        <v>19043532.481955171</v>
      </c>
      <c r="O115" s="3"/>
    </row>
    <row r="116" spans="1:15" s="6" customFormat="1" ht="15.5" x14ac:dyDescent="0.35">
      <c r="A116" s="272" t="s">
        <v>224</v>
      </c>
      <c r="B116" s="259">
        <v>123694887</v>
      </c>
      <c r="C116" s="259">
        <v>129746437.19181684</v>
      </c>
      <c r="D116" s="234">
        <v>6347299</v>
      </c>
      <c r="E116" s="234">
        <v>8239195.089563637</v>
      </c>
      <c r="F116" s="259">
        <v>0</v>
      </c>
      <c r="G116" s="259">
        <v>76300.43269173929</v>
      </c>
      <c r="H116" s="234">
        <v>0</v>
      </c>
      <c r="I116" s="234">
        <v>0</v>
      </c>
      <c r="J116" s="259">
        <v>3092943.1599999997</v>
      </c>
      <c r="K116" s="259">
        <v>2949408.9805271025</v>
      </c>
      <c r="L116" s="234">
        <v>133135129.16</v>
      </c>
      <c r="M116" s="234">
        <v>141011341.69459933</v>
      </c>
      <c r="N116" s="259">
        <v>115553739.49302086</v>
      </c>
      <c r="O116" s="3"/>
    </row>
    <row r="117" spans="1:15" s="6" customFormat="1" ht="15.5" x14ac:dyDescent="0.35">
      <c r="A117" s="272" t="s">
        <v>225</v>
      </c>
      <c r="B117" s="259">
        <v>86391</v>
      </c>
      <c r="C117" s="259">
        <v>141519.76442401213</v>
      </c>
      <c r="D117" s="234">
        <v>681983.66666666663</v>
      </c>
      <c r="E117" s="234">
        <v>722562.91474406142</v>
      </c>
      <c r="F117" s="259">
        <v>0</v>
      </c>
      <c r="G117" s="259">
        <v>33133.038478141993</v>
      </c>
      <c r="H117" s="234">
        <v>0</v>
      </c>
      <c r="I117" s="234">
        <v>0</v>
      </c>
      <c r="J117" s="259">
        <v>-98.136666666666926</v>
      </c>
      <c r="K117" s="259">
        <v>6944.3156172514937</v>
      </c>
      <c r="L117" s="234">
        <v>768276.52999999991</v>
      </c>
      <c r="M117" s="234">
        <v>904160.03326346702</v>
      </c>
      <c r="N117" s="259">
        <v>740926.73460271908</v>
      </c>
      <c r="O117" s="3"/>
    </row>
    <row r="118" spans="1:15" s="6" customFormat="1" ht="15.5" x14ac:dyDescent="0.35">
      <c r="A118" s="272" t="s">
        <v>226</v>
      </c>
      <c r="B118" s="259">
        <v>290805.66666666669</v>
      </c>
      <c r="C118" s="259">
        <v>279839.05882110918</v>
      </c>
      <c r="D118" s="234">
        <v>1925264.3333333333</v>
      </c>
      <c r="E118" s="234">
        <v>1365851.3215148528</v>
      </c>
      <c r="F118" s="259">
        <v>16771.333333333332</v>
      </c>
      <c r="G118" s="259">
        <v>209389.87345412245</v>
      </c>
      <c r="H118" s="234">
        <v>0</v>
      </c>
      <c r="I118" s="234">
        <v>0</v>
      </c>
      <c r="J118" s="259">
        <v>38933.626666666671</v>
      </c>
      <c r="K118" s="259">
        <v>10193.017725322119</v>
      </c>
      <c r="L118" s="234">
        <v>2271774.96</v>
      </c>
      <c r="M118" s="234">
        <v>1865273.2715154064</v>
      </c>
      <c r="N118" s="259">
        <v>1528524.5790143495</v>
      </c>
      <c r="O118" s="3"/>
    </row>
    <row r="119" spans="1:15" s="6" customFormat="1" ht="15.5" x14ac:dyDescent="0.35">
      <c r="A119" s="272" t="s">
        <v>227</v>
      </c>
      <c r="B119" s="259">
        <v>4159359</v>
      </c>
      <c r="C119" s="259">
        <v>3118277.8760453314</v>
      </c>
      <c r="D119" s="234">
        <v>2179053</v>
      </c>
      <c r="E119" s="234">
        <v>1592534.8940557467</v>
      </c>
      <c r="F119" s="259">
        <v>0</v>
      </c>
      <c r="G119" s="259">
        <v>79998.232273820497</v>
      </c>
      <c r="H119" s="234">
        <v>0</v>
      </c>
      <c r="I119" s="234">
        <v>0</v>
      </c>
      <c r="J119" s="259">
        <v>-112073.56666666665</v>
      </c>
      <c r="K119" s="259">
        <v>85153.810811544317</v>
      </c>
      <c r="L119" s="234">
        <v>6226338.4333333336</v>
      </c>
      <c r="M119" s="234">
        <v>4875964.8131864434</v>
      </c>
      <c r="N119" s="259">
        <v>3995678.3690517973</v>
      </c>
      <c r="O119" s="3"/>
    </row>
    <row r="120" spans="1:15" s="6" customFormat="1" ht="15.5" x14ac:dyDescent="0.35">
      <c r="A120" s="272" t="s">
        <v>228</v>
      </c>
      <c r="B120" s="259">
        <v>157690.66666666666</v>
      </c>
      <c r="C120" s="259">
        <v>145337.30264132924</v>
      </c>
      <c r="D120" s="234">
        <v>1054651.3333333333</v>
      </c>
      <c r="E120" s="234">
        <v>872791.26339531026</v>
      </c>
      <c r="F120" s="259">
        <v>2173.6666666666665</v>
      </c>
      <c r="G120" s="259">
        <v>33741.018961634436</v>
      </c>
      <c r="H120" s="234">
        <v>0</v>
      </c>
      <c r="I120" s="234">
        <v>0</v>
      </c>
      <c r="J120" s="259">
        <v>-8824.3700000000008</v>
      </c>
      <c r="K120" s="259">
        <v>5208.2367129386203</v>
      </c>
      <c r="L120" s="234">
        <v>1205691.2966666666</v>
      </c>
      <c r="M120" s="234">
        <v>1057077.8217112126</v>
      </c>
      <c r="N120" s="259">
        <v>866237.3803833233</v>
      </c>
      <c r="O120" s="3"/>
    </row>
    <row r="121" spans="1:15" s="6" customFormat="1" ht="15.5" x14ac:dyDescent="0.35">
      <c r="A121" s="272" t="s">
        <v>229</v>
      </c>
      <c r="B121" s="259">
        <v>15413.333333333334</v>
      </c>
      <c r="C121" s="259">
        <v>34616.235631811913</v>
      </c>
      <c r="D121" s="234">
        <v>0</v>
      </c>
      <c r="E121" s="234">
        <v>0</v>
      </c>
      <c r="F121" s="259">
        <v>694897.66666666663</v>
      </c>
      <c r="G121" s="259">
        <v>1135601.7354623065</v>
      </c>
      <c r="H121" s="234">
        <v>114766</v>
      </c>
      <c r="I121" s="234">
        <v>238887.46910402796</v>
      </c>
      <c r="J121" s="259">
        <v>3182.0699999999997</v>
      </c>
      <c r="K121" s="259">
        <v>3454.9689085830455</v>
      </c>
      <c r="L121" s="234">
        <v>828259.07</v>
      </c>
      <c r="M121" s="234">
        <v>1412560.4091067293</v>
      </c>
      <c r="N121" s="259">
        <v>1157542.6172852695</v>
      </c>
      <c r="O121" s="3"/>
    </row>
    <row r="122" spans="1:15" s="6" customFormat="1" ht="15.5" x14ac:dyDescent="0.35">
      <c r="A122" s="272" t="s">
        <v>230</v>
      </c>
      <c r="B122" s="259">
        <v>44545455.666666664</v>
      </c>
      <c r="C122" s="259">
        <v>36528637.395346001</v>
      </c>
      <c r="D122" s="234">
        <v>0</v>
      </c>
      <c r="E122" s="234">
        <v>0</v>
      </c>
      <c r="F122" s="259">
        <v>0</v>
      </c>
      <c r="G122" s="259">
        <v>0</v>
      </c>
      <c r="H122" s="234">
        <v>0</v>
      </c>
      <c r="I122" s="234">
        <v>0</v>
      </c>
      <c r="J122" s="259">
        <v>368553.14666666667</v>
      </c>
      <c r="K122" s="259">
        <v>700997.72154146142</v>
      </c>
      <c r="L122" s="234">
        <v>44914008.813333333</v>
      </c>
      <c r="M122" s="234">
        <v>37229635.116887465</v>
      </c>
      <c r="N122" s="259">
        <v>30508351.356831327</v>
      </c>
      <c r="O122" s="3"/>
    </row>
    <row r="123" spans="1:15" s="6" customFormat="1" ht="15.5" x14ac:dyDescent="0.35">
      <c r="A123" s="272" t="s">
        <v>231</v>
      </c>
      <c r="B123" s="259">
        <v>244631.66666666666</v>
      </c>
      <c r="C123" s="259">
        <v>257928.94032753923</v>
      </c>
      <c r="D123" s="234">
        <v>2673943</v>
      </c>
      <c r="E123" s="234">
        <v>2106138.0150267156</v>
      </c>
      <c r="F123" s="259">
        <v>0</v>
      </c>
      <c r="G123" s="259">
        <v>112131.12542912787</v>
      </c>
      <c r="H123" s="234">
        <v>0</v>
      </c>
      <c r="I123" s="234">
        <v>0</v>
      </c>
      <c r="J123" s="259">
        <v>2879.1966666666667</v>
      </c>
      <c r="K123" s="259">
        <v>14163.653635186216</v>
      </c>
      <c r="L123" s="234">
        <v>2921453.8633333333</v>
      </c>
      <c r="M123" s="234">
        <v>2490361.7344185687</v>
      </c>
      <c r="N123" s="259">
        <v>2040762.1659656356</v>
      </c>
      <c r="O123" s="3"/>
    </row>
    <row r="124" spans="1:15" s="6" customFormat="1" ht="15.5" x14ac:dyDescent="0.35">
      <c r="A124" s="272" t="s">
        <v>232</v>
      </c>
      <c r="B124" s="259">
        <v>37723401.306666672</v>
      </c>
      <c r="C124" s="259">
        <v>37378515.082681745</v>
      </c>
      <c r="D124" s="234">
        <v>0</v>
      </c>
      <c r="E124" s="234">
        <v>0</v>
      </c>
      <c r="F124" s="259">
        <v>0</v>
      </c>
      <c r="G124" s="259">
        <v>0</v>
      </c>
      <c r="H124" s="234">
        <v>0</v>
      </c>
      <c r="I124" s="234">
        <v>0</v>
      </c>
      <c r="J124" s="259">
        <v>117969.1366666666</v>
      </c>
      <c r="K124" s="259">
        <v>689704.61421340646</v>
      </c>
      <c r="L124" s="234">
        <v>37841370.443333335</v>
      </c>
      <c r="M124" s="234">
        <v>38068219.696895152</v>
      </c>
      <c r="N124" s="259">
        <v>31195541.358263556</v>
      </c>
      <c r="O124" s="3"/>
    </row>
    <row r="125" spans="1:15" s="6" customFormat="1" ht="15.5" x14ac:dyDescent="0.35">
      <c r="A125" s="272" t="s">
        <v>233</v>
      </c>
      <c r="B125" s="259">
        <v>1008263.3333333334</v>
      </c>
      <c r="C125" s="259">
        <v>1124689.8063178237</v>
      </c>
      <c r="D125" s="234">
        <v>986791.33333333337</v>
      </c>
      <c r="E125" s="234">
        <v>1548965.9673781907</v>
      </c>
      <c r="F125" s="259">
        <v>786.66666666666663</v>
      </c>
      <c r="G125" s="259">
        <v>20928.434019572702</v>
      </c>
      <c r="H125" s="234">
        <v>0</v>
      </c>
      <c r="I125" s="234">
        <v>0</v>
      </c>
      <c r="J125" s="259">
        <v>12135.460000000001</v>
      </c>
      <c r="K125" s="259">
        <v>31215.042477546322</v>
      </c>
      <c r="L125" s="234">
        <v>2007976.7933333335</v>
      </c>
      <c r="M125" s="234">
        <v>2725799.2501931335</v>
      </c>
      <c r="N125" s="259">
        <v>2233694.7700934638</v>
      </c>
      <c r="O125" s="3"/>
    </row>
    <row r="126" spans="1:15" s="6" customFormat="1" ht="15.5" x14ac:dyDescent="0.35">
      <c r="A126" s="272" t="s">
        <v>234</v>
      </c>
      <c r="B126" s="259">
        <v>172642.33333333334</v>
      </c>
      <c r="C126" s="259">
        <v>181156.99809013895</v>
      </c>
      <c r="D126" s="234">
        <v>717537</v>
      </c>
      <c r="E126" s="234">
        <v>902051.27535621636</v>
      </c>
      <c r="F126" s="259">
        <v>0</v>
      </c>
      <c r="G126" s="259">
        <v>48356.991683715329</v>
      </c>
      <c r="H126" s="234">
        <v>0</v>
      </c>
      <c r="I126" s="234">
        <v>0</v>
      </c>
      <c r="J126" s="259">
        <v>7363.666666666667</v>
      </c>
      <c r="K126" s="259">
        <v>9367.9505232724368</v>
      </c>
      <c r="L126" s="234">
        <v>897543</v>
      </c>
      <c r="M126" s="234">
        <v>1140933.2156533429</v>
      </c>
      <c r="N126" s="259">
        <v>934953.86964033369</v>
      </c>
      <c r="O126" s="3"/>
    </row>
    <row r="127" spans="1:15" s="6" customFormat="1" ht="15.5" x14ac:dyDescent="0.35">
      <c r="A127" s="272" t="s">
        <v>235</v>
      </c>
      <c r="B127" s="259">
        <v>134225516</v>
      </c>
      <c r="C127" s="259">
        <v>148637100.07953382</v>
      </c>
      <c r="D127" s="234">
        <v>4996722.666666667</v>
      </c>
      <c r="E127" s="234">
        <v>3730641.4530540267</v>
      </c>
      <c r="F127" s="259">
        <v>1633067.6666666667</v>
      </c>
      <c r="G127" s="259">
        <v>0</v>
      </c>
      <c r="H127" s="234">
        <v>0</v>
      </c>
      <c r="I127" s="234">
        <v>0</v>
      </c>
      <c r="J127" s="259">
        <v>2929560.5233333334</v>
      </c>
      <c r="K127" s="259">
        <v>3943786.8479973967</v>
      </c>
      <c r="L127" s="278">
        <v>143784866.85666665</v>
      </c>
      <c r="M127" s="278">
        <v>156311528.38058525</v>
      </c>
      <c r="N127" s="259">
        <v>128091693.99554664</v>
      </c>
      <c r="O127" s="3"/>
    </row>
    <row r="128" spans="1:15" s="6" customFormat="1" ht="15.5" x14ac:dyDescent="0.35">
      <c r="A128" s="272" t="s">
        <v>236</v>
      </c>
      <c r="B128" s="259">
        <v>3229575</v>
      </c>
      <c r="C128" s="259">
        <v>3020853.7319482965</v>
      </c>
      <c r="D128" s="234">
        <v>1278713</v>
      </c>
      <c r="E128" s="234">
        <v>1198024.7921357953</v>
      </c>
      <c r="F128" s="259">
        <v>0</v>
      </c>
      <c r="G128" s="259">
        <v>51007.406708640439</v>
      </c>
      <c r="H128" s="234">
        <v>0</v>
      </c>
      <c r="I128" s="234">
        <v>0</v>
      </c>
      <c r="J128" s="259">
        <v>54050.063333333346</v>
      </c>
      <c r="K128" s="259">
        <v>76610.927490321556</v>
      </c>
      <c r="L128" s="234">
        <v>4562338.0633333335</v>
      </c>
      <c r="M128" s="234">
        <v>4346496.8582830541</v>
      </c>
      <c r="N128" s="259">
        <v>3561798.3605676857</v>
      </c>
      <c r="O128" s="3"/>
    </row>
    <row r="129" spans="1:17" s="6" customFormat="1" ht="15.5" x14ac:dyDescent="0.35">
      <c r="A129" s="272" t="s">
        <v>237</v>
      </c>
      <c r="B129" s="259">
        <v>707765.33333333337</v>
      </c>
      <c r="C129" s="259">
        <v>208107.62558369478</v>
      </c>
      <c r="D129" s="234">
        <v>1082259.3333333333</v>
      </c>
      <c r="E129" s="234">
        <v>1993088.3803272587</v>
      </c>
      <c r="F129" s="259">
        <v>4126.666666666667</v>
      </c>
      <c r="G129" s="259">
        <v>64674.964264914852</v>
      </c>
      <c r="H129" s="234">
        <v>0</v>
      </c>
      <c r="I129" s="234">
        <v>0</v>
      </c>
      <c r="J129" s="259">
        <v>32514.720000000001</v>
      </c>
      <c r="K129" s="259">
        <v>13527.664333606252</v>
      </c>
      <c r="L129" s="234">
        <v>1826666.0533333332</v>
      </c>
      <c r="M129" s="234">
        <v>2279398.6345094745</v>
      </c>
      <c r="N129" s="259">
        <v>1867885.4682718271</v>
      </c>
      <c r="O129" s="3"/>
    </row>
    <row r="130" spans="1:17" s="6" customFormat="1" ht="15.5" x14ac:dyDescent="0.35">
      <c r="A130" s="272" t="s">
        <v>238</v>
      </c>
      <c r="B130" s="259">
        <v>326844.66666666669</v>
      </c>
      <c r="C130" s="259">
        <v>160455.15687793031</v>
      </c>
      <c r="D130" s="234">
        <v>738955</v>
      </c>
      <c r="E130" s="234">
        <v>1085824.6895826661</v>
      </c>
      <c r="F130" s="259">
        <v>5414</v>
      </c>
      <c r="G130" s="259">
        <v>85722.058091930274</v>
      </c>
      <c r="H130" s="234">
        <v>0</v>
      </c>
      <c r="I130" s="234">
        <v>0</v>
      </c>
      <c r="J130" s="259">
        <v>48376.426666666666</v>
      </c>
      <c r="K130" s="259">
        <v>4194.0916104192193</v>
      </c>
      <c r="L130" s="234">
        <v>1119590.0933333335</v>
      </c>
      <c r="M130" s="234">
        <v>1336195.9961629461</v>
      </c>
      <c r="N130" s="259">
        <v>1094964.7184170017</v>
      </c>
      <c r="O130" s="3"/>
    </row>
    <row r="131" spans="1:17" s="6" customFormat="1" ht="15.5" x14ac:dyDescent="0.35">
      <c r="A131" s="272" t="s">
        <v>239</v>
      </c>
      <c r="B131" s="259">
        <v>163313</v>
      </c>
      <c r="C131" s="259">
        <v>322827.8851877331</v>
      </c>
      <c r="D131" s="234">
        <v>895039.33333333337</v>
      </c>
      <c r="E131" s="234">
        <v>1352717.6781618665</v>
      </c>
      <c r="F131" s="259">
        <v>0</v>
      </c>
      <c r="G131" s="259">
        <v>228684.79193781223</v>
      </c>
      <c r="H131" s="234">
        <v>0</v>
      </c>
      <c r="I131" s="234">
        <v>0</v>
      </c>
      <c r="J131" s="259">
        <v>19638.293333333335</v>
      </c>
      <c r="K131" s="259">
        <v>12049.418929933905</v>
      </c>
      <c r="L131" s="234">
        <v>1077990.6266666669</v>
      </c>
      <c r="M131" s="234">
        <v>1916279.7742173455</v>
      </c>
      <c r="N131" s="259">
        <v>1570322.5794789863</v>
      </c>
      <c r="O131" s="3"/>
    </row>
    <row r="132" spans="1:17" s="6" customFormat="1" ht="15.5" x14ac:dyDescent="0.35">
      <c r="A132" s="272" t="s">
        <v>240</v>
      </c>
      <c r="B132" s="259">
        <v>344650.33333333331</v>
      </c>
      <c r="C132" s="259">
        <v>411072.82514420344</v>
      </c>
      <c r="D132" s="234">
        <v>1662899.6666666667</v>
      </c>
      <c r="E132" s="234">
        <v>1574234.379413492</v>
      </c>
      <c r="F132" s="259">
        <v>0</v>
      </c>
      <c r="G132" s="259">
        <v>41131.091317537241</v>
      </c>
      <c r="H132" s="234">
        <v>0</v>
      </c>
      <c r="I132" s="234">
        <v>0</v>
      </c>
      <c r="J132" s="259">
        <v>-12547.503333333336</v>
      </c>
      <c r="K132" s="259">
        <v>18220.23404526382</v>
      </c>
      <c r="L132" s="234">
        <v>1995002.4966666666</v>
      </c>
      <c r="M132" s="234">
        <v>2044658.5299204965</v>
      </c>
      <c r="N132" s="259">
        <v>1675524.3676095381</v>
      </c>
      <c r="O132" s="3"/>
    </row>
    <row r="133" spans="1:17" s="6" customFormat="1" ht="15.5" x14ac:dyDescent="0.35">
      <c r="A133" s="272" t="s">
        <v>241</v>
      </c>
      <c r="B133" s="259">
        <v>1439226</v>
      </c>
      <c r="C133" s="259">
        <v>408090.9761627519</v>
      </c>
      <c r="D133" s="234">
        <v>0</v>
      </c>
      <c r="E133" s="234">
        <v>0</v>
      </c>
      <c r="F133" s="259">
        <v>4943478</v>
      </c>
      <c r="G133" s="259">
        <v>6583211.7103777044</v>
      </c>
      <c r="H133" s="234">
        <v>172248</v>
      </c>
      <c r="I133" s="234">
        <v>220939.67753746253</v>
      </c>
      <c r="J133" s="259">
        <v>42313.606666666659</v>
      </c>
      <c r="K133" s="259">
        <v>9763.2952242545762</v>
      </c>
      <c r="L133" s="234">
        <v>6597265.6066666665</v>
      </c>
      <c r="M133" s="234">
        <v>7222005.6593021741</v>
      </c>
      <c r="N133" s="259">
        <v>5918174.7407207871</v>
      </c>
      <c r="O133" s="3"/>
    </row>
    <row r="134" spans="1:17" s="6" customFormat="1" ht="15.5" x14ac:dyDescent="0.35">
      <c r="A134" s="272" t="s">
        <v>242</v>
      </c>
      <c r="B134" s="259">
        <v>685221.33333333337</v>
      </c>
      <c r="C134" s="259">
        <v>753150.53125436231</v>
      </c>
      <c r="D134" s="234">
        <v>2376417</v>
      </c>
      <c r="E134" s="234">
        <v>1984286.0861436548</v>
      </c>
      <c r="F134" s="259">
        <v>10235.666666666666</v>
      </c>
      <c r="G134" s="259">
        <v>127106.27317374927</v>
      </c>
      <c r="H134" s="234">
        <v>0</v>
      </c>
      <c r="I134" s="234">
        <v>0</v>
      </c>
      <c r="J134" s="259">
        <v>-314.66999999999825</v>
      </c>
      <c r="K134" s="259">
        <v>22964.370457049496</v>
      </c>
      <c r="L134" s="234">
        <v>3071559.33</v>
      </c>
      <c r="M134" s="234">
        <v>2887507.261028816</v>
      </c>
      <c r="N134" s="259">
        <v>2366208.6880059033</v>
      </c>
      <c r="O134" s="3"/>
    </row>
    <row r="135" spans="1:17" s="6" customFormat="1" ht="15.5" x14ac:dyDescent="0.35">
      <c r="A135" s="272" t="s">
        <v>243</v>
      </c>
      <c r="B135" s="259">
        <v>136119</v>
      </c>
      <c r="C135" s="259">
        <v>168046.66177039925</v>
      </c>
      <c r="D135" s="234">
        <v>732469.33333333337</v>
      </c>
      <c r="E135" s="234">
        <v>911341.70115474891</v>
      </c>
      <c r="F135" s="259">
        <v>0</v>
      </c>
      <c r="G135" s="259">
        <v>34443.478272039043</v>
      </c>
      <c r="H135" s="234">
        <v>0</v>
      </c>
      <c r="I135" s="234">
        <v>0</v>
      </c>
      <c r="J135" s="259">
        <v>5584.95</v>
      </c>
      <c r="K135" s="259">
        <v>8233.4831204541224</v>
      </c>
      <c r="L135" s="234">
        <v>874173.28333333333</v>
      </c>
      <c r="M135" s="234">
        <v>1122065.3243176411</v>
      </c>
      <c r="N135" s="259">
        <v>919492.30907373549</v>
      </c>
      <c r="O135" s="3"/>
    </row>
    <row r="136" spans="1:17" s="6" customFormat="1" ht="15.5" x14ac:dyDescent="0.35">
      <c r="A136" s="272" t="s">
        <v>244</v>
      </c>
      <c r="B136" s="259">
        <v>173979</v>
      </c>
      <c r="C136" s="259">
        <v>246949.2742799072</v>
      </c>
      <c r="D136" s="234">
        <v>791823.33333333337</v>
      </c>
      <c r="E136" s="234">
        <v>898509.6964711363</v>
      </c>
      <c r="F136" s="259">
        <v>7519.333333333333</v>
      </c>
      <c r="G136" s="259">
        <v>25057.519824429877</v>
      </c>
      <c r="H136" s="234">
        <v>0</v>
      </c>
      <c r="I136" s="234">
        <v>0</v>
      </c>
      <c r="J136" s="259">
        <v>54624.153333333328</v>
      </c>
      <c r="K136" s="259">
        <v>8439.7499209665439</v>
      </c>
      <c r="L136" s="234">
        <v>1027945.8200000001</v>
      </c>
      <c r="M136" s="234">
        <v>1178956.2404964399</v>
      </c>
      <c r="N136" s="259">
        <v>966112.37543607107</v>
      </c>
      <c r="O136" s="3"/>
    </row>
    <row r="137" spans="1:17" s="6" customFormat="1" ht="15.5" x14ac:dyDescent="0.35">
      <c r="A137" s="272" t="s">
        <v>245</v>
      </c>
      <c r="B137" s="259">
        <v>7877808.666666667</v>
      </c>
      <c r="C137" s="259">
        <v>4220226.4351909067</v>
      </c>
      <c r="D137" s="234">
        <v>1471653.3333333333</v>
      </c>
      <c r="E137" s="234">
        <v>1425934.8058088932</v>
      </c>
      <c r="F137" s="259">
        <v>615830.66666666663</v>
      </c>
      <c r="G137" s="259">
        <v>748363.31066908082</v>
      </c>
      <c r="H137" s="234">
        <v>806958</v>
      </c>
      <c r="I137" s="234">
        <v>362577.00030076178</v>
      </c>
      <c r="J137" s="259">
        <v>184572.54000000004</v>
      </c>
      <c r="K137" s="259">
        <v>141103.68045053841</v>
      </c>
      <c r="L137" s="234">
        <v>10956823.206666667</v>
      </c>
      <c r="M137" s="234">
        <v>6898205.23242018</v>
      </c>
      <c r="N137" s="259">
        <v>5652831.8986060955</v>
      </c>
      <c r="O137" s="3"/>
    </row>
    <row r="138" spans="1:17" s="6" customFormat="1" ht="15.5" x14ac:dyDescent="0.35">
      <c r="A138" s="272" t="s">
        <v>246</v>
      </c>
      <c r="B138" s="259">
        <v>658580.33333333337</v>
      </c>
      <c r="C138" s="259">
        <v>144591.91816893109</v>
      </c>
      <c r="D138" s="234">
        <v>0</v>
      </c>
      <c r="E138" s="234">
        <v>269072.9943380623</v>
      </c>
      <c r="F138" s="259">
        <v>1838571.3333333333</v>
      </c>
      <c r="G138" s="259">
        <v>2217159.530006289</v>
      </c>
      <c r="H138" s="234">
        <v>67300.666666666672</v>
      </c>
      <c r="I138" s="234">
        <v>118943.77810375229</v>
      </c>
      <c r="J138" s="259">
        <v>24656.536666666667</v>
      </c>
      <c r="K138" s="259">
        <v>6136.4373152445132</v>
      </c>
      <c r="L138" s="234">
        <v>2589108.8699999996</v>
      </c>
      <c r="M138" s="234">
        <v>2755904.6579322792</v>
      </c>
      <c r="N138" s="259">
        <v>2258365.0725061218</v>
      </c>
      <c r="O138" s="3"/>
    </row>
    <row r="139" spans="1:17" s="6" customFormat="1" ht="15.5" x14ac:dyDescent="0.35">
      <c r="A139" s="272" t="s">
        <v>247</v>
      </c>
      <c r="B139" s="259">
        <v>741306.33333333337</v>
      </c>
      <c r="C139" s="259">
        <v>725336.64459161623</v>
      </c>
      <c r="D139" s="234">
        <v>1882724</v>
      </c>
      <c r="E139" s="234">
        <v>2839304.6285633892</v>
      </c>
      <c r="F139" s="259">
        <v>1642088.6666666667</v>
      </c>
      <c r="G139" s="259">
        <v>3164705.0319158998</v>
      </c>
      <c r="H139" s="234">
        <v>0</v>
      </c>
      <c r="I139" s="234">
        <v>15900.135818661813</v>
      </c>
      <c r="J139" s="259">
        <v>164832.01999999999</v>
      </c>
      <c r="K139" s="259">
        <v>20592.30225115666</v>
      </c>
      <c r="L139" s="278">
        <v>4430951.0199999996</v>
      </c>
      <c r="M139" s="278">
        <v>6765838.7431407236</v>
      </c>
      <c r="N139" s="259">
        <v>5544362.3057634812</v>
      </c>
      <c r="O139" s="3"/>
    </row>
    <row r="140" spans="1:17" s="6" customFormat="1" ht="15.5" x14ac:dyDescent="0.35">
      <c r="A140" s="272" t="s">
        <v>248</v>
      </c>
      <c r="B140" s="259">
        <v>3529456.6666666665</v>
      </c>
      <c r="C140" s="259">
        <v>2825873.5282923598</v>
      </c>
      <c r="D140" s="234">
        <v>2951307.6666666665</v>
      </c>
      <c r="E140" s="234">
        <v>1753173.3625649139</v>
      </c>
      <c r="F140" s="259">
        <v>0</v>
      </c>
      <c r="G140" s="259">
        <v>68961.917708132794</v>
      </c>
      <c r="H140" s="234">
        <v>0</v>
      </c>
      <c r="I140" s="234">
        <v>0</v>
      </c>
      <c r="J140" s="259">
        <v>-61741.083333333336</v>
      </c>
      <c r="K140" s="259">
        <v>61914.417953811586</v>
      </c>
      <c r="L140" s="234">
        <v>6419023.25</v>
      </c>
      <c r="M140" s="234">
        <v>4709923.2265192177</v>
      </c>
      <c r="N140" s="259">
        <v>3859613.2410970065</v>
      </c>
      <c r="O140" s="3"/>
    </row>
    <row r="141" spans="1:17" s="6" customFormat="1" ht="15.5" x14ac:dyDescent="0.35">
      <c r="A141" s="272"/>
      <c r="B141" s="259"/>
      <c r="C141" s="259"/>
      <c r="D141" s="234"/>
      <c r="E141" s="234"/>
      <c r="F141" s="259"/>
      <c r="G141" s="259"/>
      <c r="H141" s="234"/>
      <c r="I141" s="234"/>
      <c r="J141" s="259"/>
      <c r="K141" s="259"/>
      <c r="L141" s="234"/>
      <c r="M141" s="234"/>
      <c r="N141" s="259"/>
      <c r="O141" s="3"/>
    </row>
    <row r="142" spans="1:17" s="6" customFormat="1" ht="15.5" x14ac:dyDescent="0.35">
      <c r="A142" s="285"/>
      <c r="B142" s="286">
        <f>SUM(B4:B141)</f>
        <v>2256791651.5501542</v>
      </c>
      <c r="C142" s="286">
        <f>SUM(C4:C141)</f>
        <v>2256791651.5501537</v>
      </c>
      <c r="D142" s="287">
        <f t="shared" ref="D142:M142" si="1">SUM(D4:D141)</f>
        <v>186912830.89849269</v>
      </c>
      <c r="E142" s="287">
        <f t="shared" si="1"/>
        <v>186912830.89849275</v>
      </c>
      <c r="F142" s="286">
        <f t="shared" si="1"/>
        <v>125522721.83000006</v>
      </c>
      <c r="G142" s="286">
        <f t="shared" si="1"/>
        <v>113744114.21678224</v>
      </c>
      <c r="H142" s="287">
        <f t="shared" si="1"/>
        <v>5761774.2833333332</v>
      </c>
      <c r="I142" s="287">
        <f t="shared" si="1"/>
        <v>5761774.2833333332</v>
      </c>
      <c r="J142" s="286">
        <f t="shared" si="1"/>
        <v>49525122.903333344</v>
      </c>
      <c r="K142" s="286">
        <f t="shared" si="1"/>
        <v>49525122.903333366</v>
      </c>
      <c r="L142" s="287">
        <f t="shared" si="1"/>
        <v>2624514101.4653134</v>
      </c>
      <c r="M142" s="287">
        <f t="shared" si="1"/>
        <v>2612735493.8520961</v>
      </c>
      <c r="N142" s="286">
        <f>SUM(N4:N141)</f>
        <v>2141043074.9225123</v>
      </c>
    </row>
    <row r="143" spans="1:17" s="25" customFormat="1" ht="21" customHeight="1" x14ac:dyDescent="0.35">
      <c r="A143" s="44"/>
      <c r="B143" s="54"/>
      <c r="C143" s="54"/>
      <c r="D143" s="54"/>
      <c r="E143" s="54"/>
      <c r="F143" s="54"/>
      <c r="G143" s="54"/>
      <c r="H143" s="54"/>
      <c r="I143" s="54"/>
      <c r="J143" s="54"/>
      <c r="K143" s="54"/>
      <c r="L143" s="54"/>
      <c r="M143" s="54"/>
      <c r="N143" s="54"/>
      <c r="O143" s="37"/>
      <c r="P143" s="37"/>
      <c r="Q143" s="37"/>
    </row>
    <row r="144" spans="1:17" ht="13.5" hidden="1" customHeight="1" x14ac:dyDescent="0.25">
      <c r="A144" s="44"/>
      <c r="B144" s="44"/>
      <c r="C144" s="44"/>
      <c r="D144" s="44"/>
      <c r="E144" s="44"/>
      <c r="F144" s="44"/>
      <c r="G144" s="44"/>
      <c r="H144" s="44"/>
      <c r="I144" s="44"/>
      <c r="J144" s="44"/>
      <c r="K144" s="44"/>
      <c r="L144" s="44"/>
      <c r="M144" s="44"/>
      <c r="N144" s="44"/>
      <c r="O144" s="44"/>
      <c r="P144" s="44"/>
      <c r="Q144" s="44"/>
    </row>
    <row r="145" spans="1:17" ht="14.25" hidden="1" customHeight="1" x14ac:dyDescent="0.25">
      <c r="A145" s="44"/>
      <c r="B145" s="44"/>
      <c r="C145" s="44"/>
      <c r="D145" s="44"/>
      <c r="E145" s="44"/>
      <c r="F145" s="44"/>
      <c r="G145" s="44"/>
      <c r="H145" s="44"/>
      <c r="I145" s="44"/>
      <c r="J145" s="44"/>
      <c r="K145" s="44"/>
      <c r="L145" s="44"/>
      <c r="M145" s="44"/>
      <c r="N145" s="44"/>
      <c r="O145" s="44"/>
      <c r="P145" s="44"/>
      <c r="Q145" s="44"/>
    </row>
    <row r="146" spans="1:17" hidden="1" x14ac:dyDescent="0.25">
      <c r="A146" s="44"/>
      <c r="B146" s="44"/>
      <c r="C146" s="44"/>
      <c r="D146" s="44"/>
      <c r="E146" s="44"/>
      <c r="F146" s="44"/>
      <c r="G146" s="44"/>
      <c r="H146" s="44"/>
      <c r="I146" s="44"/>
      <c r="J146" s="44"/>
      <c r="K146" s="44"/>
      <c r="L146" s="44"/>
      <c r="M146" s="44"/>
      <c r="N146" s="44"/>
      <c r="O146" s="44"/>
      <c r="P146" s="44"/>
      <c r="Q146" s="44"/>
    </row>
    <row r="147" spans="1:17" hidden="1" x14ac:dyDescent="0.25">
      <c r="A147" s="44"/>
      <c r="B147" s="44"/>
      <c r="C147" s="44"/>
      <c r="D147" s="44"/>
      <c r="E147" s="44"/>
      <c r="F147" s="44"/>
      <c r="G147" s="44"/>
      <c r="H147" s="44"/>
      <c r="I147" s="44"/>
      <c r="J147" s="44"/>
      <c r="K147" s="44"/>
      <c r="L147" s="44"/>
      <c r="M147" s="44"/>
      <c r="N147" s="44"/>
      <c r="O147" s="44"/>
      <c r="P147" s="44"/>
      <c r="Q147" s="44"/>
    </row>
    <row r="148" spans="1:17" hidden="1" x14ac:dyDescent="0.25">
      <c r="A148" s="44"/>
      <c r="B148" s="44"/>
      <c r="C148" s="44"/>
      <c r="D148" s="44"/>
      <c r="E148" s="44"/>
      <c r="F148" s="44"/>
      <c r="G148" s="44"/>
      <c r="H148" s="44"/>
      <c r="I148" s="44"/>
      <c r="J148" s="44"/>
      <c r="K148" s="44"/>
      <c r="L148" s="44"/>
      <c r="M148" s="44"/>
      <c r="N148" s="44"/>
      <c r="O148" s="44"/>
      <c r="P148" s="44"/>
      <c r="Q148" s="44"/>
    </row>
    <row r="149" spans="1:17" hidden="1" x14ac:dyDescent="0.25">
      <c r="A149" s="44"/>
      <c r="B149" s="44"/>
      <c r="C149" s="44"/>
      <c r="D149" s="44"/>
      <c r="E149" s="44"/>
      <c r="F149" s="44"/>
      <c r="G149" s="44"/>
      <c r="H149" s="44"/>
      <c r="I149" s="44"/>
      <c r="J149" s="44"/>
      <c r="K149" s="44"/>
      <c r="L149" s="44"/>
      <c r="M149" s="44"/>
      <c r="N149" s="44"/>
      <c r="O149" s="44"/>
      <c r="P149" s="44"/>
      <c r="Q149" s="44"/>
    </row>
    <row r="150" spans="1:17" hidden="1" x14ac:dyDescent="0.25">
      <c r="A150" s="44"/>
      <c r="B150" s="44"/>
      <c r="C150" s="44"/>
      <c r="D150" s="44"/>
      <c r="E150" s="44"/>
      <c r="F150" s="44"/>
      <c r="G150" s="44"/>
      <c r="H150" s="44"/>
      <c r="I150" s="44"/>
      <c r="J150" s="44"/>
      <c r="K150" s="44"/>
      <c r="L150" s="44"/>
      <c r="M150" s="44"/>
      <c r="N150" s="44"/>
      <c r="O150" s="44"/>
      <c r="P150" s="44"/>
      <c r="Q150" s="44"/>
    </row>
    <row r="151" spans="1:17" hidden="1" x14ac:dyDescent="0.25">
      <c r="A151" s="44"/>
      <c r="B151" s="44"/>
      <c r="C151" s="44"/>
      <c r="D151" s="44"/>
      <c r="E151" s="44"/>
      <c r="F151" s="44"/>
      <c r="G151" s="44"/>
      <c r="H151" s="44"/>
      <c r="I151" s="44"/>
      <c r="J151" s="44"/>
      <c r="K151" s="44"/>
      <c r="L151" s="44"/>
      <c r="M151" s="44"/>
      <c r="N151" s="44"/>
      <c r="O151" s="44"/>
      <c r="P151" s="44"/>
      <c r="Q151" s="44"/>
    </row>
    <row r="152" spans="1:17" hidden="1" x14ac:dyDescent="0.25">
      <c r="A152" s="44"/>
      <c r="B152" s="44"/>
      <c r="C152" s="44"/>
      <c r="D152" s="44"/>
      <c r="E152" s="44"/>
      <c r="F152" s="44"/>
      <c r="G152" s="44"/>
      <c r="H152" s="44"/>
      <c r="I152" s="44"/>
      <c r="J152" s="44"/>
      <c r="K152" s="44"/>
      <c r="L152" s="44"/>
      <c r="M152" s="44"/>
      <c r="N152" s="44"/>
      <c r="O152" s="44"/>
      <c r="P152" s="44"/>
      <c r="Q152" s="44"/>
    </row>
    <row r="153" spans="1:17" hidden="1" x14ac:dyDescent="0.25">
      <c r="A153" s="44"/>
      <c r="B153" s="44"/>
      <c r="C153" s="44"/>
      <c r="D153" s="44"/>
      <c r="E153" s="44"/>
      <c r="F153" s="44"/>
      <c r="G153" s="44"/>
      <c r="H153" s="44"/>
      <c r="I153" s="44"/>
      <c r="J153" s="44"/>
      <c r="K153" s="44"/>
      <c r="L153" s="44"/>
      <c r="M153" s="44"/>
      <c r="N153" s="44"/>
      <c r="O153" s="44"/>
      <c r="P153" s="44"/>
      <c r="Q153" s="44"/>
    </row>
    <row r="154" spans="1:17" hidden="1" x14ac:dyDescent="0.25">
      <c r="A154" s="44"/>
      <c r="B154" s="44"/>
      <c r="C154" s="44"/>
      <c r="D154" s="44"/>
      <c r="E154" s="44"/>
      <c r="F154" s="44"/>
      <c r="G154" s="44"/>
      <c r="H154" s="44"/>
      <c r="I154" s="44"/>
      <c r="J154" s="44"/>
      <c r="K154" s="44"/>
      <c r="L154" s="44"/>
      <c r="M154" s="44"/>
      <c r="N154" s="44"/>
      <c r="O154" s="44"/>
      <c r="P154" s="44"/>
      <c r="Q154" s="44"/>
    </row>
    <row r="155" spans="1:17" ht="18" hidden="1" x14ac:dyDescent="0.4">
      <c r="A155" s="44"/>
      <c r="B155" s="44"/>
      <c r="C155" s="44"/>
      <c r="D155" s="44"/>
      <c r="E155" s="44"/>
      <c r="F155" s="44"/>
      <c r="G155" s="44"/>
      <c r="H155" s="44"/>
      <c r="I155" s="44"/>
      <c r="J155" s="44"/>
      <c r="K155" s="44"/>
      <c r="L155" s="55" t="s">
        <v>3</v>
      </c>
      <c r="M155" s="56">
        <f>'EXP SUMMARY'!O142</f>
        <v>2141043074.9225142</v>
      </c>
      <c r="N155" s="44"/>
      <c r="O155" s="44"/>
      <c r="P155" s="44"/>
      <c r="Q155" s="44"/>
    </row>
    <row r="156" spans="1:17" ht="15.5" x14ac:dyDescent="0.35">
      <c r="A156" s="44"/>
      <c r="B156" s="44"/>
      <c r="C156" s="44"/>
      <c r="D156" s="44"/>
      <c r="E156" s="44"/>
      <c r="F156" s="44"/>
      <c r="G156" s="44"/>
      <c r="H156" s="45"/>
      <c r="I156" s="44"/>
      <c r="J156" s="45"/>
      <c r="K156" s="44"/>
      <c r="L156" s="57"/>
      <c r="M156" s="55"/>
      <c r="N156" s="44"/>
      <c r="O156" s="44"/>
      <c r="P156" s="44"/>
      <c r="Q156" s="44"/>
    </row>
    <row r="157" spans="1:17" x14ac:dyDescent="0.25">
      <c r="A157" s="44"/>
      <c r="B157" s="44"/>
      <c r="C157" s="44"/>
      <c r="D157" s="44"/>
      <c r="E157" s="44"/>
      <c r="F157" s="44"/>
      <c r="G157" s="44"/>
      <c r="H157" s="44"/>
      <c r="I157" s="44"/>
      <c r="J157" s="44"/>
      <c r="K157" s="44"/>
      <c r="L157" s="44"/>
      <c r="M157" s="44"/>
      <c r="N157" s="44"/>
      <c r="O157" s="44"/>
      <c r="P157" s="44"/>
      <c r="Q157" s="44"/>
    </row>
    <row r="158" spans="1:17" x14ac:dyDescent="0.25">
      <c r="A158" s="44"/>
      <c r="B158" s="44"/>
      <c r="C158" s="44"/>
      <c r="D158" s="44"/>
      <c r="E158" s="44"/>
      <c r="F158" s="44"/>
      <c r="G158" s="44"/>
      <c r="H158" s="44"/>
      <c r="I158" s="44"/>
      <c r="J158" s="44"/>
      <c r="K158" s="44"/>
      <c r="L158" s="44"/>
      <c r="M158" s="44"/>
      <c r="N158" s="44"/>
      <c r="O158" s="44"/>
      <c r="P158" s="44"/>
      <c r="Q158" s="44"/>
    </row>
    <row r="159" spans="1:17" x14ac:dyDescent="0.25">
      <c r="A159" s="44"/>
      <c r="B159" s="44"/>
      <c r="C159" s="44"/>
      <c r="D159" s="44"/>
      <c r="E159" s="44"/>
      <c r="F159" s="44"/>
      <c r="G159" s="44"/>
      <c r="H159" s="44"/>
      <c r="I159" s="44"/>
      <c r="J159" s="44"/>
      <c r="K159" s="44"/>
      <c r="L159" s="44"/>
      <c r="M159" s="44"/>
      <c r="N159" s="44"/>
      <c r="O159" s="44"/>
      <c r="P159" s="44"/>
      <c r="Q159" s="44"/>
    </row>
    <row r="160" spans="1:17" x14ac:dyDescent="0.25">
      <c r="A160" s="44"/>
      <c r="B160" s="44"/>
      <c r="C160" s="44"/>
      <c r="D160" s="44"/>
      <c r="E160" s="44"/>
      <c r="F160" s="44"/>
      <c r="G160" s="44"/>
      <c r="H160" s="44"/>
      <c r="I160" s="44"/>
      <c r="J160" s="44"/>
      <c r="K160" s="44"/>
      <c r="L160" s="44"/>
      <c r="M160" s="44"/>
      <c r="N160" s="44"/>
      <c r="O160" s="44"/>
      <c r="P160" s="44"/>
      <c r="Q160" s="44"/>
    </row>
    <row r="161" spans="1:17" x14ac:dyDescent="0.25">
      <c r="A161" s="44"/>
      <c r="B161" s="44"/>
      <c r="C161" s="44"/>
      <c r="D161" s="44"/>
      <c r="E161" s="44"/>
      <c r="F161" s="44"/>
      <c r="G161" s="44"/>
      <c r="H161" s="44"/>
      <c r="I161" s="44"/>
      <c r="J161" s="44"/>
      <c r="K161" s="44"/>
      <c r="L161" s="44"/>
      <c r="M161" s="44"/>
      <c r="N161" s="44"/>
      <c r="O161" s="44"/>
      <c r="P161" s="44"/>
      <c r="Q161" s="44"/>
    </row>
    <row r="162" spans="1:17" x14ac:dyDescent="0.25">
      <c r="A162" s="44"/>
      <c r="B162" s="44"/>
      <c r="C162" s="44"/>
      <c r="D162" s="44"/>
      <c r="E162" s="44"/>
      <c r="F162" s="44"/>
      <c r="G162" s="44"/>
      <c r="H162" s="44"/>
      <c r="I162" s="44"/>
      <c r="J162" s="44"/>
      <c r="K162" s="44"/>
      <c r="L162" s="44"/>
      <c r="M162" s="44"/>
      <c r="N162" s="44"/>
      <c r="O162" s="44"/>
      <c r="P162" s="44"/>
      <c r="Q162" s="44"/>
    </row>
    <row r="163" spans="1:17" x14ac:dyDescent="0.25">
      <c r="A163" s="44"/>
      <c r="B163" s="44"/>
      <c r="C163" s="44"/>
      <c r="D163" s="44"/>
      <c r="E163" s="44"/>
      <c r="F163" s="44"/>
      <c r="G163" s="44"/>
      <c r="H163" s="44"/>
      <c r="I163" s="44"/>
      <c r="J163" s="44"/>
      <c r="K163" s="44"/>
      <c r="L163" s="44"/>
      <c r="M163" s="44"/>
      <c r="N163" s="44"/>
      <c r="O163" s="44"/>
      <c r="P163" s="44"/>
      <c r="Q163" s="44"/>
    </row>
    <row r="164" spans="1:17" x14ac:dyDescent="0.25">
      <c r="A164" s="44"/>
      <c r="B164" s="44"/>
      <c r="C164" s="44"/>
      <c r="D164" s="44"/>
      <c r="E164" s="44"/>
      <c r="F164" s="44"/>
      <c r="G164" s="44"/>
      <c r="H164" s="44"/>
      <c r="I164" s="44"/>
      <c r="J164" s="44"/>
      <c r="K164" s="44"/>
      <c r="L164" s="44"/>
      <c r="M164" s="44"/>
      <c r="N164" s="44"/>
      <c r="O164" s="44"/>
      <c r="P164" s="44"/>
      <c r="Q164" s="44"/>
    </row>
    <row r="165" spans="1:17" x14ac:dyDescent="0.25">
      <c r="A165" s="44"/>
      <c r="B165" s="44"/>
      <c r="C165" s="44"/>
      <c r="D165" s="44"/>
      <c r="E165" s="44"/>
      <c r="F165" s="44"/>
      <c r="G165" s="44"/>
      <c r="H165" s="44"/>
      <c r="I165" s="44"/>
      <c r="J165" s="44"/>
      <c r="K165" s="44"/>
      <c r="L165" s="44"/>
      <c r="M165" s="44"/>
      <c r="N165" s="44"/>
      <c r="O165" s="44"/>
      <c r="P165" s="44"/>
      <c r="Q165" s="44"/>
    </row>
    <row r="166" spans="1:17" x14ac:dyDescent="0.25">
      <c r="A166" s="44"/>
      <c r="B166" s="44"/>
      <c r="C166" s="44"/>
      <c r="D166" s="44"/>
      <c r="E166" s="44"/>
      <c r="F166" s="44"/>
      <c r="G166" s="44"/>
      <c r="H166" s="44"/>
      <c r="I166" s="44"/>
      <c r="J166" s="44"/>
      <c r="K166" s="44"/>
      <c r="L166" s="44"/>
      <c r="M166" s="44"/>
      <c r="N166" s="44"/>
      <c r="O166" s="44"/>
      <c r="P166" s="44"/>
      <c r="Q166" s="44"/>
    </row>
    <row r="167" spans="1:17" x14ac:dyDescent="0.25">
      <c r="A167" s="44"/>
      <c r="B167" s="44"/>
      <c r="C167" s="44"/>
      <c r="D167" s="44"/>
      <c r="E167" s="44"/>
      <c r="F167" s="44"/>
      <c r="G167" s="44"/>
      <c r="H167" s="44"/>
      <c r="I167" s="44"/>
      <c r="J167" s="44"/>
      <c r="K167" s="44"/>
      <c r="L167" s="44"/>
      <c r="M167" s="44"/>
      <c r="N167" s="44"/>
      <c r="O167" s="44"/>
      <c r="P167" s="44"/>
      <c r="Q167" s="44"/>
    </row>
    <row r="168" spans="1:17" x14ac:dyDescent="0.25">
      <c r="A168" s="44"/>
      <c r="B168" s="44"/>
      <c r="C168" s="44"/>
      <c r="D168" s="44"/>
      <c r="E168" s="44"/>
      <c r="F168" s="44"/>
      <c r="G168" s="44"/>
      <c r="H168" s="44"/>
      <c r="I168" s="44"/>
      <c r="J168" s="44"/>
      <c r="K168" s="44"/>
      <c r="L168" s="44"/>
      <c r="M168" s="44"/>
      <c r="N168" s="44"/>
      <c r="O168" s="44"/>
      <c r="P168" s="44"/>
      <c r="Q168" s="44"/>
    </row>
    <row r="169" spans="1:17" x14ac:dyDescent="0.25">
      <c r="A169" s="44"/>
      <c r="B169" s="44"/>
      <c r="C169" s="44"/>
      <c r="D169" s="44"/>
      <c r="E169" s="44"/>
      <c r="F169" s="44"/>
      <c r="G169" s="44"/>
      <c r="H169" s="44"/>
      <c r="I169" s="44"/>
      <c r="J169" s="44"/>
      <c r="K169" s="44"/>
      <c r="L169" s="44"/>
      <c r="M169" s="44"/>
      <c r="N169" s="44"/>
      <c r="O169" s="44"/>
      <c r="P169" s="44"/>
      <c r="Q169" s="44"/>
    </row>
    <row r="170" spans="1:17" x14ac:dyDescent="0.25">
      <c r="A170" s="44"/>
      <c r="B170" s="44"/>
      <c r="C170" s="44"/>
      <c r="D170" s="44"/>
      <c r="E170" s="44"/>
      <c r="F170" s="44"/>
      <c r="G170" s="44"/>
      <c r="H170" s="44"/>
      <c r="I170" s="44"/>
      <c r="J170" s="44"/>
      <c r="K170" s="44"/>
      <c r="L170" s="44"/>
      <c r="M170" s="44"/>
      <c r="N170" s="44"/>
      <c r="O170" s="44"/>
      <c r="P170" s="44"/>
      <c r="Q170" s="44"/>
    </row>
    <row r="171" spans="1:17" x14ac:dyDescent="0.25">
      <c r="A171" s="44"/>
      <c r="B171" s="44"/>
      <c r="C171" s="44"/>
      <c r="D171" s="44"/>
      <c r="E171" s="44"/>
      <c r="F171" s="44"/>
      <c r="G171" s="44"/>
      <c r="H171" s="44"/>
      <c r="I171" s="44"/>
      <c r="J171" s="44"/>
      <c r="K171" s="44"/>
      <c r="L171" s="44"/>
      <c r="M171" s="44"/>
      <c r="N171" s="44"/>
      <c r="O171" s="44"/>
      <c r="P171" s="44"/>
      <c r="Q171" s="44"/>
    </row>
    <row r="172" spans="1:17" x14ac:dyDescent="0.25">
      <c r="A172" s="44"/>
      <c r="B172" s="44"/>
      <c r="C172" s="44"/>
      <c r="D172" s="44"/>
      <c r="E172" s="44"/>
      <c r="F172" s="44"/>
      <c r="G172" s="44"/>
      <c r="H172" s="44"/>
      <c r="I172" s="44"/>
      <c r="J172" s="44"/>
      <c r="K172" s="44"/>
      <c r="L172" s="44"/>
      <c r="M172" s="44"/>
      <c r="N172" s="44"/>
      <c r="O172" s="44"/>
      <c r="P172" s="44"/>
      <c r="Q172" s="44"/>
    </row>
    <row r="173" spans="1:17" x14ac:dyDescent="0.25">
      <c r="A173" s="44"/>
      <c r="B173" s="44"/>
      <c r="C173" s="44"/>
      <c r="D173" s="44"/>
      <c r="E173" s="44"/>
      <c r="F173" s="44"/>
      <c r="G173" s="44"/>
      <c r="H173" s="44"/>
      <c r="I173" s="44"/>
      <c r="J173" s="44"/>
      <c r="K173" s="44"/>
      <c r="L173" s="44"/>
      <c r="M173" s="44"/>
      <c r="N173" s="44"/>
      <c r="O173" s="44"/>
      <c r="P173" s="44"/>
      <c r="Q173" s="44"/>
    </row>
    <row r="174" spans="1:17" x14ac:dyDescent="0.25">
      <c r="A174" s="44"/>
      <c r="B174" s="44"/>
      <c r="C174" s="44"/>
      <c r="D174" s="44"/>
      <c r="E174" s="44"/>
      <c r="F174" s="44"/>
      <c r="G174" s="44"/>
      <c r="H174" s="44"/>
      <c r="I174" s="44"/>
      <c r="J174" s="44"/>
      <c r="K174" s="44"/>
      <c r="L174" s="44"/>
      <c r="M174" s="44"/>
      <c r="N174" s="44"/>
      <c r="O174" s="44"/>
      <c r="P174" s="44"/>
      <c r="Q174" s="44"/>
    </row>
    <row r="175" spans="1:17" x14ac:dyDescent="0.25">
      <c r="A175" s="44"/>
      <c r="B175" s="44"/>
      <c r="C175" s="44"/>
      <c r="D175" s="44"/>
      <c r="E175" s="44"/>
      <c r="F175" s="44"/>
      <c r="G175" s="44"/>
      <c r="H175" s="44"/>
      <c r="I175" s="44"/>
      <c r="J175" s="44"/>
      <c r="K175" s="44"/>
      <c r="L175" s="44"/>
      <c r="M175" s="44"/>
      <c r="N175" s="44"/>
      <c r="O175" s="44"/>
      <c r="P175" s="44"/>
      <c r="Q175" s="44"/>
    </row>
    <row r="176" spans="1:17" x14ac:dyDescent="0.25">
      <c r="A176" s="44"/>
      <c r="B176" s="44"/>
      <c r="C176" s="44"/>
      <c r="D176" s="44"/>
      <c r="E176" s="44"/>
      <c r="F176" s="44"/>
      <c r="G176" s="44"/>
      <c r="H176" s="44"/>
      <c r="I176" s="44"/>
      <c r="J176" s="44"/>
      <c r="K176" s="44"/>
      <c r="L176" s="44"/>
      <c r="M176" s="44"/>
      <c r="N176" s="44"/>
      <c r="O176" s="44"/>
      <c r="P176" s="44"/>
      <c r="Q176" s="44"/>
    </row>
    <row r="177" spans="1:17" x14ac:dyDescent="0.25">
      <c r="A177" s="44"/>
      <c r="B177" s="44"/>
      <c r="C177" s="44"/>
      <c r="D177" s="44"/>
      <c r="E177" s="44"/>
      <c r="F177" s="44"/>
      <c r="G177" s="44"/>
      <c r="H177" s="44"/>
      <c r="I177" s="44"/>
      <c r="J177" s="44"/>
      <c r="K177" s="44"/>
      <c r="L177" s="44"/>
      <c r="M177" s="44"/>
      <c r="N177" s="44"/>
      <c r="O177" s="44"/>
      <c r="P177" s="44"/>
      <c r="Q177" s="44"/>
    </row>
    <row r="178" spans="1:17" x14ac:dyDescent="0.25">
      <c r="A178" s="44"/>
      <c r="B178" s="44"/>
      <c r="C178" s="44"/>
      <c r="D178" s="44"/>
      <c r="E178" s="44"/>
      <c r="F178" s="44"/>
      <c r="G178" s="44"/>
      <c r="H178" s="44"/>
      <c r="I178" s="44"/>
      <c r="J178" s="44"/>
      <c r="K178" s="44"/>
      <c r="L178" s="44"/>
      <c r="M178" s="44"/>
      <c r="N178" s="44"/>
      <c r="O178" s="44"/>
      <c r="P178" s="44"/>
      <c r="Q178" s="44"/>
    </row>
    <row r="179" spans="1:17" x14ac:dyDescent="0.25">
      <c r="A179" s="44"/>
      <c r="B179" s="44"/>
      <c r="C179" s="44"/>
      <c r="D179" s="44"/>
      <c r="E179" s="44"/>
      <c r="F179" s="44"/>
      <c r="G179" s="44"/>
      <c r="H179" s="44"/>
      <c r="I179" s="44"/>
      <c r="J179" s="44"/>
      <c r="K179" s="44"/>
      <c r="L179" s="44"/>
      <c r="M179" s="44"/>
      <c r="N179" s="44"/>
      <c r="O179" s="44"/>
      <c r="P179" s="44"/>
      <c r="Q179" s="44"/>
    </row>
    <row r="180" spans="1:17" x14ac:dyDescent="0.25">
      <c r="A180" s="44"/>
      <c r="B180" s="44"/>
      <c r="C180" s="44"/>
      <c r="D180" s="44"/>
      <c r="E180" s="44"/>
      <c r="F180" s="44"/>
      <c r="G180" s="44"/>
      <c r="H180" s="44"/>
      <c r="I180" s="44"/>
      <c r="J180" s="44"/>
      <c r="K180" s="44"/>
      <c r="L180" s="44"/>
      <c r="M180" s="44"/>
      <c r="N180" s="44"/>
      <c r="O180" s="44"/>
      <c r="P180" s="44"/>
      <c r="Q180" s="44"/>
    </row>
    <row r="181" spans="1:17" x14ac:dyDescent="0.25">
      <c r="A181" s="44"/>
      <c r="B181" s="44"/>
      <c r="C181" s="44"/>
      <c r="D181" s="44"/>
      <c r="E181" s="44"/>
      <c r="F181" s="44"/>
      <c r="G181" s="44"/>
      <c r="H181" s="44"/>
      <c r="I181" s="44"/>
      <c r="J181" s="44"/>
      <c r="K181" s="44"/>
      <c r="L181" s="44"/>
      <c r="M181" s="44"/>
      <c r="N181" s="44"/>
      <c r="O181" s="44"/>
      <c r="P181" s="44"/>
      <c r="Q181" s="44"/>
    </row>
    <row r="182" spans="1:17" x14ac:dyDescent="0.25">
      <c r="A182" s="44"/>
      <c r="B182" s="44"/>
      <c r="C182" s="44"/>
      <c r="D182" s="44"/>
      <c r="E182" s="44"/>
      <c r="F182" s="44"/>
      <c r="G182" s="44"/>
      <c r="H182" s="44"/>
      <c r="I182" s="44"/>
      <c r="J182" s="44"/>
      <c r="K182" s="44"/>
      <c r="L182" s="44"/>
      <c r="M182" s="44"/>
      <c r="N182" s="44"/>
      <c r="O182" s="44"/>
      <c r="P182" s="44"/>
      <c r="Q182" s="44"/>
    </row>
    <row r="183" spans="1:17" x14ac:dyDescent="0.25">
      <c r="A183" s="44"/>
      <c r="B183" s="44"/>
      <c r="C183" s="44"/>
      <c r="D183" s="44"/>
      <c r="E183" s="44"/>
      <c r="F183" s="44"/>
      <c r="G183" s="44"/>
      <c r="H183" s="44"/>
      <c r="I183" s="44"/>
      <c r="J183" s="44"/>
      <c r="K183" s="44"/>
      <c r="L183" s="44"/>
      <c r="M183" s="44"/>
      <c r="N183" s="44"/>
      <c r="O183" s="44"/>
      <c r="P183" s="44"/>
      <c r="Q183" s="44"/>
    </row>
    <row r="184" spans="1:17" x14ac:dyDescent="0.25">
      <c r="A184" s="44"/>
      <c r="B184" s="44"/>
      <c r="C184" s="44"/>
      <c r="D184" s="44"/>
      <c r="E184" s="44"/>
      <c r="F184" s="44"/>
      <c r="G184" s="44"/>
      <c r="H184" s="44"/>
      <c r="I184" s="44"/>
      <c r="J184" s="44"/>
      <c r="K184" s="44"/>
      <c r="L184" s="44"/>
      <c r="M184" s="44"/>
      <c r="N184" s="44"/>
      <c r="O184" s="44"/>
      <c r="P184" s="44"/>
      <c r="Q184" s="44"/>
    </row>
    <row r="185" spans="1:17" x14ac:dyDescent="0.25">
      <c r="A185" s="44"/>
      <c r="B185" s="44"/>
      <c r="C185" s="44"/>
      <c r="D185" s="44"/>
      <c r="E185" s="44"/>
      <c r="F185" s="44"/>
      <c r="G185" s="44"/>
      <c r="H185" s="44"/>
      <c r="I185" s="44"/>
      <c r="J185" s="44"/>
      <c r="K185" s="44"/>
      <c r="L185" s="44"/>
      <c r="M185" s="44"/>
      <c r="N185" s="44"/>
      <c r="O185" s="44"/>
      <c r="P185" s="44"/>
      <c r="Q185" s="44"/>
    </row>
    <row r="186" spans="1:17" x14ac:dyDescent="0.25">
      <c r="A186" s="44"/>
      <c r="B186" s="44"/>
      <c r="C186" s="44"/>
      <c r="D186" s="44"/>
      <c r="E186" s="44"/>
      <c r="F186" s="44"/>
      <c r="G186" s="44"/>
      <c r="H186" s="44"/>
      <c r="I186" s="44"/>
      <c r="J186" s="44"/>
      <c r="K186" s="44"/>
      <c r="L186" s="44"/>
      <c r="M186" s="44"/>
      <c r="N186" s="44"/>
      <c r="O186" s="44"/>
      <c r="P186" s="44"/>
      <c r="Q186" s="44"/>
    </row>
    <row r="187" spans="1:17" x14ac:dyDescent="0.25">
      <c r="A187" s="44"/>
      <c r="B187" s="44"/>
      <c r="C187" s="44"/>
      <c r="D187" s="44"/>
      <c r="E187" s="44"/>
      <c r="F187" s="44"/>
      <c r="G187" s="44"/>
      <c r="H187" s="44"/>
      <c r="I187" s="44"/>
      <c r="J187" s="44"/>
      <c r="K187" s="44"/>
      <c r="L187" s="44"/>
      <c r="M187" s="44"/>
      <c r="N187" s="44"/>
      <c r="O187" s="44"/>
      <c r="P187" s="44"/>
      <c r="Q187" s="44"/>
    </row>
    <row r="188" spans="1:17" x14ac:dyDescent="0.25">
      <c r="A188" s="44"/>
      <c r="B188" s="44"/>
      <c r="C188" s="44"/>
      <c r="D188" s="44"/>
      <c r="E188" s="44"/>
      <c r="F188" s="44"/>
      <c r="G188" s="44"/>
      <c r="H188" s="44"/>
      <c r="I188" s="44"/>
      <c r="J188" s="44"/>
      <c r="K188" s="44"/>
      <c r="L188" s="44"/>
      <c r="M188" s="44"/>
      <c r="N188" s="44"/>
      <c r="O188" s="44"/>
      <c r="P188" s="44"/>
      <c r="Q188" s="44"/>
    </row>
    <row r="189" spans="1:17" x14ac:dyDescent="0.25">
      <c r="A189" s="44"/>
      <c r="B189" s="44"/>
      <c r="C189" s="44"/>
      <c r="D189" s="44"/>
      <c r="E189" s="44"/>
      <c r="F189" s="44"/>
      <c r="G189" s="44"/>
      <c r="H189" s="44"/>
      <c r="I189" s="44"/>
      <c r="J189" s="44"/>
      <c r="K189" s="44"/>
      <c r="L189" s="44"/>
      <c r="M189" s="44"/>
      <c r="N189" s="44"/>
      <c r="O189" s="44"/>
      <c r="P189" s="44"/>
      <c r="Q189" s="44"/>
    </row>
    <row r="190" spans="1:17" x14ac:dyDescent="0.25">
      <c r="A190" s="44"/>
      <c r="B190" s="44"/>
      <c r="C190" s="44"/>
      <c r="D190" s="44"/>
      <c r="E190" s="44"/>
      <c r="F190" s="44"/>
      <c r="G190" s="44"/>
      <c r="H190" s="44"/>
      <c r="I190" s="44"/>
      <c r="J190" s="44"/>
      <c r="K190" s="44"/>
      <c r="L190" s="44"/>
      <c r="M190" s="44"/>
      <c r="N190" s="44"/>
      <c r="O190" s="44"/>
      <c r="P190" s="44"/>
      <c r="Q190" s="44"/>
    </row>
    <row r="191" spans="1:17" x14ac:dyDescent="0.25">
      <c r="A191" s="44"/>
      <c r="B191" s="44"/>
      <c r="C191" s="44"/>
      <c r="D191" s="44"/>
      <c r="E191" s="44"/>
      <c r="F191" s="44"/>
      <c r="G191" s="44"/>
      <c r="H191" s="44"/>
      <c r="I191" s="44"/>
      <c r="J191" s="44"/>
      <c r="K191" s="44"/>
      <c r="L191" s="44"/>
      <c r="M191" s="44"/>
      <c r="N191" s="44"/>
      <c r="O191" s="44"/>
      <c r="P191" s="44"/>
      <c r="Q191" s="44"/>
    </row>
    <row r="192" spans="1:17" x14ac:dyDescent="0.25">
      <c r="A192" s="44"/>
      <c r="B192" s="44"/>
      <c r="C192" s="44"/>
      <c r="D192" s="44"/>
      <c r="E192" s="44"/>
      <c r="F192" s="44"/>
      <c r="G192" s="44"/>
      <c r="H192" s="44"/>
      <c r="I192" s="44"/>
      <c r="J192" s="44"/>
      <c r="K192" s="44"/>
      <c r="L192" s="44"/>
      <c r="M192" s="44"/>
      <c r="N192" s="44"/>
      <c r="O192" s="44"/>
      <c r="P192" s="44"/>
      <c r="Q192" s="44"/>
    </row>
    <row r="193" spans="1:17" x14ac:dyDescent="0.25">
      <c r="A193" s="44"/>
      <c r="B193" s="44"/>
      <c r="C193" s="44"/>
      <c r="D193" s="44"/>
      <c r="E193" s="44"/>
      <c r="F193" s="44"/>
      <c r="G193" s="44"/>
      <c r="H193" s="44"/>
      <c r="I193" s="44"/>
      <c r="J193" s="44"/>
      <c r="K193" s="44"/>
      <c r="L193" s="44"/>
      <c r="M193" s="44"/>
      <c r="N193" s="44"/>
      <c r="O193" s="44"/>
      <c r="P193" s="44"/>
      <c r="Q193" s="44"/>
    </row>
    <row r="194" spans="1:17" x14ac:dyDescent="0.25">
      <c r="A194" s="44"/>
      <c r="B194" s="44"/>
      <c r="C194" s="44"/>
      <c r="D194" s="44"/>
      <c r="E194" s="44"/>
      <c r="F194" s="44"/>
      <c r="G194" s="44"/>
      <c r="H194" s="44"/>
      <c r="I194" s="44"/>
      <c r="J194" s="44"/>
      <c r="K194" s="44"/>
      <c r="L194" s="44"/>
      <c r="M194" s="44"/>
      <c r="N194" s="44"/>
      <c r="O194" s="44"/>
      <c r="P194" s="44"/>
      <c r="Q194" s="44"/>
    </row>
    <row r="195" spans="1:17" x14ac:dyDescent="0.25">
      <c r="A195" s="44"/>
      <c r="B195" s="44"/>
      <c r="C195" s="44"/>
      <c r="D195" s="44"/>
      <c r="E195" s="44"/>
      <c r="F195" s="44"/>
      <c r="G195" s="44"/>
      <c r="H195" s="44"/>
      <c r="I195" s="44"/>
      <c r="J195" s="44"/>
      <c r="K195" s="44"/>
      <c r="L195" s="44"/>
      <c r="M195" s="44"/>
      <c r="N195" s="44"/>
      <c r="O195" s="44"/>
      <c r="P195" s="44"/>
      <c r="Q195" s="44"/>
    </row>
    <row r="196" spans="1:17" x14ac:dyDescent="0.25">
      <c r="A196" s="44"/>
      <c r="B196" s="44"/>
      <c r="C196" s="44"/>
      <c r="D196" s="44"/>
      <c r="E196" s="44"/>
      <c r="F196" s="44"/>
      <c r="G196" s="44"/>
      <c r="H196" s="44"/>
      <c r="I196" s="44"/>
      <c r="J196" s="44"/>
      <c r="K196" s="44"/>
      <c r="L196" s="44"/>
      <c r="M196" s="44"/>
      <c r="N196" s="44"/>
      <c r="O196" s="44"/>
      <c r="P196" s="44"/>
      <c r="Q196" s="44"/>
    </row>
    <row r="197" spans="1:17" x14ac:dyDescent="0.25">
      <c r="A197" s="44"/>
      <c r="B197" s="44"/>
      <c r="C197" s="44"/>
      <c r="D197" s="44"/>
      <c r="E197" s="44"/>
      <c r="F197" s="44"/>
      <c r="G197" s="44"/>
      <c r="H197" s="44"/>
      <c r="I197" s="44"/>
      <c r="J197" s="44"/>
      <c r="K197" s="44"/>
      <c r="L197" s="44"/>
      <c r="M197" s="44"/>
      <c r="N197" s="44"/>
      <c r="O197" s="44"/>
      <c r="P197" s="44"/>
      <c r="Q197" s="44"/>
    </row>
    <row r="198" spans="1:17" x14ac:dyDescent="0.25">
      <c r="A198" s="44"/>
      <c r="B198" s="44"/>
      <c r="C198" s="44"/>
      <c r="D198" s="44"/>
      <c r="E198" s="44"/>
      <c r="F198" s="44"/>
      <c r="G198" s="44"/>
      <c r="H198" s="44"/>
      <c r="I198" s="44"/>
      <c r="J198" s="44"/>
      <c r="K198" s="44"/>
      <c r="L198" s="44"/>
      <c r="M198" s="44"/>
      <c r="N198" s="44"/>
      <c r="O198" s="44"/>
      <c r="P198" s="44"/>
      <c r="Q198" s="44"/>
    </row>
    <row r="199" spans="1:17" x14ac:dyDescent="0.25">
      <c r="A199" s="44"/>
      <c r="B199" s="44"/>
      <c r="C199" s="44"/>
      <c r="D199" s="44"/>
      <c r="E199" s="44"/>
      <c r="F199" s="44"/>
      <c r="G199" s="44"/>
      <c r="H199" s="44"/>
      <c r="I199" s="44"/>
      <c r="J199" s="44"/>
      <c r="K199" s="44"/>
      <c r="L199" s="44"/>
      <c r="M199" s="44"/>
      <c r="N199" s="44"/>
      <c r="O199" s="44"/>
      <c r="P199" s="44"/>
      <c r="Q199" s="44"/>
    </row>
    <row r="200" spans="1:17" x14ac:dyDescent="0.25">
      <c r="A200" s="44"/>
      <c r="B200" s="44"/>
      <c r="C200" s="44"/>
      <c r="D200" s="44"/>
      <c r="E200" s="44"/>
      <c r="F200" s="44"/>
      <c r="G200" s="44"/>
      <c r="H200" s="44"/>
      <c r="I200" s="44"/>
      <c r="J200" s="44"/>
      <c r="K200" s="44"/>
      <c r="L200" s="44"/>
      <c r="M200" s="44"/>
      <c r="N200" s="44"/>
      <c r="O200" s="44"/>
      <c r="P200" s="44"/>
      <c r="Q200" s="44"/>
    </row>
    <row r="201" spans="1:17" x14ac:dyDescent="0.25">
      <c r="A201" s="44"/>
      <c r="B201" s="44"/>
      <c r="C201" s="44"/>
      <c r="D201" s="44"/>
      <c r="E201" s="44"/>
      <c r="F201" s="44"/>
      <c r="G201" s="44"/>
      <c r="H201" s="44"/>
      <c r="I201" s="44"/>
      <c r="J201" s="44"/>
      <c r="K201" s="44"/>
      <c r="L201" s="44"/>
      <c r="M201" s="44"/>
      <c r="N201" s="44"/>
      <c r="O201" s="44"/>
      <c r="P201" s="44"/>
      <c r="Q201" s="44"/>
    </row>
    <row r="202" spans="1:17" x14ac:dyDescent="0.25">
      <c r="A202" s="44"/>
      <c r="B202" s="44"/>
      <c r="C202" s="44"/>
      <c r="D202" s="44"/>
      <c r="E202" s="44"/>
      <c r="F202" s="44"/>
      <c r="G202" s="44"/>
      <c r="H202" s="44"/>
      <c r="I202" s="44"/>
      <c r="J202" s="44"/>
      <c r="K202" s="44"/>
      <c r="L202" s="44"/>
      <c r="M202" s="44"/>
      <c r="N202" s="44"/>
      <c r="O202" s="44"/>
      <c r="P202" s="44"/>
      <c r="Q202" s="44"/>
    </row>
    <row r="203" spans="1:17" x14ac:dyDescent="0.25">
      <c r="A203" s="44"/>
      <c r="B203" s="44"/>
      <c r="C203" s="44"/>
      <c r="D203" s="44"/>
      <c r="E203" s="44"/>
      <c r="F203" s="44"/>
      <c r="G203" s="44"/>
      <c r="H203" s="44"/>
      <c r="I203" s="44"/>
      <c r="J203" s="44"/>
      <c r="K203" s="44"/>
      <c r="L203" s="44"/>
      <c r="M203" s="44"/>
      <c r="N203" s="44"/>
      <c r="O203" s="44"/>
      <c r="P203" s="44"/>
      <c r="Q203" s="44"/>
    </row>
    <row r="204" spans="1:17" x14ac:dyDescent="0.25">
      <c r="A204" s="44"/>
      <c r="B204" s="44"/>
      <c r="C204" s="44"/>
      <c r="D204" s="44"/>
      <c r="E204" s="44"/>
      <c r="F204" s="44"/>
      <c r="G204" s="44"/>
      <c r="H204" s="44"/>
      <c r="I204" s="44"/>
      <c r="J204" s="44"/>
      <c r="K204" s="44"/>
      <c r="L204" s="44"/>
      <c r="M204" s="44"/>
      <c r="N204" s="44"/>
      <c r="O204" s="44"/>
      <c r="P204" s="44"/>
      <c r="Q204" s="44"/>
    </row>
    <row r="205" spans="1:17" x14ac:dyDescent="0.25">
      <c r="A205" s="44"/>
      <c r="B205" s="44"/>
      <c r="C205" s="44"/>
      <c r="D205" s="44"/>
      <c r="E205" s="44"/>
      <c r="F205" s="44"/>
      <c r="G205" s="44"/>
      <c r="H205" s="44"/>
      <c r="I205" s="44"/>
      <c r="J205" s="44"/>
      <c r="K205" s="44"/>
      <c r="L205" s="44"/>
      <c r="M205" s="44"/>
      <c r="N205" s="44"/>
      <c r="O205" s="44"/>
      <c r="P205" s="44"/>
      <c r="Q205" s="44"/>
    </row>
    <row r="206" spans="1:17" x14ac:dyDescent="0.25">
      <c r="A206" s="44"/>
      <c r="B206" s="44"/>
      <c r="C206" s="44"/>
      <c r="D206" s="44"/>
      <c r="E206" s="44"/>
      <c r="F206" s="44"/>
      <c r="G206" s="44"/>
      <c r="H206" s="44"/>
      <c r="I206" s="44"/>
      <c r="J206" s="44"/>
      <c r="K206" s="44"/>
      <c r="L206" s="44"/>
      <c r="M206" s="44"/>
      <c r="N206" s="44"/>
      <c r="O206" s="44"/>
      <c r="P206" s="44"/>
      <c r="Q206" s="44"/>
    </row>
    <row r="207" spans="1:17" x14ac:dyDescent="0.25">
      <c r="A207" s="44"/>
      <c r="B207" s="44"/>
      <c r="C207" s="44"/>
      <c r="D207" s="44"/>
      <c r="E207" s="44"/>
      <c r="F207" s="44"/>
      <c r="G207" s="44"/>
      <c r="H207" s="44"/>
      <c r="I207" s="44"/>
      <c r="J207" s="44"/>
      <c r="K207" s="44"/>
      <c r="L207" s="44"/>
      <c r="M207" s="44"/>
      <c r="N207" s="44"/>
      <c r="O207" s="44"/>
      <c r="P207" s="44"/>
      <c r="Q207" s="44"/>
    </row>
    <row r="208" spans="1:17" x14ac:dyDescent="0.25">
      <c r="A208" s="44"/>
      <c r="B208" s="44"/>
      <c r="C208" s="44"/>
      <c r="D208" s="44"/>
      <c r="E208" s="44"/>
      <c r="F208" s="44"/>
      <c r="G208" s="44"/>
      <c r="H208" s="44"/>
      <c r="I208" s="44"/>
      <c r="J208" s="44"/>
      <c r="K208" s="44"/>
      <c r="L208" s="44"/>
      <c r="M208" s="44"/>
      <c r="N208" s="44"/>
      <c r="O208" s="44"/>
      <c r="P208" s="44"/>
      <c r="Q208" s="44"/>
    </row>
    <row r="209" spans="1:17" x14ac:dyDescent="0.25">
      <c r="A209" s="44"/>
      <c r="B209" s="44"/>
      <c r="C209" s="44"/>
      <c r="D209" s="44"/>
      <c r="E209" s="44"/>
      <c r="F209" s="44"/>
      <c r="G209" s="44"/>
      <c r="H209" s="44"/>
      <c r="I209" s="44"/>
      <c r="J209" s="44"/>
      <c r="K209" s="44"/>
      <c r="L209" s="44"/>
      <c r="M209" s="44"/>
      <c r="N209" s="44"/>
      <c r="O209" s="44"/>
      <c r="P209" s="44"/>
      <c r="Q209" s="44"/>
    </row>
    <row r="210" spans="1:17" x14ac:dyDescent="0.25">
      <c r="A210" s="44"/>
      <c r="B210" s="44"/>
      <c r="C210" s="44"/>
      <c r="D210" s="44"/>
      <c r="E210" s="44"/>
      <c r="F210" s="44"/>
      <c r="G210" s="44"/>
      <c r="H210" s="44"/>
      <c r="I210" s="44"/>
      <c r="J210" s="44"/>
      <c r="K210" s="44"/>
      <c r="L210" s="44"/>
      <c r="M210" s="44"/>
      <c r="N210" s="44"/>
      <c r="O210" s="44"/>
      <c r="P210" s="44"/>
      <c r="Q210" s="44"/>
    </row>
    <row r="211" spans="1:17" x14ac:dyDescent="0.25">
      <c r="A211" s="44"/>
      <c r="B211" s="44"/>
      <c r="C211" s="44"/>
      <c r="D211" s="44"/>
      <c r="E211" s="44"/>
      <c r="F211" s="44"/>
      <c r="G211" s="44"/>
      <c r="H211" s="44"/>
      <c r="I211" s="44"/>
      <c r="J211" s="44"/>
      <c r="K211" s="44"/>
      <c r="L211" s="44"/>
      <c r="M211" s="44"/>
      <c r="N211" s="44"/>
      <c r="O211" s="44"/>
      <c r="P211" s="44"/>
      <c r="Q211" s="44"/>
    </row>
    <row r="212" spans="1:17" x14ac:dyDescent="0.25">
      <c r="A212" s="44"/>
      <c r="B212" s="44"/>
      <c r="C212" s="44"/>
      <c r="D212" s="44"/>
      <c r="E212" s="44"/>
      <c r="F212" s="44"/>
      <c r="G212" s="44"/>
      <c r="H212" s="44"/>
      <c r="I212" s="44"/>
      <c r="J212" s="44"/>
      <c r="K212" s="44"/>
      <c r="L212" s="44"/>
      <c r="M212" s="44"/>
      <c r="N212" s="44"/>
      <c r="O212" s="44"/>
      <c r="P212" s="44"/>
      <c r="Q212" s="44"/>
    </row>
    <row r="213" spans="1:17" x14ac:dyDescent="0.25">
      <c r="A213" s="44"/>
      <c r="B213" s="44"/>
      <c r="C213" s="44"/>
      <c r="D213" s="44"/>
      <c r="E213" s="44"/>
      <c r="F213" s="44"/>
      <c r="G213" s="44"/>
      <c r="H213" s="44"/>
      <c r="I213" s="44"/>
      <c r="J213" s="44"/>
      <c r="K213" s="44"/>
      <c r="L213" s="44"/>
      <c r="M213" s="44"/>
      <c r="N213" s="44"/>
      <c r="O213" s="44"/>
      <c r="P213" s="44"/>
      <c r="Q213" s="44"/>
    </row>
    <row r="214" spans="1:17" x14ac:dyDescent="0.25">
      <c r="A214" s="44"/>
      <c r="B214" s="44"/>
      <c r="C214" s="44"/>
      <c r="D214" s="44"/>
      <c r="E214" s="44"/>
      <c r="F214" s="44"/>
      <c r="G214" s="44"/>
      <c r="H214" s="44"/>
      <c r="I214" s="44"/>
      <c r="J214" s="44"/>
      <c r="K214" s="44"/>
      <c r="L214" s="44"/>
      <c r="M214" s="44"/>
      <c r="N214" s="44"/>
      <c r="O214" s="44"/>
      <c r="P214" s="44"/>
      <c r="Q214" s="44"/>
    </row>
    <row r="215" spans="1:17" x14ac:dyDescent="0.25">
      <c r="A215" s="44"/>
      <c r="B215" s="44"/>
      <c r="C215" s="44"/>
      <c r="D215" s="44"/>
      <c r="E215" s="44"/>
      <c r="F215" s="44"/>
      <c r="G215" s="44"/>
      <c r="H215" s="44"/>
      <c r="I215" s="44"/>
      <c r="J215" s="44"/>
      <c r="K215" s="44"/>
      <c r="L215" s="44"/>
      <c r="M215" s="44"/>
      <c r="N215" s="44"/>
      <c r="O215" s="44"/>
      <c r="P215" s="44"/>
      <c r="Q215" s="44"/>
    </row>
    <row r="216" spans="1:17" x14ac:dyDescent="0.25">
      <c r="A216" s="44"/>
      <c r="B216" s="44"/>
      <c r="C216" s="44"/>
      <c r="D216" s="44"/>
      <c r="E216" s="44"/>
      <c r="F216" s="44"/>
      <c r="G216" s="44"/>
      <c r="H216" s="44"/>
      <c r="I216" s="44"/>
      <c r="J216" s="44"/>
      <c r="K216" s="44"/>
      <c r="L216" s="44"/>
      <c r="M216" s="44"/>
      <c r="N216" s="44"/>
      <c r="O216" s="44"/>
      <c r="P216" s="44"/>
      <c r="Q216" s="44"/>
    </row>
    <row r="217" spans="1:17" x14ac:dyDescent="0.25">
      <c r="A217" s="44"/>
      <c r="B217" s="44"/>
      <c r="C217" s="44"/>
      <c r="D217" s="44"/>
      <c r="E217" s="44"/>
      <c r="F217" s="44"/>
      <c r="G217" s="44"/>
      <c r="H217" s="44"/>
      <c r="I217" s="44"/>
      <c r="J217" s="44"/>
      <c r="K217" s="44"/>
      <c r="L217" s="44"/>
      <c r="M217" s="44"/>
      <c r="N217" s="44"/>
      <c r="O217" s="44"/>
      <c r="P217" s="44"/>
      <c r="Q217" s="44"/>
    </row>
    <row r="218" spans="1:17" x14ac:dyDescent="0.25">
      <c r="A218" s="44"/>
      <c r="B218" s="44"/>
      <c r="C218" s="44"/>
      <c r="D218" s="44"/>
      <c r="E218" s="44"/>
      <c r="F218" s="44"/>
      <c r="G218" s="44"/>
      <c r="H218" s="44"/>
      <c r="I218" s="44"/>
      <c r="J218" s="44"/>
      <c r="K218" s="44"/>
      <c r="L218" s="44"/>
      <c r="M218" s="44"/>
      <c r="N218" s="44"/>
      <c r="O218" s="44"/>
      <c r="P218" s="44"/>
      <c r="Q218" s="44"/>
    </row>
    <row r="219" spans="1:17" x14ac:dyDescent="0.25">
      <c r="A219" s="44"/>
      <c r="B219" s="44"/>
      <c r="C219" s="44"/>
      <c r="D219" s="44"/>
      <c r="E219" s="44"/>
      <c r="F219" s="44"/>
      <c r="G219" s="44"/>
      <c r="H219" s="44"/>
      <c r="I219" s="44"/>
      <c r="J219" s="44"/>
      <c r="K219" s="44"/>
      <c r="L219" s="44"/>
      <c r="M219" s="44"/>
      <c r="N219" s="44"/>
      <c r="O219" s="44"/>
      <c r="P219" s="44"/>
      <c r="Q219" s="44"/>
    </row>
    <row r="220" spans="1:17" x14ac:dyDescent="0.25">
      <c r="A220" s="44"/>
      <c r="B220" s="44"/>
      <c r="C220" s="44"/>
      <c r="D220" s="44"/>
      <c r="E220" s="44"/>
      <c r="F220" s="44"/>
      <c r="G220" s="44"/>
      <c r="H220" s="44"/>
      <c r="I220" s="44"/>
      <c r="J220" s="44"/>
      <c r="K220" s="44"/>
      <c r="L220" s="44"/>
      <c r="M220" s="44"/>
      <c r="N220" s="44"/>
      <c r="O220" s="44"/>
      <c r="P220" s="44"/>
      <c r="Q220" s="44"/>
    </row>
    <row r="221" spans="1:17" x14ac:dyDescent="0.25">
      <c r="A221" s="44"/>
      <c r="B221" s="44"/>
      <c r="C221" s="44"/>
      <c r="D221" s="44"/>
      <c r="E221" s="44"/>
      <c r="F221" s="44"/>
      <c r="G221" s="44"/>
      <c r="H221" s="44"/>
      <c r="I221" s="44"/>
      <c r="J221" s="44"/>
      <c r="K221" s="44"/>
      <c r="L221" s="44"/>
      <c r="M221" s="44"/>
      <c r="N221" s="44"/>
      <c r="O221" s="44"/>
      <c r="P221" s="44"/>
      <c r="Q221" s="44"/>
    </row>
    <row r="222" spans="1:17" x14ac:dyDescent="0.25">
      <c r="A222" s="44"/>
      <c r="B222" s="44"/>
      <c r="C222" s="44"/>
      <c r="D222" s="44"/>
      <c r="E222" s="44"/>
      <c r="F222" s="44"/>
      <c r="G222" s="44"/>
      <c r="H222" s="44"/>
      <c r="I222" s="44"/>
      <c r="J222" s="44"/>
      <c r="K222" s="44"/>
      <c r="L222" s="44"/>
      <c r="M222" s="44"/>
      <c r="N222" s="44"/>
      <c r="O222" s="44"/>
      <c r="P222" s="44"/>
      <c r="Q222" s="44"/>
    </row>
    <row r="223" spans="1:17" x14ac:dyDescent="0.25">
      <c r="A223" s="44"/>
      <c r="B223" s="44"/>
      <c r="C223" s="44"/>
      <c r="D223" s="44"/>
      <c r="E223" s="44"/>
      <c r="F223" s="44"/>
      <c r="G223" s="44"/>
      <c r="H223" s="44"/>
      <c r="I223" s="44"/>
      <c r="J223" s="44"/>
      <c r="K223" s="44"/>
      <c r="L223" s="44"/>
      <c r="M223" s="44"/>
      <c r="N223" s="44"/>
      <c r="O223" s="44"/>
      <c r="P223" s="44"/>
      <c r="Q223" s="44"/>
    </row>
    <row r="224" spans="1:17" x14ac:dyDescent="0.25">
      <c r="A224" s="44"/>
      <c r="B224" s="44"/>
      <c r="C224" s="44"/>
      <c r="D224" s="44"/>
      <c r="E224" s="44"/>
      <c r="F224" s="44"/>
      <c r="G224" s="44"/>
      <c r="H224" s="44"/>
      <c r="I224" s="44"/>
      <c r="J224" s="44"/>
      <c r="K224" s="44"/>
      <c r="L224" s="44"/>
      <c r="M224" s="44"/>
      <c r="N224" s="44"/>
      <c r="O224" s="44"/>
      <c r="P224" s="44"/>
      <c r="Q224" s="44"/>
    </row>
    <row r="225" spans="1:17" x14ac:dyDescent="0.25">
      <c r="A225" s="44"/>
      <c r="B225" s="44"/>
      <c r="C225" s="44"/>
      <c r="D225" s="44"/>
      <c r="E225" s="44"/>
      <c r="F225" s="44"/>
      <c r="G225" s="44"/>
      <c r="H225" s="44"/>
      <c r="I225" s="44"/>
      <c r="J225" s="44"/>
      <c r="K225" s="44"/>
      <c r="L225" s="44"/>
      <c r="M225" s="44"/>
      <c r="N225" s="44"/>
      <c r="O225" s="44"/>
      <c r="P225" s="44"/>
      <c r="Q225" s="44"/>
    </row>
    <row r="226" spans="1:17" x14ac:dyDescent="0.25">
      <c r="A226" s="44"/>
      <c r="B226" s="44"/>
      <c r="C226" s="44"/>
      <c r="D226" s="44"/>
      <c r="E226" s="44"/>
      <c r="F226" s="44"/>
      <c r="G226" s="44"/>
      <c r="H226" s="44"/>
      <c r="I226" s="44"/>
      <c r="J226" s="44"/>
      <c r="K226" s="44"/>
      <c r="L226" s="44"/>
      <c r="M226" s="44"/>
      <c r="N226" s="44"/>
      <c r="O226" s="44"/>
      <c r="P226" s="44"/>
      <c r="Q226" s="44"/>
    </row>
    <row r="227" spans="1:17" x14ac:dyDescent="0.25">
      <c r="A227" s="44"/>
      <c r="B227" s="44"/>
      <c r="C227" s="44"/>
      <c r="D227" s="44"/>
      <c r="E227" s="44"/>
      <c r="F227" s="44"/>
      <c r="G227" s="44"/>
      <c r="H227" s="44"/>
      <c r="I227" s="44"/>
      <c r="J227" s="44"/>
      <c r="K227" s="44"/>
      <c r="L227" s="44"/>
      <c r="M227" s="44"/>
      <c r="N227" s="44"/>
      <c r="O227" s="44"/>
      <c r="P227" s="44"/>
      <c r="Q227" s="44"/>
    </row>
    <row r="228" spans="1:17" x14ac:dyDescent="0.25">
      <c r="A228" s="44"/>
      <c r="B228" s="44"/>
      <c r="C228" s="44"/>
      <c r="D228" s="44"/>
      <c r="E228" s="44"/>
      <c r="F228" s="44"/>
      <c r="G228" s="44"/>
      <c r="H228" s="44"/>
      <c r="I228" s="44"/>
      <c r="J228" s="44"/>
      <c r="K228" s="44"/>
      <c r="L228" s="44"/>
      <c r="M228" s="44"/>
      <c r="N228" s="44"/>
      <c r="O228" s="44"/>
      <c r="P228" s="44"/>
      <c r="Q228" s="44"/>
    </row>
    <row r="229" spans="1:17" x14ac:dyDescent="0.25">
      <c r="A229" s="44"/>
      <c r="B229" s="44"/>
      <c r="C229" s="44"/>
      <c r="D229" s="44"/>
      <c r="E229" s="44"/>
      <c r="F229" s="44"/>
      <c r="G229" s="44"/>
      <c r="H229" s="44"/>
      <c r="I229" s="44"/>
      <c r="J229" s="44"/>
      <c r="K229" s="44"/>
      <c r="L229" s="44"/>
      <c r="M229" s="44"/>
      <c r="N229" s="44"/>
      <c r="O229" s="44"/>
      <c r="P229" s="44"/>
      <c r="Q229" s="44"/>
    </row>
    <row r="230" spans="1:17" x14ac:dyDescent="0.25">
      <c r="A230" s="44"/>
      <c r="B230" s="44"/>
      <c r="C230" s="44"/>
      <c r="D230" s="44"/>
      <c r="E230" s="44"/>
      <c r="F230" s="44"/>
      <c r="G230" s="44"/>
      <c r="H230" s="44"/>
      <c r="I230" s="44"/>
      <c r="J230" s="44"/>
      <c r="K230" s="44"/>
      <c r="L230" s="44"/>
      <c r="M230" s="44"/>
      <c r="N230" s="44"/>
      <c r="O230" s="44"/>
      <c r="P230" s="44"/>
      <c r="Q230" s="44"/>
    </row>
    <row r="231" spans="1:17" x14ac:dyDescent="0.25">
      <c r="A231" s="44"/>
      <c r="B231" s="44"/>
      <c r="C231" s="44"/>
      <c r="D231" s="44"/>
      <c r="E231" s="44"/>
      <c r="F231" s="44"/>
      <c r="G231" s="44"/>
      <c r="H231" s="44"/>
      <c r="I231" s="44"/>
      <c r="J231" s="44"/>
      <c r="K231" s="44"/>
      <c r="L231" s="44"/>
      <c r="M231" s="44"/>
      <c r="N231" s="44"/>
      <c r="O231" s="44"/>
      <c r="P231" s="44"/>
      <c r="Q231" s="44"/>
    </row>
    <row r="232" spans="1:17" x14ac:dyDescent="0.25">
      <c r="A232" s="44"/>
      <c r="B232" s="44"/>
      <c r="C232" s="44"/>
      <c r="D232" s="44"/>
      <c r="E232" s="44"/>
      <c r="F232" s="44"/>
      <c r="G232" s="44"/>
      <c r="H232" s="44"/>
      <c r="I232" s="44"/>
      <c r="J232" s="44"/>
      <c r="K232" s="44"/>
      <c r="L232" s="44"/>
      <c r="M232" s="44"/>
      <c r="N232" s="44"/>
      <c r="O232" s="44"/>
      <c r="P232" s="44"/>
      <c r="Q232" s="44"/>
    </row>
    <row r="233" spans="1:17" x14ac:dyDescent="0.25">
      <c r="A233" s="44"/>
      <c r="B233" s="44"/>
      <c r="C233" s="44"/>
      <c r="D233" s="44"/>
      <c r="E233" s="44"/>
      <c r="F233" s="44"/>
      <c r="G233" s="44"/>
      <c r="H233" s="44"/>
      <c r="I233" s="44"/>
      <c r="J233" s="44"/>
      <c r="K233" s="44"/>
      <c r="L233" s="44"/>
      <c r="M233" s="44"/>
      <c r="N233" s="44"/>
      <c r="O233" s="44"/>
      <c r="P233" s="44"/>
      <c r="Q233" s="44"/>
    </row>
    <row r="234" spans="1:17" x14ac:dyDescent="0.25">
      <c r="A234" s="44"/>
      <c r="B234" s="44"/>
      <c r="C234" s="44"/>
      <c r="D234" s="44"/>
      <c r="E234" s="44"/>
      <c r="F234" s="44"/>
      <c r="G234" s="44"/>
      <c r="H234" s="44"/>
      <c r="I234" s="44"/>
      <c r="J234" s="44"/>
      <c r="K234" s="44"/>
      <c r="L234" s="44"/>
      <c r="M234" s="44"/>
      <c r="N234" s="44"/>
      <c r="O234" s="44"/>
      <c r="P234" s="44"/>
      <c r="Q234" s="44"/>
    </row>
    <row r="235" spans="1:17" x14ac:dyDescent="0.25">
      <c r="A235" s="44"/>
      <c r="B235" s="44"/>
      <c r="C235" s="44"/>
      <c r="D235" s="44"/>
      <c r="E235" s="44"/>
      <c r="F235" s="44"/>
      <c r="G235" s="44"/>
      <c r="H235" s="44"/>
      <c r="I235" s="44"/>
      <c r="J235" s="44"/>
      <c r="K235" s="44"/>
      <c r="L235" s="44"/>
      <c r="M235" s="44"/>
      <c r="N235" s="44"/>
      <c r="O235" s="44"/>
      <c r="P235" s="44"/>
      <c r="Q235" s="44"/>
    </row>
    <row r="236" spans="1:17" x14ac:dyDescent="0.25">
      <c r="A236" s="44"/>
      <c r="B236" s="44"/>
      <c r="C236" s="44"/>
      <c r="D236" s="44"/>
      <c r="E236" s="44"/>
      <c r="F236" s="44"/>
      <c r="G236" s="44"/>
      <c r="H236" s="44"/>
      <c r="I236" s="44"/>
      <c r="J236" s="44"/>
      <c r="K236" s="44"/>
      <c r="L236" s="44"/>
      <c r="M236" s="44"/>
      <c r="N236" s="44"/>
      <c r="O236" s="44"/>
      <c r="P236" s="44"/>
      <c r="Q236" s="44"/>
    </row>
    <row r="237" spans="1:17" x14ac:dyDescent="0.25">
      <c r="A237" s="44"/>
      <c r="B237" s="44"/>
      <c r="C237" s="44"/>
      <c r="D237" s="44"/>
      <c r="E237" s="44"/>
      <c r="F237" s="44"/>
      <c r="G237" s="44"/>
      <c r="H237" s="44"/>
      <c r="I237" s="44"/>
      <c r="J237" s="44"/>
      <c r="K237" s="44"/>
      <c r="L237" s="44"/>
      <c r="M237" s="44"/>
      <c r="N237" s="44"/>
      <c r="O237" s="44"/>
      <c r="P237" s="44"/>
      <c r="Q237" s="44"/>
    </row>
    <row r="238" spans="1:17" x14ac:dyDescent="0.25">
      <c r="A238" s="44"/>
      <c r="B238" s="44"/>
      <c r="C238" s="44"/>
      <c r="D238" s="44"/>
      <c r="E238" s="44"/>
      <c r="F238" s="44"/>
      <c r="G238" s="44"/>
      <c r="H238" s="44"/>
      <c r="I238" s="44"/>
      <c r="J238" s="44"/>
      <c r="K238" s="44"/>
      <c r="L238" s="44"/>
      <c r="M238" s="44"/>
      <c r="N238" s="44"/>
      <c r="O238" s="44"/>
      <c r="P238" s="44"/>
      <c r="Q238" s="44"/>
    </row>
    <row r="239" spans="1:17" x14ac:dyDescent="0.25">
      <c r="A239" s="44"/>
      <c r="B239" s="44"/>
      <c r="C239" s="44"/>
      <c r="D239" s="44"/>
      <c r="E239" s="44"/>
      <c r="F239" s="44"/>
      <c r="G239" s="44"/>
      <c r="H239" s="44"/>
      <c r="I239" s="44"/>
      <c r="J239" s="44"/>
      <c r="K239" s="44"/>
      <c r="L239" s="44"/>
      <c r="M239" s="44"/>
      <c r="N239" s="44"/>
      <c r="O239" s="44"/>
      <c r="P239" s="44"/>
      <c r="Q239" s="44"/>
    </row>
    <row r="240" spans="1:17" x14ac:dyDescent="0.25">
      <c r="A240" s="44"/>
      <c r="B240" s="44"/>
      <c r="C240" s="44"/>
      <c r="D240" s="44"/>
      <c r="E240" s="44"/>
      <c r="F240" s="44"/>
      <c r="G240" s="44"/>
      <c r="H240" s="44"/>
      <c r="I240" s="44"/>
      <c r="J240" s="44"/>
      <c r="K240" s="44"/>
      <c r="L240" s="44"/>
      <c r="M240" s="44"/>
      <c r="N240" s="44"/>
      <c r="O240" s="44"/>
      <c r="P240" s="44"/>
      <c r="Q240" s="44"/>
    </row>
    <row r="241" spans="1:17" x14ac:dyDescent="0.25">
      <c r="A241" s="44"/>
      <c r="B241" s="44"/>
      <c r="C241" s="44"/>
      <c r="D241" s="44"/>
      <c r="E241" s="44"/>
      <c r="F241" s="44"/>
      <c r="G241" s="44"/>
      <c r="H241" s="44"/>
      <c r="I241" s="44"/>
      <c r="J241" s="44"/>
      <c r="K241" s="44"/>
      <c r="L241" s="44"/>
      <c r="M241" s="44"/>
      <c r="N241" s="44"/>
      <c r="O241" s="44"/>
      <c r="P241" s="44"/>
      <c r="Q241" s="44"/>
    </row>
    <row r="242" spans="1:17" x14ac:dyDescent="0.25">
      <c r="A242" s="44"/>
      <c r="B242" s="44"/>
      <c r="C242" s="44"/>
      <c r="D242" s="44"/>
      <c r="E242" s="44"/>
      <c r="F242" s="44"/>
      <c r="G242" s="44"/>
      <c r="H242" s="44"/>
      <c r="I242" s="44"/>
      <c r="J242" s="44"/>
      <c r="K242" s="44"/>
      <c r="L242" s="44"/>
      <c r="M242" s="44"/>
      <c r="N242" s="44"/>
      <c r="O242" s="44"/>
      <c r="P242" s="44"/>
      <c r="Q242" s="44"/>
    </row>
    <row r="243" spans="1:17" x14ac:dyDescent="0.25">
      <c r="A243" s="44"/>
      <c r="B243" s="44"/>
      <c r="C243" s="44"/>
      <c r="D243" s="44"/>
      <c r="E243" s="44"/>
      <c r="F243" s="44"/>
      <c r="G243" s="44"/>
      <c r="H243" s="44"/>
      <c r="I243" s="44"/>
      <c r="J243" s="44"/>
      <c r="K243" s="44"/>
      <c r="L243" s="44"/>
      <c r="M243" s="44"/>
      <c r="N243" s="44"/>
      <c r="O243" s="44"/>
      <c r="P243" s="44"/>
      <c r="Q243" s="44"/>
    </row>
    <row r="244" spans="1:17" x14ac:dyDescent="0.25">
      <c r="A244" s="44"/>
      <c r="B244" s="44"/>
      <c r="C244" s="44"/>
      <c r="D244" s="44"/>
      <c r="E244" s="44"/>
      <c r="F244" s="44"/>
      <c r="G244" s="44"/>
      <c r="H244" s="44"/>
      <c r="I244" s="44"/>
      <c r="J244" s="44"/>
      <c r="K244" s="44"/>
      <c r="L244" s="44"/>
      <c r="M244" s="44"/>
      <c r="N244" s="44"/>
      <c r="O244" s="44"/>
      <c r="P244" s="44"/>
      <c r="Q244" s="44"/>
    </row>
    <row r="245" spans="1:17" x14ac:dyDescent="0.25">
      <c r="A245" s="44"/>
      <c r="B245" s="44"/>
      <c r="C245" s="44"/>
      <c r="D245" s="44"/>
      <c r="E245" s="44"/>
      <c r="F245" s="44"/>
      <c r="G245" s="44"/>
      <c r="H245" s="44"/>
      <c r="I245" s="44"/>
      <c r="J245" s="44"/>
      <c r="K245" s="44"/>
      <c r="L245" s="44"/>
      <c r="M245" s="44"/>
      <c r="N245" s="44"/>
      <c r="O245" s="44"/>
      <c r="P245" s="44"/>
      <c r="Q245" s="44"/>
    </row>
    <row r="246" spans="1:17" x14ac:dyDescent="0.25">
      <c r="A246" s="44"/>
      <c r="B246" s="44"/>
      <c r="C246" s="44"/>
      <c r="D246" s="44"/>
      <c r="E246" s="44"/>
      <c r="F246" s="44"/>
      <c r="G246" s="44"/>
      <c r="H246" s="44"/>
      <c r="I246" s="44"/>
      <c r="J246" s="44"/>
      <c r="K246" s="44"/>
      <c r="L246" s="44"/>
      <c r="M246" s="44"/>
      <c r="N246" s="44"/>
      <c r="O246" s="44"/>
      <c r="P246" s="44"/>
      <c r="Q246" s="44"/>
    </row>
    <row r="247" spans="1:17" x14ac:dyDescent="0.25">
      <c r="A247" s="44"/>
      <c r="B247" s="44"/>
      <c r="C247" s="44"/>
      <c r="D247" s="44"/>
      <c r="E247" s="44"/>
      <c r="F247" s="44"/>
      <c r="G247" s="44"/>
      <c r="H247" s="44"/>
      <c r="I247" s="44"/>
      <c r="J247" s="44"/>
      <c r="K247" s="44"/>
      <c r="L247" s="44"/>
      <c r="M247" s="44"/>
      <c r="N247" s="44"/>
      <c r="O247" s="44"/>
      <c r="P247" s="44"/>
      <c r="Q247" s="44"/>
    </row>
    <row r="248" spans="1:17" x14ac:dyDescent="0.25">
      <c r="A248" s="44"/>
      <c r="B248" s="44"/>
      <c r="C248" s="44"/>
      <c r="D248" s="44"/>
      <c r="E248" s="44"/>
      <c r="F248" s="44"/>
      <c r="G248" s="44"/>
      <c r="H248" s="44"/>
      <c r="I248" s="44"/>
      <c r="J248" s="44"/>
      <c r="K248" s="44"/>
      <c r="L248" s="44"/>
      <c r="M248" s="44"/>
      <c r="N248" s="44"/>
      <c r="O248" s="44"/>
      <c r="P248" s="44"/>
      <c r="Q248" s="44"/>
    </row>
    <row r="249" spans="1:17" x14ac:dyDescent="0.25">
      <c r="A249" s="44"/>
      <c r="B249" s="44"/>
      <c r="C249" s="44"/>
      <c r="D249" s="44"/>
      <c r="E249" s="44"/>
      <c r="F249" s="44"/>
      <c r="G249" s="44"/>
      <c r="H249" s="44"/>
      <c r="I249" s="44"/>
      <c r="J249" s="44"/>
      <c r="K249" s="44"/>
      <c r="L249" s="44"/>
      <c r="M249" s="44"/>
      <c r="N249" s="44"/>
      <c r="O249" s="44"/>
      <c r="P249" s="44"/>
      <c r="Q249" s="44"/>
    </row>
    <row r="250" spans="1:17" x14ac:dyDescent="0.25">
      <c r="A250" s="44"/>
      <c r="B250" s="44"/>
      <c r="C250" s="44"/>
      <c r="D250" s="44"/>
      <c r="E250" s="44"/>
      <c r="F250" s="44"/>
      <c r="G250" s="44"/>
      <c r="H250" s="44"/>
      <c r="I250" s="44"/>
      <c r="J250" s="44"/>
      <c r="K250" s="44"/>
      <c r="L250" s="44"/>
      <c r="M250" s="44"/>
      <c r="N250" s="44"/>
      <c r="O250" s="44"/>
      <c r="P250" s="44"/>
      <c r="Q250" s="44"/>
    </row>
    <row r="251" spans="1:17" x14ac:dyDescent="0.25">
      <c r="A251" s="44"/>
      <c r="B251" s="44"/>
      <c r="C251" s="44"/>
      <c r="D251" s="44"/>
      <c r="E251" s="44"/>
      <c r="F251" s="44"/>
      <c r="G251" s="44"/>
      <c r="H251" s="44"/>
      <c r="I251" s="44"/>
      <c r="J251" s="44"/>
      <c r="K251" s="44"/>
      <c r="L251" s="44"/>
      <c r="M251" s="44"/>
      <c r="N251" s="44"/>
      <c r="O251" s="44"/>
      <c r="P251" s="44"/>
      <c r="Q251" s="44"/>
    </row>
    <row r="252" spans="1:17" x14ac:dyDescent="0.25">
      <c r="A252" s="44"/>
      <c r="B252" s="44"/>
      <c r="C252" s="44"/>
      <c r="D252" s="44"/>
      <c r="E252" s="44"/>
      <c r="F252" s="44"/>
      <c r="G252" s="44"/>
      <c r="H252" s="44"/>
      <c r="I252" s="44"/>
      <c r="J252" s="44"/>
      <c r="K252" s="44"/>
      <c r="L252" s="44"/>
      <c r="M252" s="44"/>
      <c r="N252" s="44"/>
      <c r="O252" s="44"/>
      <c r="P252" s="44"/>
      <c r="Q252" s="44"/>
    </row>
    <row r="253" spans="1:17" x14ac:dyDescent="0.25">
      <c r="A253" s="44"/>
      <c r="B253" s="44"/>
      <c r="C253" s="44"/>
      <c r="D253" s="44"/>
      <c r="E253" s="44"/>
      <c r="F253" s="44"/>
      <c r="G253" s="44"/>
      <c r="H253" s="44"/>
      <c r="I253" s="44"/>
      <c r="J253" s="44"/>
      <c r="K253" s="44"/>
      <c r="L253" s="44"/>
      <c r="M253" s="44"/>
      <c r="N253" s="44"/>
      <c r="O253" s="44"/>
      <c r="P253" s="44"/>
      <c r="Q253" s="44"/>
    </row>
    <row r="254" spans="1:17" x14ac:dyDescent="0.25">
      <c r="A254" s="44"/>
      <c r="B254" s="44"/>
      <c r="C254" s="44"/>
      <c r="D254" s="44"/>
      <c r="E254" s="44"/>
      <c r="F254" s="44"/>
      <c r="G254" s="44"/>
      <c r="H254" s="44"/>
      <c r="I254" s="44"/>
      <c r="J254" s="44"/>
      <c r="K254" s="44"/>
      <c r="L254" s="44"/>
      <c r="M254" s="44"/>
      <c r="N254" s="44"/>
      <c r="O254" s="44"/>
      <c r="P254" s="44"/>
      <c r="Q254" s="44"/>
    </row>
    <row r="255" spans="1:17" x14ac:dyDescent="0.25">
      <c r="A255" s="44"/>
      <c r="B255" s="44"/>
      <c r="C255" s="44"/>
      <c r="D255" s="44"/>
      <c r="E255" s="44"/>
      <c r="F255" s="44"/>
      <c r="G255" s="44"/>
      <c r="H255" s="44"/>
      <c r="I255" s="44"/>
      <c r="J255" s="44"/>
      <c r="K255" s="44"/>
      <c r="L255" s="44"/>
      <c r="M255" s="44"/>
      <c r="N255" s="44"/>
      <c r="O255" s="44"/>
      <c r="P255" s="44"/>
      <c r="Q255" s="44"/>
    </row>
    <row r="256" spans="1:17" x14ac:dyDescent="0.25">
      <c r="A256" s="44"/>
      <c r="B256" s="44"/>
      <c r="C256" s="44"/>
      <c r="D256" s="44"/>
      <c r="E256" s="44"/>
      <c r="F256" s="44"/>
      <c r="G256" s="44"/>
      <c r="H256" s="44"/>
      <c r="I256" s="44"/>
      <c r="J256" s="44"/>
      <c r="K256" s="44"/>
      <c r="L256" s="44"/>
      <c r="M256" s="44"/>
      <c r="N256" s="44"/>
      <c r="O256" s="44"/>
      <c r="P256" s="44"/>
      <c r="Q256" s="44"/>
    </row>
    <row r="257" spans="1:17" x14ac:dyDescent="0.25">
      <c r="A257" s="44"/>
      <c r="B257" s="44"/>
      <c r="C257" s="44"/>
      <c r="D257" s="44"/>
      <c r="E257" s="44"/>
      <c r="F257" s="44"/>
      <c r="G257" s="44"/>
      <c r="H257" s="44"/>
      <c r="I257" s="44"/>
      <c r="J257" s="44"/>
      <c r="K257" s="44"/>
      <c r="L257" s="44"/>
      <c r="M257" s="44"/>
      <c r="N257" s="44"/>
      <c r="O257" s="44"/>
      <c r="P257" s="44"/>
      <c r="Q257" s="44"/>
    </row>
    <row r="258" spans="1:17" x14ac:dyDescent="0.25">
      <c r="A258" s="44"/>
      <c r="B258" s="44"/>
      <c r="C258" s="44"/>
      <c r="D258" s="44"/>
      <c r="E258" s="44"/>
      <c r="F258" s="44"/>
      <c r="G258" s="44"/>
      <c r="H258" s="44"/>
      <c r="I258" s="44"/>
      <c r="J258" s="44"/>
      <c r="K258" s="44"/>
      <c r="L258" s="44"/>
      <c r="M258" s="44"/>
      <c r="N258" s="44"/>
      <c r="O258" s="44"/>
      <c r="P258" s="44"/>
      <c r="Q258" s="44"/>
    </row>
    <row r="259" spans="1:17" x14ac:dyDescent="0.25">
      <c r="A259" s="44"/>
      <c r="B259" s="44"/>
      <c r="C259" s="44"/>
      <c r="D259" s="44"/>
      <c r="E259" s="44"/>
      <c r="F259" s="44"/>
      <c r="G259" s="44"/>
      <c r="H259" s="44"/>
      <c r="I259" s="44"/>
      <c r="J259" s="44"/>
      <c r="K259" s="44"/>
      <c r="L259" s="44"/>
      <c r="M259" s="44"/>
      <c r="N259" s="44"/>
      <c r="O259" s="44"/>
      <c r="P259" s="44"/>
      <c r="Q259" s="44"/>
    </row>
    <row r="260" spans="1:17" x14ac:dyDescent="0.25">
      <c r="A260" s="44"/>
      <c r="B260" s="44"/>
      <c r="C260" s="44"/>
      <c r="D260" s="44"/>
      <c r="E260" s="44"/>
      <c r="F260" s="44"/>
      <c r="G260" s="44"/>
      <c r="H260" s="44"/>
      <c r="I260" s="44"/>
      <c r="J260" s="44"/>
      <c r="K260" s="44"/>
      <c r="L260" s="44"/>
      <c r="M260" s="44"/>
      <c r="N260" s="44"/>
      <c r="O260" s="44"/>
      <c r="P260" s="44"/>
      <c r="Q260" s="44"/>
    </row>
    <row r="261" spans="1:17" x14ac:dyDescent="0.25">
      <c r="A261" s="44"/>
      <c r="B261" s="44"/>
      <c r="C261" s="44"/>
      <c r="D261" s="44"/>
      <c r="E261" s="44"/>
      <c r="F261" s="44"/>
      <c r="G261" s="44"/>
      <c r="H261" s="44"/>
      <c r="I261" s="44"/>
      <c r="J261" s="44"/>
      <c r="K261" s="44"/>
      <c r="L261" s="44"/>
      <c r="M261" s="44"/>
      <c r="N261" s="44"/>
      <c r="O261" s="44"/>
      <c r="P261" s="44"/>
      <c r="Q261" s="44"/>
    </row>
    <row r="262" spans="1:17" x14ac:dyDescent="0.25">
      <c r="A262" s="44"/>
      <c r="B262" s="44"/>
      <c r="C262" s="44"/>
      <c r="D262" s="44"/>
      <c r="E262" s="44"/>
      <c r="F262" s="44"/>
      <c r="G262" s="44"/>
      <c r="H262" s="44"/>
      <c r="I262" s="44"/>
      <c r="J262" s="44"/>
      <c r="K262" s="44"/>
      <c r="L262" s="44"/>
      <c r="M262" s="44"/>
      <c r="N262" s="44"/>
      <c r="O262" s="44"/>
      <c r="P262" s="44"/>
      <c r="Q262" s="44"/>
    </row>
    <row r="263" spans="1:17" x14ac:dyDescent="0.25">
      <c r="A263" s="44"/>
      <c r="B263" s="44"/>
      <c r="C263" s="44"/>
      <c r="D263" s="44"/>
      <c r="E263" s="44"/>
      <c r="F263" s="44"/>
      <c r="G263" s="44"/>
      <c r="H263" s="44"/>
      <c r="I263" s="44"/>
      <c r="J263" s="44"/>
      <c r="K263" s="44"/>
      <c r="L263" s="44"/>
      <c r="M263" s="44"/>
      <c r="N263" s="44"/>
      <c r="O263" s="44"/>
      <c r="P263" s="44"/>
      <c r="Q263" s="44"/>
    </row>
    <row r="264" spans="1:17" x14ac:dyDescent="0.25">
      <c r="A264" s="44"/>
      <c r="B264" s="44"/>
      <c r="C264" s="44"/>
      <c r="D264" s="44"/>
      <c r="E264" s="44"/>
      <c r="F264" s="44"/>
      <c r="G264" s="44"/>
      <c r="H264" s="44"/>
      <c r="I264" s="44"/>
      <c r="J264" s="44"/>
      <c r="K264" s="44"/>
      <c r="L264" s="44"/>
      <c r="M264" s="44"/>
      <c r="N264" s="44"/>
      <c r="O264" s="44"/>
      <c r="P264" s="44"/>
      <c r="Q264" s="44"/>
    </row>
    <row r="265" spans="1:17" x14ac:dyDescent="0.25">
      <c r="A265" s="44"/>
      <c r="B265" s="44"/>
      <c r="C265" s="44"/>
      <c r="D265" s="44"/>
      <c r="E265" s="44"/>
      <c r="F265" s="44"/>
      <c r="G265" s="44"/>
      <c r="H265" s="44"/>
      <c r="I265" s="44"/>
      <c r="J265" s="44"/>
      <c r="K265" s="44"/>
      <c r="L265" s="44"/>
      <c r="M265" s="44"/>
      <c r="N265" s="44"/>
      <c r="O265" s="44"/>
      <c r="P265" s="44"/>
      <c r="Q265" s="44"/>
    </row>
    <row r="266" spans="1:17" x14ac:dyDescent="0.25">
      <c r="A266" s="44"/>
      <c r="B266" s="44"/>
      <c r="C266" s="44"/>
      <c r="D266" s="44"/>
      <c r="E266" s="44"/>
      <c r="F266" s="44"/>
      <c r="G266" s="44"/>
      <c r="H266" s="44"/>
      <c r="I266" s="44"/>
      <c r="J266" s="44"/>
      <c r="K266" s="44"/>
      <c r="L266" s="44"/>
      <c r="M266" s="44"/>
      <c r="N266" s="44"/>
      <c r="O266" s="44"/>
      <c r="P266" s="44"/>
      <c r="Q266" s="44"/>
    </row>
    <row r="267" spans="1:17" x14ac:dyDescent="0.25">
      <c r="A267" s="44"/>
      <c r="B267" s="44"/>
      <c r="C267" s="44"/>
      <c r="D267" s="44"/>
      <c r="E267" s="44"/>
      <c r="F267" s="44"/>
      <c r="G267" s="44"/>
      <c r="H267" s="44"/>
      <c r="I267" s="44"/>
      <c r="J267" s="44"/>
      <c r="K267" s="44"/>
      <c r="L267" s="44"/>
      <c r="M267" s="44"/>
      <c r="N267" s="44"/>
      <c r="O267" s="44"/>
      <c r="P267" s="44"/>
      <c r="Q267" s="44"/>
    </row>
    <row r="268" spans="1:17" x14ac:dyDescent="0.25">
      <c r="A268" s="44"/>
      <c r="B268" s="44"/>
      <c r="C268" s="44"/>
      <c r="D268" s="44"/>
      <c r="E268" s="44"/>
      <c r="F268" s="44"/>
      <c r="G268" s="44"/>
      <c r="H268" s="44"/>
      <c r="I268" s="44"/>
      <c r="J268" s="44"/>
      <c r="K268" s="44"/>
      <c r="L268" s="44"/>
      <c r="M268" s="44"/>
      <c r="N268" s="44"/>
      <c r="O268" s="44"/>
      <c r="P268" s="44"/>
      <c r="Q268" s="44"/>
    </row>
    <row r="269" spans="1:17" x14ac:dyDescent="0.25">
      <c r="A269" s="44"/>
      <c r="B269" s="44"/>
      <c r="C269" s="44"/>
      <c r="D269" s="44"/>
      <c r="E269" s="44"/>
      <c r="F269" s="44"/>
      <c r="G269" s="44"/>
      <c r="H269" s="44"/>
      <c r="I269" s="44"/>
      <c r="J269" s="44"/>
      <c r="K269" s="44"/>
      <c r="L269" s="44"/>
      <c r="M269" s="44"/>
      <c r="N269" s="44"/>
      <c r="O269" s="44"/>
      <c r="P269" s="44"/>
      <c r="Q269" s="44"/>
    </row>
    <row r="270" spans="1:17" x14ac:dyDescent="0.25">
      <c r="A270" s="44"/>
      <c r="B270" s="44"/>
      <c r="C270" s="44"/>
      <c r="D270" s="44"/>
      <c r="E270" s="44"/>
      <c r="F270" s="44"/>
      <c r="G270" s="44"/>
      <c r="H270" s="44"/>
      <c r="I270" s="44"/>
      <c r="J270" s="44"/>
      <c r="K270" s="44"/>
      <c r="L270" s="44"/>
      <c r="M270" s="44"/>
      <c r="N270" s="44"/>
      <c r="O270" s="44"/>
      <c r="P270" s="44"/>
      <c r="Q270" s="44"/>
    </row>
    <row r="271" spans="1:17" x14ac:dyDescent="0.25">
      <c r="A271" s="44"/>
      <c r="B271" s="44"/>
      <c r="C271" s="44"/>
      <c r="D271" s="44"/>
      <c r="E271" s="44"/>
      <c r="F271" s="44"/>
      <c r="G271" s="44"/>
      <c r="H271" s="44"/>
      <c r="I271" s="44"/>
      <c r="J271" s="44"/>
      <c r="K271" s="44"/>
      <c r="L271" s="44"/>
      <c r="M271" s="44"/>
      <c r="N271" s="44"/>
      <c r="O271" s="44"/>
      <c r="P271" s="44"/>
      <c r="Q271" s="44"/>
    </row>
    <row r="272" spans="1:17" x14ac:dyDescent="0.25">
      <c r="A272" s="44"/>
      <c r="B272" s="44"/>
      <c r="C272" s="44"/>
      <c r="D272" s="44"/>
      <c r="E272" s="44"/>
      <c r="F272" s="44"/>
      <c r="G272" s="44"/>
      <c r="H272" s="44"/>
      <c r="I272" s="44"/>
      <c r="J272" s="44"/>
      <c r="K272" s="44"/>
      <c r="L272" s="44"/>
      <c r="M272" s="44"/>
      <c r="N272" s="44"/>
      <c r="O272" s="44"/>
      <c r="P272" s="44"/>
      <c r="Q272" s="44"/>
    </row>
    <row r="273" spans="1:17" x14ac:dyDescent="0.25">
      <c r="A273" s="44"/>
      <c r="B273" s="44"/>
      <c r="C273" s="44"/>
      <c r="D273" s="44"/>
      <c r="E273" s="44"/>
      <c r="F273" s="44"/>
      <c r="G273" s="44"/>
      <c r="H273" s="44"/>
      <c r="I273" s="44"/>
      <c r="J273" s="44"/>
      <c r="K273" s="44"/>
      <c r="L273" s="44"/>
      <c r="M273" s="44"/>
      <c r="N273" s="44"/>
      <c r="O273" s="44"/>
      <c r="P273" s="44"/>
      <c r="Q273" s="44"/>
    </row>
    <row r="274" spans="1:17" x14ac:dyDescent="0.25">
      <c r="A274" s="44"/>
      <c r="B274" s="44"/>
      <c r="C274" s="44"/>
      <c r="D274" s="44"/>
      <c r="E274" s="44"/>
      <c r="F274" s="44"/>
      <c r="G274" s="44"/>
      <c r="H274" s="44"/>
      <c r="I274" s="44"/>
      <c r="J274" s="44"/>
      <c r="K274" s="44"/>
      <c r="L274" s="44"/>
      <c r="M274" s="44"/>
      <c r="N274" s="44"/>
      <c r="O274" s="44"/>
      <c r="P274" s="44"/>
      <c r="Q274" s="44"/>
    </row>
    <row r="275" spans="1:17" x14ac:dyDescent="0.25">
      <c r="A275" s="44"/>
      <c r="B275" s="44"/>
      <c r="C275" s="44"/>
      <c r="D275" s="44"/>
      <c r="E275" s="44"/>
      <c r="F275" s="44"/>
      <c r="G275" s="44"/>
      <c r="H275" s="44"/>
      <c r="I275" s="44"/>
      <c r="J275" s="44"/>
      <c r="K275" s="44"/>
      <c r="L275" s="44"/>
      <c r="M275" s="44"/>
      <c r="N275" s="44"/>
      <c r="O275" s="44"/>
      <c r="P275" s="44"/>
      <c r="Q275" s="44"/>
    </row>
    <row r="276" spans="1:17" x14ac:dyDescent="0.25">
      <c r="A276" s="44"/>
      <c r="B276" s="44"/>
      <c r="C276" s="44"/>
      <c r="D276" s="44"/>
      <c r="E276" s="44"/>
      <c r="F276" s="44"/>
      <c r="G276" s="44"/>
      <c r="H276" s="44"/>
      <c r="I276" s="44"/>
      <c r="J276" s="44"/>
      <c r="K276" s="44"/>
      <c r="L276" s="44"/>
      <c r="M276" s="44"/>
      <c r="N276" s="44"/>
      <c r="O276" s="44"/>
      <c r="P276" s="44"/>
      <c r="Q276" s="44"/>
    </row>
    <row r="277" spans="1:17" x14ac:dyDescent="0.25">
      <c r="A277" s="44"/>
      <c r="B277" s="44"/>
      <c r="C277" s="44"/>
      <c r="D277" s="44"/>
      <c r="E277" s="44"/>
      <c r="F277" s="44"/>
      <c r="G277" s="44"/>
      <c r="H277" s="44"/>
      <c r="I277" s="44"/>
      <c r="J277" s="44"/>
      <c r="K277" s="44"/>
      <c r="L277" s="44"/>
      <c r="M277" s="44"/>
      <c r="N277" s="44"/>
      <c r="O277" s="44"/>
      <c r="P277" s="44"/>
      <c r="Q277" s="44"/>
    </row>
    <row r="278" spans="1:17" x14ac:dyDescent="0.25">
      <c r="A278" s="44"/>
      <c r="B278" s="44"/>
      <c r="C278" s="44"/>
      <c r="D278" s="44"/>
      <c r="E278" s="44"/>
      <c r="F278" s="44"/>
      <c r="G278" s="44"/>
      <c r="H278" s="44"/>
      <c r="I278" s="44"/>
      <c r="J278" s="44"/>
      <c r="K278" s="44"/>
      <c r="L278" s="44"/>
      <c r="M278" s="44"/>
      <c r="N278" s="44"/>
      <c r="O278" s="44"/>
      <c r="P278" s="44"/>
      <c r="Q278" s="44"/>
    </row>
    <row r="279" spans="1:17" x14ac:dyDescent="0.25">
      <c r="A279" s="44"/>
      <c r="B279" s="44"/>
      <c r="C279" s="44"/>
      <c r="D279" s="44"/>
      <c r="E279" s="44"/>
      <c r="F279" s="44"/>
      <c r="G279" s="44"/>
      <c r="H279" s="44"/>
      <c r="I279" s="44"/>
      <c r="J279" s="44"/>
      <c r="K279" s="44"/>
      <c r="L279" s="44"/>
      <c r="M279" s="44"/>
      <c r="N279" s="44"/>
      <c r="O279" s="44"/>
      <c r="P279" s="44"/>
      <c r="Q279" s="44"/>
    </row>
    <row r="280" spans="1:17" x14ac:dyDescent="0.25">
      <c r="A280" s="44"/>
      <c r="B280" s="44"/>
      <c r="C280" s="44"/>
      <c r="D280" s="44"/>
      <c r="E280" s="44"/>
      <c r="F280" s="44"/>
      <c r="G280" s="44"/>
      <c r="H280" s="44"/>
      <c r="I280" s="44"/>
      <c r="J280" s="44"/>
      <c r="K280" s="44"/>
      <c r="L280" s="44"/>
      <c r="M280" s="44"/>
      <c r="N280" s="44"/>
      <c r="O280" s="44"/>
      <c r="P280" s="44"/>
      <c r="Q280" s="44"/>
    </row>
    <row r="281" spans="1:17" x14ac:dyDescent="0.25">
      <c r="A281" s="44"/>
      <c r="B281" s="44"/>
      <c r="C281" s="44"/>
      <c r="D281" s="44"/>
      <c r="E281" s="44"/>
      <c r="F281" s="44"/>
      <c r="G281" s="44"/>
      <c r="H281" s="44"/>
      <c r="I281" s="44"/>
      <c r="J281" s="44"/>
      <c r="K281" s="44"/>
      <c r="L281" s="44"/>
      <c r="M281" s="44"/>
      <c r="N281" s="44"/>
      <c r="O281" s="44"/>
      <c r="P281" s="44"/>
      <c r="Q281" s="44"/>
    </row>
    <row r="282" spans="1:17" x14ac:dyDescent="0.25">
      <c r="A282" s="44"/>
      <c r="B282" s="44"/>
      <c r="C282" s="44"/>
      <c r="D282" s="44"/>
      <c r="E282" s="44"/>
      <c r="F282" s="44"/>
      <c r="G282" s="44"/>
      <c r="H282" s="44"/>
      <c r="I282" s="44"/>
      <c r="J282" s="44"/>
      <c r="K282" s="44"/>
      <c r="L282" s="44"/>
      <c r="M282" s="44"/>
      <c r="N282" s="44"/>
      <c r="O282" s="44"/>
      <c r="P282" s="44"/>
      <c r="Q282" s="44"/>
    </row>
    <row r="283" spans="1:17" x14ac:dyDescent="0.25">
      <c r="A283" s="44"/>
      <c r="B283" s="44"/>
      <c r="C283" s="44"/>
      <c r="D283" s="44"/>
      <c r="E283" s="44"/>
      <c r="F283" s="44"/>
      <c r="G283" s="44"/>
      <c r="H283" s="44"/>
      <c r="I283" s="44"/>
      <c r="J283" s="44"/>
      <c r="K283" s="44"/>
      <c r="L283" s="44"/>
      <c r="M283" s="44"/>
      <c r="N283" s="44"/>
      <c r="O283" s="44"/>
      <c r="P283" s="44"/>
      <c r="Q283" s="44"/>
    </row>
    <row r="284" spans="1:17" x14ac:dyDescent="0.25">
      <c r="A284" s="44"/>
      <c r="B284" s="44"/>
      <c r="C284" s="44"/>
      <c r="D284" s="44"/>
      <c r="E284" s="44"/>
      <c r="F284" s="44"/>
      <c r="G284" s="44"/>
      <c r="H284" s="44"/>
      <c r="I284" s="44"/>
      <c r="J284" s="44"/>
      <c r="K284" s="44"/>
      <c r="L284" s="44"/>
      <c r="M284" s="44"/>
      <c r="N284" s="44"/>
      <c r="O284" s="44"/>
      <c r="P284" s="44"/>
      <c r="Q284" s="44"/>
    </row>
    <row r="285" spans="1:17" x14ac:dyDescent="0.25">
      <c r="A285" s="44"/>
      <c r="B285" s="44"/>
      <c r="C285" s="44"/>
      <c r="D285" s="44"/>
      <c r="E285" s="44"/>
      <c r="F285" s="44"/>
      <c r="G285" s="44"/>
      <c r="H285" s="44"/>
      <c r="I285" s="44"/>
      <c r="J285" s="44"/>
      <c r="K285" s="44"/>
      <c r="L285" s="44"/>
      <c r="M285" s="44"/>
      <c r="N285" s="44"/>
      <c r="O285" s="44"/>
      <c r="P285" s="44"/>
      <c r="Q285" s="44"/>
    </row>
    <row r="286" spans="1:17" x14ac:dyDescent="0.25">
      <c r="A286" s="44"/>
      <c r="B286" s="44"/>
      <c r="C286" s="44"/>
      <c r="D286" s="44"/>
      <c r="E286" s="44"/>
      <c r="F286" s="44"/>
      <c r="G286" s="44"/>
      <c r="H286" s="44"/>
      <c r="I286" s="44"/>
      <c r="J286" s="44"/>
      <c r="K286" s="44"/>
      <c r="L286" s="44"/>
      <c r="M286" s="44"/>
      <c r="N286" s="44"/>
      <c r="O286" s="44"/>
      <c r="P286" s="44"/>
      <c r="Q286" s="44"/>
    </row>
    <row r="287" spans="1:17" x14ac:dyDescent="0.25">
      <c r="A287" s="44"/>
      <c r="B287" s="44"/>
      <c r="C287" s="44"/>
      <c r="D287" s="44"/>
      <c r="E287" s="44"/>
      <c r="F287" s="44"/>
      <c r="G287" s="44"/>
      <c r="H287" s="44"/>
      <c r="I287" s="44"/>
      <c r="J287" s="44"/>
      <c r="K287" s="44"/>
      <c r="L287" s="44"/>
      <c r="M287" s="44"/>
      <c r="N287" s="44"/>
      <c r="O287" s="44"/>
      <c r="P287" s="44"/>
      <c r="Q287" s="44"/>
    </row>
    <row r="288" spans="1:17" x14ac:dyDescent="0.25">
      <c r="A288" s="44"/>
      <c r="B288" s="44"/>
      <c r="C288" s="44"/>
      <c r="D288" s="44"/>
      <c r="E288" s="44"/>
      <c r="F288" s="44"/>
      <c r="G288" s="44"/>
      <c r="H288" s="44"/>
      <c r="I288" s="44"/>
      <c r="J288" s="44"/>
      <c r="K288" s="44"/>
      <c r="L288" s="44"/>
      <c r="M288" s="44"/>
      <c r="N288" s="44"/>
      <c r="O288" s="44"/>
      <c r="P288" s="44"/>
      <c r="Q288" s="44"/>
    </row>
    <row r="289" spans="1:17" x14ac:dyDescent="0.25">
      <c r="A289" s="44"/>
      <c r="B289" s="44"/>
      <c r="C289" s="44"/>
      <c r="D289" s="44"/>
      <c r="E289" s="44"/>
      <c r="F289" s="44"/>
      <c r="G289" s="44"/>
      <c r="H289" s="44"/>
      <c r="I289" s="44"/>
      <c r="J289" s="44"/>
      <c r="K289" s="44"/>
      <c r="L289" s="44"/>
      <c r="M289" s="44"/>
      <c r="N289" s="44"/>
      <c r="O289" s="44"/>
      <c r="P289" s="44"/>
      <c r="Q289" s="44"/>
    </row>
    <row r="290" spans="1:17" x14ac:dyDescent="0.25">
      <c r="A290" s="44"/>
      <c r="B290" s="44"/>
      <c r="C290" s="44"/>
      <c r="D290" s="44"/>
      <c r="E290" s="44"/>
      <c r="F290" s="44"/>
      <c r="G290" s="44"/>
      <c r="H290" s="44"/>
      <c r="I290" s="44"/>
      <c r="J290" s="44"/>
      <c r="K290" s="44"/>
      <c r="L290" s="44"/>
      <c r="M290" s="44"/>
      <c r="N290" s="44"/>
      <c r="O290" s="44"/>
      <c r="P290" s="44"/>
      <c r="Q290" s="44"/>
    </row>
    <row r="291" spans="1:17" x14ac:dyDescent="0.25">
      <c r="A291" s="44"/>
      <c r="B291" s="44"/>
      <c r="C291" s="44"/>
      <c r="D291" s="44"/>
      <c r="E291" s="44"/>
      <c r="F291" s="44"/>
      <c r="G291" s="44"/>
      <c r="H291" s="44"/>
      <c r="I291" s="44"/>
      <c r="J291" s="44"/>
      <c r="K291" s="44"/>
      <c r="L291" s="44"/>
      <c r="M291" s="44"/>
      <c r="N291" s="44"/>
      <c r="O291" s="44"/>
      <c r="P291" s="44"/>
      <c r="Q291" s="44"/>
    </row>
    <row r="292" spans="1:17" x14ac:dyDescent="0.25">
      <c r="A292" s="44"/>
      <c r="B292" s="44"/>
      <c r="C292" s="44"/>
      <c r="D292" s="44"/>
      <c r="E292" s="44"/>
      <c r="F292" s="44"/>
      <c r="G292" s="44"/>
      <c r="H292" s="44"/>
      <c r="I292" s="44"/>
      <c r="J292" s="44"/>
      <c r="K292" s="44"/>
      <c r="L292" s="44"/>
      <c r="M292" s="44"/>
      <c r="N292" s="44"/>
      <c r="O292" s="44"/>
      <c r="P292" s="44"/>
      <c r="Q292" s="44"/>
    </row>
    <row r="293" spans="1:17" x14ac:dyDescent="0.25">
      <c r="A293" s="44"/>
      <c r="B293" s="44"/>
      <c r="C293" s="44"/>
      <c r="D293" s="44"/>
      <c r="E293" s="44"/>
      <c r="F293" s="44"/>
      <c r="G293" s="44"/>
      <c r="H293" s="44"/>
      <c r="I293" s="44"/>
      <c r="J293" s="44"/>
      <c r="K293" s="44"/>
      <c r="L293" s="44"/>
      <c r="M293" s="44"/>
      <c r="N293" s="44"/>
      <c r="O293" s="44"/>
      <c r="P293" s="44"/>
      <c r="Q293" s="44"/>
    </row>
    <row r="294" spans="1:17" x14ac:dyDescent="0.25">
      <c r="A294" s="44"/>
      <c r="B294" s="44"/>
      <c r="C294" s="44"/>
      <c r="D294" s="44"/>
      <c r="E294" s="44"/>
      <c r="F294" s="44"/>
      <c r="G294" s="44"/>
      <c r="H294" s="44"/>
      <c r="I294" s="44"/>
      <c r="J294" s="44"/>
      <c r="K294" s="44"/>
      <c r="L294" s="44"/>
      <c r="M294" s="44"/>
      <c r="N294" s="44"/>
      <c r="O294" s="44"/>
      <c r="P294" s="44"/>
      <c r="Q294" s="44"/>
    </row>
    <row r="295" spans="1:17" x14ac:dyDescent="0.25">
      <c r="A295" s="44"/>
      <c r="B295" s="44"/>
      <c r="C295" s="44"/>
      <c r="D295" s="44"/>
      <c r="E295" s="44"/>
      <c r="F295" s="44"/>
      <c r="G295" s="44"/>
      <c r="H295" s="44"/>
      <c r="I295" s="44"/>
      <c r="J295" s="44"/>
      <c r="K295" s="44"/>
      <c r="L295" s="44"/>
      <c r="M295" s="44"/>
      <c r="N295" s="44"/>
      <c r="O295" s="44"/>
      <c r="P295" s="44"/>
      <c r="Q295" s="44"/>
    </row>
    <row r="296" spans="1:17" x14ac:dyDescent="0.25">
      <c r="A296" s="44"/>
      <c r="B296" s="44"/>
      <c r="C296" s="44"/>
      <c r="D296" s="44"/>
      <c r="E296" s="44"/>
      <c r="F296" s="44"/>
      <c r="G296" s="44"/>
      <c r="H296" s="44"/>
      <c r="I296" s="44"/>
      <c r="J296" s="44"/>
      <c r="K296" s="44"/>
      <c r="L296" s="44"/>
      <c r="M296" s="44"/>
      <c r="N296" s="44"/>
      <c r="O296" s="44"/>
      <c r="P296" s="44"/>
      <c r="Q296" s="44"/>
    </row>
    <row r="297" spans="1:17" x14ac:dyDescent="0.25">
      <c r="A297" s="44"/>
      <c r="B297" s="44"/>
      <c r="C297" s="44"/>
      <c r="D297" s="44"/>
      <c r="E297" s="44"/>
      <c r="F297" s="44"/>
      <c r="G297" s="44"/>
      <c r="H297" s="44"/>
      <c r="I297" s="44"/>
      <c r="J297" s="44"/>
      <c r="K297" s="44"/>
      <c r="L297" s="44"/>
      <c r="M297" s="44"/>
      <c r="N297" s="44"/>
      <c r="O297" s="44"/>
      <c r="P297" s="44"/>
      <c r="Q297" s="44"/>
    </row>
    <row r="298" spans="1:17" x14ac:dyDescent="0.25">
      <c r="A298" s="44"/>
      <c r="B298" s="44"/>
      <c r="C298" s="44"/>
      <c r="D298" s="44"/>
      <c r="E298" s="44"/>
      <c r="F298" s="44"/>
      <c r="G298" s="44"/>
      <c r="H298" s="44"/>
      <c r="I298" s="44"/>
      <c r="J298" s="44"/>
      <c r="K298" s="44"/>
      <c r="L298" s="44"/>
      <c r="M298" s="44"/>
      <c r="N298" s="44"/>
      <c r="O298" s="44"/>
      <c r="P298" s="44"/>
      <c r="Q298" s="44"/>
    </row>
    <row r="299" spans="1:17" x14ac:dyDescent="0.25">
      <c r="A299" s="44"/>
      <c r="B299" s="44"/>
      <c r="C299" s="44"/>
      <c r="D299" s="44"/>
      <c r="E299" s="44"/>
      <c r="F299" s="44"/>
      <c r="G299" s="44"/>
      <c r="H299" s="44"/>
      <c r="I299" s="44"/>
      <c r="J299" s="44"/>
      <c r="K299" s="44"/>
      <c r="L299" s="44"/>
      <c r="M299" s="44"/>
      <c r="N299" s="44"/>
      <c r="O299" s="44"/>
      <c r="P299" s="44"/>
      <c r="Q299" s="44"/>
    </row>
    <row r="300" spans="1:17" x14ac:dyDescent="0.25">
      <c r="A300" s="44"/>
      <c r="B300" s="44"/>
      <c r="C300" s="44"/>
      <c r="D300" s="44"/>
      <c r="E300" s="44"/>
      <c r="F300" s="44"/>
      <c r="G300" s="44"/>
      <c r="H300" s="44"/>
      <c r="I300" s="44"/>
      <c r="J300" s="44"/>
      <c r="K300" s="44"/>
      <c r="L300" s="44"/>
      <c r="M300" s="44"/>
      <c r="N300" s="44"/>
      <c r="O300" s="44"/>
      <c r="P300" s="44"/>
      <c r="Q300" s="44"/>
    </row>
    <row r="301" spans="1:17" x14ac:dyDescent="0.25">
      <c r="A301" s="44"/>
      <c r="B301" s="44"/>
      <c r="C301" s="44"/>
      <c r="D301" s="44"/>
      <c r="E301" s="44"/>
      <c r="F301" s="44"/>
      <c r="G301" s="44"/>
      <c r="H301" s="44"/>
      <c r="I301" s="44"/>
      <c r="J301" s="44"/>
      <c r="K301" s="44"/>
      <c r="L301" s="44"/>
      <c r="M301" s="44"/>
      <c r="N301" s="44"/>
      <c r="O301" s="44"/>
      <c r="P301" s="44"/>
      <c r="Q301" s="44"/>
    </row>
    <row r="302" spans="1:17" x14ac:dyDescent="0.25">
      <c r="A302" s="44"/>
      <c r="B302" s="44"/>
      <c r="C302" s="44"/>
      <c r="D302" s="44"/>
      <c r="E302" s="44"/>
      <c r="F302" s="44"/>
      <c r="G302" s="44"/>
      <c r="H302" s="44"/>
      <c r="I302" s="44"/>
      <c r="J302" s="44"/>
      <c r="K302" s="44"/>
      <c r="L302" s="44"/>
      <c r="M302" s="44"/>
      <c r="N302" s="44"/>
      <c r="O302" s="44"/>
      <c r="P302" s="44"/>
      <c r="Q302" s="44"/>
    </row>
    <row r="303" spans="1:17" x14ac:dyDescent="0.25">
      <c r="A303" s="44"/>
      <c r="B303" s="44"/>
      <c r="C303" s="44"/>
      <c r="D303" s="44"/>
      <c r="E303" s="44"/>
      <c r="F303" s="44"/>
      <c r="G303" s="44"/>
      <c r="H303" s="44"/>
      <c r="I303" s="44"/>
      <c r="J303" s="44"/>
      <c r="K303" s="44"/>
      <c r="L303" s="44"/>
      <c r="M303" s="44"/>
      <c r="N303" s="44"/>
      <c r="O303" s="44"/>
      <c r="P303" s="44"/>
      <c r="Q303" s="44"/>
    </row>
    <row r="304" spans="1:17" x14ac:dyDescent="0.25">
      <c r="A304" s="44"/>
      <c r="B304" s="44"/>
      <c r="C304" s="44"/>
      <c r="D304" s="44"/>
      <c r="E304" s="44"/>
      <c r="F304" s="44"/>
      <c r="G304" s="44"/>
      <c r="H304" s="44"/>
      <c r="I304" s="44"/>
      <c r="J304" s="44"/>
      <c r="K304" s="44"/>
      <c r="L304" s="44"/>
      <c r="M304" s="44"/>
      <c r="N304" s="44"/>
      <c r="O304" s="44"/>
      <c r="P304" s="44"/>
      <c r="Q304" s="44"/>
    </row>
    <row r="305" spans="1:17" x14ac:dyDescent="0.25">
      <c r="A305" s="44"/>
      <c r="B305" s="44"/>
      <c r="C305" s="44"/>
      <c r="D305" s="44"/>
      <c r="E305" s="44"/>
      <c r="F305" s="44"/>
      <c r="G305" s="44"/>
      <c r="H305" s="44"/>
      <c r="I305" s="44"/>
      <c r="J305" s="44"/>
      <c r="K305" s="44"/>
      <c r="L305" s="44"/>
      <c r="M305" s="44"/>
      <c r="N305" s="44"/>
      <c r="O305" s="44"/>
      <c r="P305" s="44"/>
      <c r="Q305" s="44"/>
    </row>
    <row r="306" spans="1:17" x14ac:dyDescent="0.25">
      <c r="A306" s="44"/>
      <c r="B306" s="44"/>
      <c r="C306" s="44"/>
      <c r="D306" s="44"/>
      <c r="E306" s="44"/>
      <c r="F306" s="44"/>
      <c r="G306" s="44"/>
      <c r="H306" s="44"/>
      <c r="I306" s="44"/>
      <c r="J306" s="44"/>
      <c r="K306" s="44"/>
      <c r="L306" s="44"/>
      <c r="M306" s="44"/>
      <c r="N306" s="44"/>
      <c r="O306" s="44"/>
      <c r="P306" s="44"/>
      <c r="Q306" s="44"/>
    </row>
    <row r="307" spans="1:17" x14ac:dyDescent="0.25">
      <c r="A307" s="44"/>
      <c r="B307" s="44"/>
      <c r="C307" s="44"/>
      <c r="D307" s="44"/>
      <c r="E307" s="44"/>
      <c r="F307" s="44"/>
      <c r="G307" s="44"/>
      <c r="H307" s="44"/>
      <c r="I307" s="44"/>
      <c r="J307" s="44"/>
      <c r="K307" s="44"/>
      <c r="L307" s="44"/>
      <c r="M307" s="44"/>
      <c r="N307" s="44"/>
      <c r="O307" s="44"/>
      <c r="P307" s="44"/>
      <c r="Q307" s="44"/>
    </row>
    <row r="308" spans="1:17" x14ac:dyDescent="0.25">
      <c r="A308" s="44"/>
      <c r="B308" s="44"/>
      <c r="C308" s="44"/>
      <c r="D308" s="44"/>
      <c r="E308" s="44"/>
      <c r="F308" s="44"/>
      <c r="G308" s="44"/>
      <c r="H308" s="44"/>
      <c r="I308" s="44"/>
      <c r="J308" s="44"/>
      <c r="K308" s="44"/>
      <c r="L308" s="44"/>
      <c r="M308" s="44"/>
      <c r="N308" s="44"/>
      <c r="O308" s="44"/>
      <c r="P308" s="44"/>
      <c r="Q308" s="44"/>
    </row>
    <row r="309" spans="1:17" x14ac:dyDescent="0.25">
      <c r="A309" s="44"/>
      <c r="B309" s="44"/>
      <c r="C309" s="44"/>
      <c r="D309" s="44"/>
      <c r="E309" s="44"/>
      <c r="F309" s="44"/>
      <c r="G309" s="44"/>
      <c r="H309" s="44"/>
      <c r="I309" s="44"/>
      <c r="J309" s="44"/>
      <c r="K309" s="44"/>
      <c r="L309" s="44"/>
      <c r="M309" s="44"/>
      <c r="N309" s="44"/>
      <c r="O309" s="44"/>
      <c r="P309" s="44"/>
      <c r="Q309" s="44"/>
    </row>
    <row r="310" spans="1:17" x14ac:dyDescent="0.25">
      <c r="A310" s="44"/>
      <c r="B310" s="44"/>
      <c r="C310" s="44"/>
      <c r="D310" s="44"/>
      <c r="E310" s="44"/>
      <c r="F310" s="44"/>
      <c r="G310" s="44"/>
      <c r="H310" s="44"/>
      <c r="I310" s="44"/>
      <c r="J310" s="44"/>
      <c r="K310" s="44"/>
      <c r="L310" s="44"/>
      <c r="M310" s="44"/>
      <c r="N310" s="44"/>
      <c r="O310" s="44"/>
      <c r="P310" s="44"/>
      <c r="Q310" s="44"/>
    </row>
    <row r="311" spans="1:17" x14ac:dyDescent="0.25">
      <c r="A311" s="44"/>
      <c r="B311" s="44"/>
      <c r="C311" s="44"/>
      <c r="D311" s="44"/>
      <c r="E311" s="44"/>
      <c r="F311" s="44"/>
      <c r="G311" s="44"/>
      <c r="H311" s="44"/>
      <c r="I311" s="44"/>
      <c r="J311" s="44"/>
      <c r="K311" s="44"/>
      <c r="L311" s="44"/>
      <c r="M311" s="44"/>
      <c r="N311" s="44"/>
      <c r="O311" s="44"/>
      <c r="P311" s="44"/>
      <c r="Q311" s="44"/>
    </row>
    <row r="312" spans="1:17" x14ac:dyDescent="0.25">
      <c r="A312" s="44"/>
      <c r="B312" s="44"/>
      <c r="C312" s="44"/>
      <c r="D312" s="44"/>
      <c r="E312" s="44"/>
      <c r="F312" s="44"/>
      <c r="G312" s="44"/>
      <c r="H312" s="44"/>
      <c r="I312" s="44"/>
      <c r="J312" s="44"/>
      <c r="K312" s="44"/>
      <c r="L312" s="44"/>
      <c r="M312" s="44"/>
      <c r="N312" s="44"/>
      <c r="O312" s="44"/>
      <c r="P312" s="44"/>
      <c r="Q312" s="44"/>
    </row>
    <row r="313" spans="1:17" x14ac:dyDescent="0.25">
      <c r="A313" s="44"/>
      <c r="B313" s="44"/>
      <c r="C313" s="44"/>
      <c r="D313" s="44"/>
      <c r="E313" s="44"/>
      <c r="F313" s="44"/>
      <c r="G313" s="44"/>
      <c r="H313" s="44"/>
      <c r="I313" s="44"/>
      <c r="J313" s="44"/>
      <c r="K313" s="44"/>
      <c r="L313" s="44"/>
      <c r="M313" s="44"/>
      <c r="N313" s="44"/>
      <c r="O313" s="44"/>
      <c r="P313" s="44"/>
      <c r="Q313" s="44"/>
    </row>
    <row r="314" spans="1:17" x14ac:dyDescent="0.25">
      <c r="A314" s="44"/>
      <c r="B314" s="44"/>
      <c r="C314" s="44"/>
      <c r="D314" s="44"/>
      <c r="E314" s="44"/>
      <c r="F314" s="44"/>
      <c r="G314" s="44"/>
      <c r="H314" s="44"/>
      <c r="I314" s="44"/>
      <c r="J314" s="44"/>
      <c r="K314" s="44"/>
      <c r="L314" s="44"/>
      <c r="M314" s="44"/>
      <c r="N314" s="44"/>
      <c r="O314" s="44"/>
      <c r="P314" s="44"/>
      <c r="Q314" s="44"/>
    </row>
    <row r="315" spans="1:17" x14ac:dyDescent="0.25">
      <c r="A315" s="44"/>
      <c r="B315" s="44"/>
      <c r="C315" s="44"/>
      <c r="D315" s="44"/>
      <c r="E315" s="44"/>
      <c r="F315" s="44"/>
      <c r="G315" s="44"/>
      <c r="H315" s="44"/>
      <c r="I315" s="44"/>
      <c r="J315" s="44"/>
      <c r="K315" s="44"/>
      <c r="L315" s="44"/>
      <c r="M315" s="44"/>
      <c r="N315" s="44"/>
      <c r="O315" s="44"/>
      <c r="P315" s="44"/>
      <c r="Q315" s="44"/>
    </row>
    <row r="316" spans="1:17" x14ac:dyDescent="0.25">
      <c r="A316" s="44"/>
      <c r="B316" s="44"/>
      <c r="C316" s="44"/>
      <c r="D316" s="44"/>
      <c r="E316" s="44"/>
      <c r="F316" s="44"/>
      <c r="G316" s="44"/>
      <c r="H316" s="44"/>
      <c r="I316" s="44"/>
      <c r="J316" s="44"/>
      <c r="K316" s="44"/>
      <c r="L316" s="44"/>
      <c r="M316" s="44"/>
      <c r="N316" s="44"/>
      <c r="O316" s="44"/>
      <c r="P316" s="44"/>
      <c r="Q316" s="44"/>
    </row>
    <row r="317" spans="1:17" x14ac:dyDescent="0.25">
      <c r="A317" s="44"/>
      <c r="B317" s="44"/>
      <c r="C317" s="44"/>
      <c r="D317" s="44"/>
      <c r="E317" s="44"/>
      <c r="F317" s="44"/>
      <c r="G317" s="44"/>
      <c r="H317" s="44"/>
      <c r="I317" s="44"/>
      <c r="J317" s="44"/>
      <c r="K317" s="44"/>
      <c r="L317" s="44"/>
      <c r="M317" s="44"/>
      <c r="N317" s="44"/>
      <c r="O317" s="44"/>
      <c r="P317" s="44"/>
      <c r="Q317" s="44"/>
    </row>
    <row r="318" spans="1:17" x14ac:dyDescent="0.25">
      <c r="A318" s="44"/>
      <c r="B318" s="44"/>
      <c r="C318" s="44"/>
      <c r="D318" s="44"/>
      <c r="E318" s="44"/>
      <c r="F318" s="44"/>
      <c r="G318" s="44"/>
      <c r="H318" s="44"/>
      <c r="I318" s="44"/>
      <c r="J318" s="44"/>
      <c r="K318" s="44"/>
      <c r="L318" s="44"/>
      <c r="M318" s="44"/>
      <c r="N318" s="44"/>
      <c r="O318" s="44"/>
      <c r="P318" s="44"/>
      <c r="Q318" s="44"/>
    </row>
    <row r="319" spans="1:17" x14ac:dyDescent="0.25">
      <c r="A319" s="44"/>
      <c r="B319" s="44"/>
      <c r="C319" s="44"/>
      <c r="D319" s="44"/>
      <c r="E319" s="44"/>
      <c r="F319" s="44"/>
      <c r="G319" s="44"/>
      <c r="H319" s="44"/>
      <c r="I319" s="44"/>
      <c r="J319" s="44"/>
      <c r="K319" s="44"/>
      <c r="L319" s="44"/>
      <c r="M319" s="44"/>
      <c r="N319" s="44"/>
      <c r="O319" s="44"/>
      <c r="P319" s="44"/>
      <c r="Q319" s="44"/>
    </row>
    <row r="320" spans="1:17" x14ac:dyDescent="0.25">
      <c r="A320" s="44"/>
      <c r="B320" s="44"/>
      <c r="C320" s="44"/>
      <c r="D320" s="44"/>
      <c r="E320" s="44"/>
      <c r="F320" s="44"/>
      <c r="G320" s="44"/>
      <c r="H320" s="44"/>
      <c r="I320" s="44"/>
      <c r="J320" s="44"/>
      <c r="K320" s="44"/>
      <c r="L320" s="44"/>
      <c r="M320" s="44"/>
      <c r="N320" s="44"/>
      <c r="O320" s="44"/>
      <c r="P320" s="44"/>
      <c r="Q320" s="44"/>
    </row>
    <row r="321" spans="1:17" x14ac:dyDescent="0.25">
      <c r="A321" s="44"/>
      <c r="B321" s="44"/>
      <c r="C321" s="44"/>
      <c r="D321" s="44"/>
      <c r="E321" s="44"/>
      <c r="F321" s="44"/>
      <c r="G321" s="44"/>
      <c r="H321" s="44"/>
      <c r="I321" s="44"/>
      <c r="J321" s="44"/>
      <c r="K321" s="44"/>
      <c r="L321" s="44"/>
      <c r="M321" s="44"/>
      <c r="N321" s="44"/>
      <c r="O321" s="44"/>
      <c r="P321" s="44"/>
      <c r="Q321" s="44"/>
    </row>
    <row r="322" spans="1:17" x14ac:dyDescent="0.25">
      <c r="A322" s="44"/>
      <c r="B322" s="44"/>
      <c r="C322" s="44"/>
      <c r="D322" s="44"/>
      <c r="E322" s="44"/>
      <c r="F322" s="44"/>
      <c r="G322" s="44"/>
      <c r="H322" s="44"/>
      <c r="I322" s="44"/>
      <c r="J322" s="44"/>
      <c r="K322" s="44"/>
      <c r="L322" s="44"/>
      <c r="M322" s="44"/>
      <c r="N322" s="44"/>
      <c r="O322" s="44"/>
      <c r="P322" s="44"/>
      <c r="Q322" s="44"/>
    </row>
    <row r="323" spans="1:17" x14ac:dyDescent="0.25">
      <c r="A323" s="44"/>
      <c r="B323" s="44"/>
      <c r="C323" s="44"/>
      <c r="D323" s="44"/>
      <c r="E323" s="44"/>
      <c r="F323" s="44"/>
      <c r="G323" s="44"/>
      <c r="H323" s="44"/>
      <c r="I323" s="44"/>
      <c r="J323" s="44"/>
      <c r="K323" s="44"/>
      <c r="L323" s="44"/>
      <c r="M323" s="44"/>
      <c r="N323" s="44"/>
      <c r="O323" s="44"/>
      <c r="P323" s="44"/>
      <c r="Q323" s="44"/>
    </row>
    <row r="324" spans="1:17" x14ac:dyDescent="0.25">
      <c r="A324" s="44"/>
      <c r="B324" s="44"/>
      <c r="C324" s="44"/>
      <c r="D324" s="44"/>
      <c r="E324" s="44"/>
      <c r="F324" s="44"/>
      <c r="G324" s="44"/>
      <c r="H324" s="44"/>
      <c r="I324" s="44"/>
      <c r="J324" s="44"/>
      <c r="K324" s="44"/>
      <c r="L324" s="44"/>
      <c r="M324" s="44"/>
      <c r="N324" s="44"/>
      <c r="O324" s="44"/>
      <c r="P324" s="44"/>
      <c r="Q324" s="44"/>
    </row>
    <row r="325" spans="1:17" x14ac:dyDescent="0.25">
      <c r="A325" s="44"/>
      <c r="B325" s="44"/>
      <c r="C325" s="44"/>
      <c r="D325" s="44"/>
      <c r="E325" s="44"/>
      <c r="F325" s="44"/>
      <c r="G325" s="44"/>
      <c r="H325" s="44"/>
      <c r="I325" s="44"/>
      <c r="J325" s="44"/>
      <c r="K325" s="44"/>
      <c r="L325" s="44"/>
      <c r="M325" s="44"/>
      <c r="N325" s="44"/>
      <c r="O325" s="44"/>
      <c r="P325" s="44"/>
      <c r="Q325" s="44"/>
    </row>
    <row r="326" spans="1:17" x14ac:dyDescent="0.25">
      <c r="A326" s="44"/>
      <c r="B326" s="44"/>
      <c r="C326" s="44"/>
      <c r="D326" s="44"/>
      <c r="E326" s="44"/>
      <c r="F326" s="44"/>
      <c r="G326" s="44"/>
      <c r="H326" s="44"/>
      <c r="I326" s="44"/>
      <c r="J326" s="44"/>
      <c r="K326" s="44"/>
      <c r="L326" s="44"/>
      <c r="M326" s="44"/>
      <c r="N326" s="44"/>
      <c r="O326" s="44"/>
      <c r="P326" s="44"/>
      <c r="Q326" s="44"/>
    </row>
    <row r="327" spans="1:17" x14ac:dyDescent="0.25">
      <c r="A327" s="44"/>
      <c r="B327" s="44"/>
      <c r="C327" s="44"/>
      <c r="D327" s="44"/>
      <c r="E327" s="44"/>
      <c r="F327" s="44"/>
      <c r="G327" s="44"/>
      <c r="H327" s="44"/>
      <c r="I327" s="44"/>
      <c r="J327" s="44"/>
      <c r="K327" s="44"/>
      <c r="L327" s="44"/>
      <c r="M327" s="44"/>
      <c r="N327" s="44"/>
      <c r="O327" s="44"/>
      <c r="P327" s="44"/>
      <c r="Q327" s="44"/>
    </row>
    <row r="328" spans="1:17" x14ac:dyDescent="0.25">
      <c r="A328" s="44"/>
      <c r="B328" s="44"/>
      <c r="C328" s="44"/>
      <c r="D328" s="44"/>
      <c r="E328" s="44"/>
      <c r="F328" s="44"/>
      <c r="G328" s="44"/>
      <c r="H328" s="44"/>
      <c r="I328" s="44"/>
      <c r="J328" s="44"/>
      <c r="K328" s="44"/>
      <c r="L328" s="44"/>
      <c r="M328" s="44"/>
      <c r="N328" s="44"/>
      <c r="O328" s="44"/>
      <c r="P328" s="44"/>
      <c r="Q328" s="44"/>
    </row>
    <row r="329" spans="1:17" x14ac:dyDescent="0.25">
      <c r="A329" s="44"/>
      <c r="B329" s="44"/>
      <c r="C329" s="44"/>
      <c r="D329" s="44"/>
      <c r="E329" s="44"/>
      <c r="F329" s="44"/>
      <c r="G329" s="44"/>
      <c r="H329" s="44"/>
      <c r="I329" s="44"/>
      <c r="J329" s="44"/>
      <c r="K329" s="44"/>
      <c r="L329" s="44"/>
      <c r="M329" s="44"/>
      <c r="N329" s="44"/>
      <c r="O329" s="44"/>
      <c r="P329" s="44"/>
      <c r="Q329" s="44"/>
    </row>
    <row r="330" spans="1:17" x14ac:dyDescent="0.25">
      <c r="A330" s="44"/>
      <c r="B330" s="44"/>
      <c r="C330" s="44"/>
      <c r="D330" s="44"/>
      <c r="E330" s="44"/>
      <c r="F330" s="44"/>
      <c r="G330" s="44"/>
      <c r="H330" s="44"/>
      <c r="I330" s="44"/>
      <c r="J330" s="44"/>
      <c r="K330" s="44"/>
      <c r="L330" s="44"/>
      <c r="M330" s="44"/>
      <c r="N330" s="44"/>
      <c r="O330" s="44"/>
      <c r="P330" s="44"/>
      <c r="Q330" s="44"/>
    </row>
    <row r="331" spans="1:17" x14ac:dyDescent="0.25">
      <c r="A331" s="44"/>
      <c r="B331" s="44"/>
      <c r="C331" s="44"/>
      <c r="D331" s="44"/>
      <c r="E331" s="44"/>
      <c r="F331" s="44"/>
      <c r="G331" s="44"/>
      <c r="H331" s="44"/>
      <c r="I331" s="44"/>
      <c r="J331" s="44"/>
      <c r="K331" s="44"/>
      <c r="L331" s="44"/>
      <c r="M331" s="44"/>
      <c r="N331" s="44"/>
      <c r="O331" s="44"/>
      <c r="P331" s="44"/>
      <c r="Q331" s="44"/>
    </row>
    <row r="332" spans="1:17" x14ac:dyDescent="0.25">
      <c r="A332" s="44"/>
      <c r="B332" s="44"/>
      <c r="C332" s="44"/>
      <c r="D332" s="44"/>
      <c r="E332" s="44"/>
      <c r="F332" s="44"/>
      <c r="G332" s="44"/>
      <c r="H332" s="44"/>
      <c r="I332" s="44"/>
      <c r="J332" s="44"/>
      <c r="K332" s="44"/>
      <c r="L332" s="44"/>
      <c r="M332" s="44"/>
      <c r="N332" s="44"/>
      <c r="O332" s="44"/>
      <c r="P332" s="44"/>
      <c r="Q332" s="44"/>
    </row>
    <row r="333" spans="1:17" x14ac:dyDescent="0.25">
      <c r="A333" s="44"/>
      <c r="B333" s="44"/>
      <c r="C333" s="44"/>
      <c r="D333" s="44"/>
      <c r="E333" s="44"/>
      <c r="F333" s="44"/>
      <c r="G333" s="44"/>
      <c r="H333" s="44"/>
      <c r="I333" s="44"/>
      <c r="J333" s="44"/>
      <c r="K333" s="44"/>
      <c r="L333" s="44"/>
      <c r="M333" s="44"/>
      <c r="N333" s="44"/>
      <c r="O333" s="44"/>
      <c r="P333" s="44"/>
      <c r="Q333" s="44"/>
    </row>
    <row r="334" spans="1:17" x14ac:dyDescent="0.25">
      <c r="A334" s="44"/>
      <c r="B334" s="44"/>
      <c r="C334" s="44"/>
      <c r="D334" s="44"/>
      <c r="E334" s="44"/>
      <c r="F334" s="44"/>
      <c r="G334" s="44"/>
      <c r="H334" s="44"/>
      <c r="I334" s="44"/>
      <c r="J334" s="44"/>
      <c r="K334" s="44"/>
      <c r="L334" s="44"/>
      <c r="M334" s="44"/>
      <c r="N334" s="44"/>
      <c r="O334" s="44"/>
      <c r="P334" s="44"/>
      <c r="Q334" s="44"/>
    </row>
    <row r="335" spans="1:17" x14ac:dyDescent="0.25">
      <c r="A335" s="44"/>
      <c r="B335" s="44"/>
      <c r="C335" s="44"/>
      <c r="D335" s="44"/>
      <c r="E335" s="44"/>
      <c r="F335" s="44"/>
      <c r="G335" s="44"/>
      <c r="H335" s="44"/>
      <c r="I335" s="44"/>
      <c r="J335" s="44"/>
      <c r="K335" s="44"/>
      <c r="L335" s="44"/>
      <c r="M335" s="44"/>
      <c r="N335" s="44"/>
      <c r="O335" s="44"/>
      <c r="P335" s="44"/>
      <c r="Q335" s="44"/>
    </row>
    <row r="336" spans="1:17" x14ac:dyDescent="0.25">
      <c r="A336" s="44"/>
      <c r="B336" s="44"/>
      <c r="C336" s="44"/>
      <c r="D336" s="44"/>
      <c r="E336" s="44"/>
      <c r="F336" s="44"/>
      <c r="G336" s="44"/>
      <c r="H336" s="44"/>
      <c r="I336" s="44"/>
      <c r="J336" s="44"/>
      <c r="K336" s="44"/>
      <c r="L336" s="44"/>
      <c r="M336" s="44"/>
      <c r="N336" s="44"/>
      <c r="O336" s="44"/>
      <c r="P336" s="44"/>
      <c r="Q336" s="44"/>
    </row>
    <row r="337" spans="1:17" x14ac:dyDescent="0.25">
      <c r="A337" s="44"/>
      <c r="B337" s="44"/>
      <c r="C337" s="44"/>
      <c r="D337" s="44"/>
      <c r="E337" s="44"/>
      <c r="F337" s="44"/>
      <c r="G337" s="44"/>
      <c r="H337" s="44"/>
      <c r="I337" s="44"/>
      <c r="J337" s="44"/>
      <c r="K337" s="44"/>
      <c r="L337" s="44"/>
      <c r="M337" s="44"/>
      <c r="N337" s="44"/>
      <c r="O337" s="44"/>
      <c r="P337" s="44"/>
      <c r="Q337" s="44"/>
    </row>
    <row r="338" spans="1:17" x14ac:dyDescent="0.25">
      <c r="A338" s="44"/>
      <c r="B338" s="44"/>
      <c r="C338" s="44"/>
      <c r="D338" s="44"/>
      <c r="E338" s="44"/>
      <c r="F338" s="44"/>
      <c r="G338" s="44"/>
      <c r="H338" s="44"/>
      <c r="I338" s="44"/>
      <c r="J338" s="44"/>
      <c r="K338" s="44"/>
      <c r="L338" s="44"/>
      <c r="M338" s="44"/>
      <c r="N338" s="44"/>
      <c r="O338" s="44"/>
      <c r="P338" s="44"/>
      <c r="Q338" s="44"/>
    </row>
    <row r="339" spans="1:17" x14ac:dyDescent="0.25">
      <c r="A339" s="44"/>
      <c r="B339" s="44"/>
      <c r="C339" s="44"/>
      <c r="D339" s="44"/>
      <c r="E339" s="44"/>
      <c r="F339" s="44"/>
      <c r="G339" s="44"/>
      <c r="H339" s="44"/>
      <c r="I339" s="44"/>
      <c r="J339" s="44"/>
      <c r="K339" s="44"/>
      <c r="L339" s="44"/>
      <c r="M339" s="44"/>
      <c r="N339" s="44"/>
      <c r="O339" s="44"/>
      <c r="P339" s="44"/>
      <c r="Q339" s="44"/>
    </row>
    <row r="340" spans="1:17" x14ac:dyDescent="0.25">
      <c r="A340" s="44"/>
      <c r="B340" s="44"/>
      <c r="C340" s="44"/>
      <c r="D340" s="44"/>
      <c r="E340" s="44"/>
      <c r="F340" s="44"/>
      <c r="G340" s="44"/>
      <c r="H340" s="44"/>
      <c r="I340" s="44"/>
      <c r="J340" s="44"/>
      <c r="K340" s="44"/>
      <c r="L340" s="44"/>
      <c r="M340" s="44"/>
      <c r="N340" s="44"/>
      <c r="O340" s="44"/>
      <c r="P340" s="44"/>
      <c r="Q340" s="44"/>
    </row>
    <row r="341" spans="1:17" x14ac:dyDescent="0.25">
      <c r="A341" s="44"/>
      <c r="B341" s="44"/>
      <c r="C341" s="44"/>
      <c r="D341" s="44"/>
      <c r="E341" s="44"/>
      <c r="F341" s="44"/>
      <c r="G341" s="44"/>
      <c r="H341" s="44"/>
      <c r="I341" s="44"/>
      <c r="J341" s="44"/>
      <c r="K341" s="44"/>
      <c r="L341" s="44"/>
      <c r="M341" s="44"/>
      <c r="N341" s="44"/>
      <c r="O341" s="44"/>
      <c r="P341" s="44"/>
      <c r="Q341" s="44"/>
    </row>
    <row r="342" spans="1:17" x14ac:dyDescent="0.25">
      <c r="A342" s="44"/>
      <c r="B342" s="44"/>
      <c r="C342" s="44"/>
      <c r="D342" s="44"/>
      <c r="E342" s="44"/>
      <c r="F342" s="44"/>
      <c r="G342" s="44"/>
      <c r="H342" s="44"/>
      <c r="I342" s="44"/>
      <c r="J342" s="44"/>
      <c r="K342" s="44"/>
      <c r="L342" s="44"/>
      <c r="M342" s="44"/>
      <c r="N342" s="44"/>
      <c r="O342" s="44"/>
      <c r="P342" s="44"/>
      <c r="Q342" s="44"/>
    </row>
    <row r="343" spans="1:17" x14ac:dyDescent="0.25">
      <c r="A343" s="44"/>
      <c r="B343" s="44"/>
      <c r="C343" s="44"/>
      <c r="D343" s="44"/>
      <c r="E343" s="44"/>
      <c r="F343" s="44"/>
      <c r="G343" s="44"/>
      <c r="H343" s="44"/>
      <c r="I343" s="44"/>
      <c r="J343" s="44"/>
      <c r="K343" s="44"/>
      <c r="L343" s="44"/>
      <c r="M343" s="44"/>
      <c r="N343" s="44"/>
      <c r="O343" s="44"/>
      <c r="P343" s="44"/>
      <c r="Q343" s="44"/>
    </row>
    <row r="344" spans="1:17" x14ac:dyDescent="0.25">
      <c r="A344" s="44"/>
      <c r="B344" s="44"/>
      <c r="C344" s="44"/>
      <c r="D344" s="44"/>
      <c r="E344" s="44"/>
      <c r="F344" s="44"/>
      <c r="G344" s="44"/>
      <c r="H344" s="44"/>
      <c r="I344" s="44"/>
      <c r="J344" s="44"/>
      <c r="K344" s="44"/>
      <c r="L344" s="44"/>
      <c r="M344" s="44"/>
      <c r="N344" s="44"/>
      <c r="O344" s="44"/>
      <c r="P344" s="44"/>
      <c r="Q344" s="44"/>
    </row>
    <row r="345" spans="1:17" x14ac:dyDescent="0.25">
      <c r="A345" s="44"/>
      <c r="B345" s="44"/>
      <c r="C345" s="44"/>
      <c r="D345" s="44"/>
      <c r="E345" s="44"/>
      <c r="F345" s="44"/>
      <c r="G345" s="44"/>
      <c r="H345" s="44"/>
      <c r="I345" s="44"/>
      <c r="J345" s="44"/>
      <c r="K345" s="44"/>
      <c r="L345" s="44"/>
      <c r="M345" s="44"/>
      <c r="N345" s="44"/>
      <c r="O345" s="44"/>
      <c r="P345" s="44"/>
      <c r="Q345" s="44"/>
    </row>
    <row r="346" spans="1:17" x14ac:dyDescent="0.25">
      <c r="A346" s="44"/>
      <c r="B346" s="44"/>
      <c r="C346" s="44"/>
      <c r="D346" s="44"/>
      <c r="E346" s="44"/>
      <c r="F346" s="44"/>
      <c r="G346" s="44"/>
      <c r="H346" s="44"/>
      <c r="I346" s="44"/>
      <c r="J346" s="44"/>
      <c r="K346" s="44"/>
      <c r="L346" s="44"/>
      <c r="M346" s="44"/>
      <c r="N346" s="44"/>
      <c r="O346" s="44"/>
      <c r="P346" s="44"/>
      <c r="Q346" s="44"/>
    </row>
    <row r="347" spans="1:17" x14ac:dyDescent="0.25">
      <c r="A347" s="44"/>
      <c r="B347" s="44"/>
      <c r="C347" s="44"/>
      <c r="D347" s="44"/>
      <c r="E347" s="44"/>
      <c r="F347" s="44"/>
      <c r="G347" s="44"/>
      <c r="H347" s="44"/>
      <c r="I347" s="44"/>
      <c r="J347" s="44"/>
      <c r="K347" s="44"/>
      <c r="L347" s="44"/>
      <c r="M347" s="44"/>
      <c r="N347" s="44"/>
      <c r="O347" s="44"/>
      <c r="P347" s="44"/>
      <c r="Q347" s="44"/>
    </row>
    <row r="348" spans="1:17" x14ac:dyDescent="0.25">
      <c r="A348" s="44"/>
      <c r="B348" s="44"/>
      <c r="C348" s="44"/>
      <c r="D348" s="44"/>
      <c r="E348" s="44"/>
      <c r="F348" s="44"/>
      <c r="G348" s="44"/>
      <c r="H348" s="44"/>
      <c r="I348" s="44"/>
      <c r="J348" s="44"/>
      <c r="K348" s="44"/>
      <c r="L348" s="44"/>
      <c r="M348" s="44"/>
      <c r="N348" s="44"/>
      <c r="O348" s="44"/>
      <c r="P348" s="44"/>
      <c r="Q348" s="44"/>
    </row>
    <row r="349" spans="1:17" x14ac:dyDescent="0.25">
      <c r="A349" s="44"/>
      <c r="B349" s="44"/>
      <c r="C349" s="44"/>
      <c r="D349" s="44"/>
      <c r="E349" s="44"/>
      <c r="F349" s="44"/>
      <c r="G349" s="44"/>
      <c r="H349" s="44"/>
      <c r="I349" s="44"/>
      <c r="J349" s="44"/>
      <c r="K349" s="44"/>
      <c r="L349" s="44"/>
      <c r="M349" s="44"/>
      <c r="N349" s="44"/>
      <c r="O349" s="44"/>
      <c r="P349" s="44"/>
      <c r="Q349" s="44"/>
    </row>
    <row r="350" spans="1:17" x14ac:dyDescent="0.25">
      <c r="A350" s="44"/>
      <c r="B350" s="44"/>
      <c r="C350" s="44"/>
      <c r="D350" s="44"/>
      <c r="E350" s="44"/>
      <c r="F350" s="44"/>
      <c r="G350" s="44"/>
      <c r="H350" s="44"/>
      <c r="I350" s="44"/>
      <c r="J350" s="44"/>
      <c r="K350" s="44"/>
      <c r="L350" s="44"/>
      <c r="M350" s="44"/>
      <c r="N350" s="44"/>
      <c r="O350" s="44"/>
      <c r="P350" s="44"/>
      <c r="Q350" s="44"/>
    </row>
    <row r="351" spans="1:17" x14ac:dyDescent="0.25">
      <c r="A351" s="44"/>
      <c r="B351" s="44"/>
      <c r="C351" s="44"/>
      <c r="D351" s="44"/>
      <c r="E351" s="44"/>
      <c r="F351" s="44"/>
      <c r="G351" s="44"/>
      <c r="H351" s="44"/>
      <c r="I351" s="44"/>
      <c r="J351" s="44"/>
      <c r="K351" s="44"/>
      <c r="L351" s="44"/>
      <c r="M351" s="44"/>
      <c r="N351" s="44"/>
      <c r="O351" s="44"/>
      <c r="P351" s="44"/>
      <c r="Q351" s="44"/>
    </row>
    <row r="352" spans="1:17" x14ac:dyDescent="0.25">
      <c r="A352" s="44"/>
      <c r="B352" s="44"/>
      <c r="C352" s="44"/>
      <c r="D352" s="44"/>
      <c r="E352" s="44"/>
      <c r="F352" s="44"/>
      <c r="G352" s="44"/>
      <c r="H352" s="44"/>
      <c r="I352" s="44"/>
      <c r="J352" s="44"/>
      <c r="K352" s="44"/>
      <c r="L352" s="44"/>
      <c r="M352" s="44"/>
      <c r="N352" s="44"/>
      <c r="O352" s="44"/>
      <c r="P352" s="44"/>
      <c r="Q352" s="44"/>
    </row>
    <row r="353" spans="1:17" x14ac:dyDescent="0.25">
      <c r="A353" s="44"/>
      <c r="B353" s="44"/>
      <c r="C353" s="44"/>
      <c r="D353" s="44"/>
      <c r="E353" s="44"/>
      <c r="F353" s="44"/>
      <c r="G353" s="44"/>
      <c r="H353" s="44"/>
      <c r="I353" s="44"/>
      <c r="J353" s="44"/>
      <c r="K353" s="44"/>
      <c r="L353" s="44"/>
      <c r="M353" s="44"/>
      <c r="N353" s="44"/>
      <c r="O353" s="44"/>
      <c r="P353" s="44"/>
      <c r="Q353" s="44"/>
    </row>
    <row r="354" spans="1:17" x14ac:dyDescent="0.25">
      <c r="A354" s="44"/>
      <c r="B354" s="44"/>
      <c r="C354" s="44"/>
      <c r="D354" s="44"/>
      <c r="E354" s="44"/>
      <c r="F354" s="44"/>
      <c r="G354" s="44"/>
      <c r="H354" s="44"/>
      <c r="I354" s="44"/>
      <c r="J354" s="44"/>
      <c r="K354" s="44"/>
      <c r="L354" s="44"/>
      <c r="M354" s="44"/>
      <c r="N354" s="44"/>
      <c r="O354" s="44"/>
      <c r="P354" s="44"/>
      <c r="Q354" s="44"/>
    </row>
    <row r="355" spans="1:17" x14ac:dyDescent="0.25">
      <c r="A355" s="44"/>
      <c r="B355" s="44"/>
      <c r="C355" s="44"/>
      <c r="D355" s="44"/>
      <c r="E355" s="44"/>
      <c r="F355" s="44"/>
      <c r="G355" s="44"/>
      <c r="H355" s="44"/>
      <c r="I355" s="44"/>
      <c r="J355" s="44"/>
      <c r="K355" s="44"/>
      <c r="L355" s="44"/>
      <c r="M355" s="44"/>
      <c r="N355" s="44"/>
      <c r="O355" s="44"/>
      <c r="P355" s="44"/>
      <c r="Q355" s="44"/>
    </row>
    <row r="356" spans="1:17" x14ac:dyDescent="0.25">
      <c r="A356" s="44"/>
      <c r="B356" s="44"/>
      <c r="C356" s="44"/>
      <c r="D356" s="44"/>
      <c r="E356" s="44"/>
      <c r="F356" s="44"/>
      <c r="G356" s="44"/>
      <c r="H356" s="44"/>
      <c r="I356" s="44"/>
      <c r="J356" s="44"/>
      <c r="K356" s="44"/>
      <c r="L356" s="44"/>
      <c r="M356" s="44"/>
      <c r="N356" s="44"/>
      <c r="O356" s="44"/>
      <c r="P356" s="44"/>
      <c r="Q356" s="44"/>
    </row>
    <row r="357" spans="1:17" x14ac:dyDescent="0.25">
      <c r="A357" s="44"/>
      <c r="B357" s="44"/>
      <c r="C357" s="44"/>
      <c r="D357" s="44"/>
      <c r="E357" s="44"/>
      <c r="F357" s="44"/>
      <c r="G357" s="44"/>
      <c r="H357" s="44"/>
      <c r="I357" s="44"/>
      <c r="J357" s="44"/>
      <c r="K357" s="44"/>
      <c r="L357" s="44"/>
      <c r="M357" s="44"/>
      <c r="N357" s="44"/>
      <c r="O357" s="44"/>
      <c r="P357" s="44"/>
      <c r="Q357" s="44"/>
    </row>
    <row r="358" spans="1:17" x14ac:dyDescent="0.25">
      <c r="A358" s="44"/>
      <c r="B358" s="44"/>
      <c r="C358" s="44"/>
      <c r="D358" s="44"/>
      <c r="E358" s="44"/>
      <c r="F358" s="44"/>
      <c r="G358" s="44"/>
      <c r="H358" s="44"/>
      <c r="I358" s="44"/>
      <c r="J358" s="44"/>
      <c r="K358" s="44"/>
      <c r="L358" s="44"/>
      <c r="M358" s="44"/>
      <c r="N358" s="44"/>
      <c r="O358" s="44"/>
      <c r="P358" s="44"/>
      <c r="Q358" s="44"/>
    </row>
    <row r="359" spans="1:17" x14ac:dyDescent="0.25">
      <c r="A359" s="44"/>
      <c r="B359" s="44"/>
      <c r="C359" s="44"/>
      <c r="D359" s="44"/>
      <c r="E359" s="44"/>
      <c r="F359" s="44"/>
      <c r="G359" s="44"/>
      <c r="H359" s="44"/>
      <c r="I359" s="44"/>
      <c r="J359" s="44"/>
      <c r="K359" s="44"/>
      <c r="L359" s="44"/>
      <c r="M359" s="44"/>
      <c r="N359" s="44"/>
      <c r="O359" s="44"/>
      <c r="P359" s="44"/>
      <c r="Q359" s="44"/>
    </row>
    <row r="360" spans="1:17" x14ac:dyDescent="0.25">
      <c r="A360" s="44"/>
      <c r="B360" s="44"/>
      <c r="C360" s="44"/>
      <c r="D360" s="44"/>
      <c r="E360" s="44"/>
      <c r="F360" s="44"/>
      <c r="G360" s="44"/>
      <c r="H360" s="44"/>
      <c r="I360" s="44"/>
      <c r="J360" s="44"/>
      <c r="K360" s="44"/>
      <c r="L360" s="44"/>
      <c r="M360" s="44"/>
      <c r="N360" s="44"/>
      <c r="O360" s="44"/>
      <c r="P360" s="44"/>
      <c r="Q360" s="44"/>
    </row>
    <row r="361" spans="1:17" x14ac:dyDescent="0.25">
      <c r="A361" s="44"/>
      <c r="B361" s="44"/>
      <c r="C361" s="44"/>
      <c r="D361" s="44"/>
      <c r="E361" s="44"/>
      <c r="F361" s="44"/>
      <c r="G361" s="44"/>
      <c r="H361" s="44"/>
      <c r="I361" s="44"/>
      <c r="J361" s="44"/>
      <c r="K361" s="44"/>
      <c r="L361" s="44"/>
      <c r="M361" s="44"/>
      <c r="N361" s="44"/>
      <c r="O361" s="44"/>
      <c r="P361" s="44"/>
      <c r="Q361" s="44"/>
    </row>
    <row r="362" spans="1:17" x14ac:dyDescent="0.25">
      <c r="A362" s="44"/>
      <c r="B362" s="44"/>
      <c r="C362" s="44"/>
      <c r="D362" s="44"/>
      <c r="E362" s="44"/>
      <c r="F362" s="44"/>
      <c r="G362" s="44"/>
      <c r="H362" s="44"/>
      <c r="I362" s="44"/>
      <c r="J362" s="44"/>
      <c r="K362" s="44"/>
      <c r="L362" s="44"/>
      <c r="M362" s="44"/>
      <c r="N362" s="44"/>
      <c r="O362" s="44"/>
      <c r="P362" s="44"/>
      <c r="Q362" s="44"/>
    </row>
    <row r="363" spans="1:17" x14ac:dyDescent="0.25">
      <c r="A363" s="44"/>
      <c r="B363" s="44"/>
      <c r="C363" s="44"/>
      <c r="D363" s="44"/>
      <c r="E363" s="44"/>
      <c r="F363" s="44"/>
      <c r="G363" s="44"/>
      <c r="H363" s="44"/>
      <c r="I363" s="44"/>
      <c r="J363" s="44"/>
      <c r="K363" s="44"/>
      <c r="L363" s="44"/>
      <c r="M363" s="44"/>
      <c r="N363" s="44"/>
      <c r="O363" s="44"/>
      <c r="P363" s="44"/>
      <c r="Q363" s="44"/>
    </row>
    <row r="364" spans="1:17" x14ac:dyDescent="0.25">
      <c r="A364" s="44"/>
      <c r="B364" s="44"/>
      <c r="C364" s="44"/>
      <c r="D364" s="44"/>
      <c r="E364" s="44"/>
      <c r="F364" s="44"/>
      <c r="G364" s="44"/>
      <c r="H364" s="44"/>
      <c r="I364" s="44"/>
      <c r="J364" s="44"/>
      <c r="K364" s="44"/>
      <c r="L364" s="44"/>
      <c r="M364" s="44"/>
      <c r="N364" s="44"/>
      <c r="O364" s="44"/>
      <c r="P364" s="44"/>
      <c r="Q364" s="44"/>
    </row>
    <row r="365" spans="1:17" x14ac:dyDescent="0.25">
      <c r="A365" s="44"/>
      <c r="B365" s="44"/>
      <c r="C365" s="44"/>
      <c r="D365" s="44"/>
      <c r="E365" s="44"/>
      <c r="F365" s="44"/>
      <c r="G365" s="44"/>
      <c r="H365" s="44"/>
      <c r="I365" s="44"/>
      <c r="J365" s="44"/>
      <c r="K365" s="44"/>
      <c r="L365" s="44"/>
      <c r="M365" s="44"/>
      <c r="N365" s="44"/>
      <c r="O365" s="44"/>
      <c r="P365" s="44"/>
      <c r="Q365" s="44"/>
    </row>
    <row r="366" spans="1:17" x14ac:dyDescent="0.25">
      <c r="A366" s="44"/>
      <c r="B366" s="44"/>
      <c r="C366" s="44"/>
      <c r="D366" s="44"/>
      <c r="E366" s="44"/>
      <c r="F366" s="44"/>
      <c r="G366" s="44"/>
      <c r="H366" s="44"/>
      <c r="I366" s="44"/>
      <c r="J366" s="44"/>
      <c r="K366" s="44"/>
      <c r="L366" s="44"/>
      <c r="M366" s="44"/>
      <c r="N366" s="44"/>
      <c r="O366" s="44"/>
      <c r="P366" s="44"/>
      <c r="Q366" s="44"/>
    </row>
    <row r="367" spans="1:17" x14ac:dyDescent="0.25">
      <c r="A367" s="44"/>
      <c r="B367" s="44"/>
      <c r="C367" s="44"/>
      <c r="D367" s="44"/>
      <c r="E367" s="44"/>
      <c r="F367" s="44"/>
      <c r="G367" s="44"/>
      <c r="H367" s="44"/>
      <c r="I367" s="44"/>
      <c r="J367" s="44"/>
      <c r="K367" s="44"/>
      <c r="L367" s="44"/>
      <c r="M367" s="44"/>
      <c r="N367" s="44"/>
      <c r="O367" s="44"/>
      <c r="P367" s="44"/>
      <c r="Q367" s="44"/>
    </row>
    <row r="368" spans="1:17" x14ac:dyDescent="0.25">
      <c r="A368" s="44"/>
      <c r="B368" s="44"/>
      <c r="C368" s="44"/>
      <c r="D368" s="44"/>
      <c r="E368" s="44"/>
      <c r="F368" s="44"/>
      <c r="G368" s="44"/>
      <c r="H368" s="44"/>
      <c r="I368" s="44"/>
      <c r="J368" s="44"/>
      <c r="K368" s="44"/>
      <c r="L368" s="44"/>
      <c r="M368" s="44"/>
      <c r="N368" s="44"/>
      <c r="O368" s="44"/>
      <c r="P368" s="44"/>
      <c r="Q368" s="44"/>
    </row>
    <row r="369" spans="1:17" x14ac:dyDescent="0.25">
      <c r="A369" s="44"/>
      <c r="B369" s="44"/>
      <c r="C369" s="44"/>
      <c r="D369" s="44"/>
      <c r="E369" s="44"/>
      <c r="F369" s="44"/>
      <c r="G369" s="44"/>
      <c r="H369" s="44"/>
      <c r="I369" s="44"/>
      <c r="J369" s="44"/>
      <c r="K369" s="44"/>
      <c r="L369" s="44"/>
      <c r="M369" s="44"/>
      <c r="N369" s="44"/>
      <c r="O369" s="44"/>
      <c r="P369" s="44"/>
      <c r="Q369" s="44"/>
    </row>
    <row r="370" spans="1:17" x14ac:dyDescent="0.25">
      <c r="A370" s="44"/>
      <c r="B370" s="44"/>
      <c r="C370" s="44"/>
      <c r="D370" s="44"/>
      <c r="E370" s="44"/>
      <c r="F370" s="44"/>
      <c r="G370" s="44"/>
      <c r="H370" s="44"/>
      <c r="I370" s="44"/>
      <c r="J370" s="44"/>
      <c r="K370" s="44"/>
      <c r="L370" s="44"/>
      <c r="M370" s="44"/>
      <c r="N370" s="44"/>
      <c r="O370" s="44"/>
      <c r="P370" s="44"/>
      <c r="Q370" s="44"/>
    </row>
    <row r="371" spans="1:17" x14ac:dyDescent="0.25">
      <c r="A371" s="44"/>
      <c r="B371" s="44"/>
      <c r="C371" s="44"/>
      <c r="D371" s="44"/>
      <c r="E371" s="44"/>
      <c r="F371" s="44"/>
      <c r="G371" s="44"/>
      <c r="H371" s="44"/>
      <c r="I371" s="44"/>
      <c r="J371" s="44"/>
      <c r="K371" s="44"/>
      <c r="L371" s="44"/>
      <c r="M371" s="44"/>
      <c r="N371" s="44"/>
      <c r="O371" s="44"/>
      <c r="P371" s="44"/>
      <c r="Q371" s="44"/>
    </row>
    <row r="372" spans="1:17" x14ac:dyDescent="0.25">
      <c r="A372" s="44"/>
      <c r="B372" s="44"/>
      <c r="C372" s="44"/>
      <c r="D372" s="44"/>
      <c r="E372" s="44"/>
      <c r="F372" s="44"/>
      <c r="G372" s="44"/>
      <c r="H372" s="44"/>
      <c r="I372" s="44"/>
      <c r="J372" s="44"/>
      <c r="K372" s="44"/>
      <c r="L372" s="44"/>
      <c r="M372" s="44"/>
      <c r="N372" s="44"/>
      <c r="O372" s="44"/>
      <c r="P372" s="44"/>
      <c r="Q372" s="44"/>
    </row>
    <row r="373" spans="1:17" x14ac:dyDescent="0.25">
      <c r="A373" s="44"/>
      <c r="B373" s="44"/>
      <c r="C373" s="44"/>
      <c r="D373" s="44"/>
      <c r="E373" s="44"/>
      <c r="F373" s="44"/>
      <c r="G373" s="44"/>
      <c r="H373" s="44"/>
      <c r="I373" s="44"/>
      <c r="J373" s="44"/>
      <c r="K373" s="44"/>
      <c r="L373" s="44"/>
      <c r="M373" s="44"/>
      <c r="N373" s="44"/>
      <c r="O373" s="44"/>
      <c r="P373" s="44"/>
      <c r="Q373" s="44"/>
    </row>
    <row r="374" spans="1:17" x14ac:dyDescent="0.25">
      <c r="A374" s="44"/>
      <c r="B374" s="44"/>
      <c r="C374" s="44"/>
      <c r="D374" s="44"/>
      <c r="E374" s="44"/>
      <c r="F374" s="44"/>
      <c r="G374" s="44"/>
      <c r="H374" s="44"/>
      <c r="I374" s="44"/>
      <c r="J374" s="44"/>
      <c r="K374" s="44"/>
      <c r="L374" s="44"/>
      <c r="M374" s="44"/>
      <c r="N374" s="44"/>
      <c r="O374" s="44"/>
      <c r="P374" s="44"/>
      <c r="Q374" s="44"/>
    </row>
    <row r="375" spans="1:17" x14ac:dyDescent="0.25">
      <c r="A375" s="44"/>
      <c r="B375" s="44"/>
      <c r="C375" s="44"/>
      <c r="D375" s="44"/>
      <c r="E375" s="44"/>
      <c r="F375" s="44"/>
      <c r="G375" s="44"/>
      <c r="H375" s="44"/>
      <c r="I375" s="44"/>
      <c r="J375" s="44"/>
      <c r="K375" s="44"/>
      <c r="L375" s="44"/>
      <c r="M375" s="44"/>
      <c r="N375" s="44"/>
      <c r="O375" s="44"/>
      <c r="P375" s="44"/>
      <c r="Q375" s="44"/>
    </row>
    <row r="376" spans="1:17" x14ac:dyDescent="0.25">
      <c r="A376" s="44"/>
      <c r="B376" s="44"/>
      <c r="C376" s="44"/>
      <c r="D376" s="44"/>
      <c r="E376" s="44"/>
      <c r="F376" s="44"/>
      <c r="G376" s="44"/>
      <c r="H376" s="44"/>
      <c r="I376" s="44"/>
      <c r="J376" s="44"/>
      <c r="K376" s="44"/>
      <c r="L376" s="44"/>
      <c r="M376" s="44"/>
      <c r="N376" s="44"/>
      <c r="O376" s="44"/>
      <c r="P376" s="44"/>
      <c r="Q376" s="44"/>
    </row>
    <row r="377" spans="1:17" x14ac:dyDescent="0.25">
      <c r="A377" s="44"/>
      <c r="B377" s="44"/>
      <c r="C377" s="44"/>
      <c r="D377" s="44"/>
      <c r="E377" s="44"/>
      <c r="F377" s="44"/>
      <c r="G377" s="44"/>
      <c r="H377" s="44"/>
      <c r="I377" s="44"/>
      <c r="J377" s="44"/>
      <c r="K377" s="44"/>
      <c r="L377" s="44"/>
      <c r="M377" s="44"/>
      <c r="N377" s="44"/>
      <c r="O377" s="44"/>
      <c r="P377" s="44"/>
      <c r="Q377" s="44"/>
    </row>
    <row r="378" spans="1:17" x14ac:dyDescent="0.25">
      <c r="A378" s="44"/>
      <c r="B378" s="44"/>
      <c r="C378" s="44"/>
      <c r="D378" s="44"/>
      <c r="E378" s="44"/>
      <c r="F378" s="44"/>
      <c r="G378" s="44"/>
      <c r="H378" s="44"/>
      <c r="I378" s="44"/>
      <c r="J378" s="44"/>
      <c r="K378" s="44"/>
      <c r="L378" s="44"/>
      <c r="M378" s="44"/>
      <c r="N378" s="44"/>
      <c r="O378" s="44"/>
      <c r="P378" s="44"/>
      <c r="Q378" s="44"/>
    </row>
    <row r="379" spans="1:17" x14ac:dyDescent="0.25">
      <c r="A379" s="44"/>
      <c r="B379" s="44"/>
      <c r="C379" s="44"/>
      <c r="D379" s="44"/>
      <c r="E379" s="44"/>
      <c r="F379" s="44"/>
      <c r="G379" s="44"/>
      <c r="H379" s="44"/>
      <c r="I379" s="44"/>
      <c r="J379" s="44"/>
      <c r="K379" s="44"/>
      <c r="L379" s="44"/>
      <c r="M379" s="44"/>
      <c r="N379" s="44"/>
      <c r="O379" s="44"/>
      <c r="P379" s="44"/>
      <c r="Q379" s="44"/>
    </row>
    <row r="380" spans="1:17" x14ac:dyDescent="0.25">
      <c r="A380" s="44"/>
      <c r="B380" s="44"/>
      <c r="C380" s="44"/>
      <c r="D380" s="44"/>
      <c r="E380" s="44"/>
      <c r="F380" s="44"/>
      <c r="G380" s="44"/>
      <c r="H380" s="44"/>
      <c r="I380" s="44"/>
      <c r="J380" s="44"/>
      <c r="K380" s="44"/>
      <c r="L380" s="44"/>
      <c r="M380" s="44"/>
      <c r="N380" s="44"/>
      <c r="O380" s="44"/>
      <c r="P380" s="44"/>
      <c r="Q380" s="44"/>
    </row>
    <row r="381" spans="1:17" x14ac:dyDescent="0.25">
      <c r="A381" s="44"/>
      <c r="B381" s="44"/>
      <c r="C381" s="44"/>
      <c r="D381" s="44"/>
      <c r="E381" s="44"/>
      <c r="F381" s="44"/>
      <c r="G381" s="44"/>
      <c r="H381" s="44"/>
      <c r="I381" s="44"/>
      <c r="J381" s="44"/>
      <c r="K381" s="44"/>
      <c r="L381" s="44"/>
      <c r="M381" s="44"/>
      <c r="N381" s="44"/>
      <c r="O381" s="44"/>
      <c r="P381" s="44"/>
      <c r="Q381" s="44"/>
    </row>
    <row r="382" spans="1:17" x14ac:dyDescent="0.25">
      <c r="A382" s="44"/>
      <c r="B382" s="44"/>
      <c r="C382" s="44"/>
      <c r="D382" s="44"/>
      <c r="E382" s="44"/>
      <c r="F382" s="44"/>
      <c r="G382" s="44"/>
      <c r="H382" s="44"/>
      <c r="I382" s="44"/>
      <c r="J382" s="44"/>
      <c r="K382" s="44"/>
      <c r="L382" s="44"/>
      <c r="M382" s="44"/>
      <c r="N382" s="44"/>
      <c r="O382" s="44"/>
      <c r="P382" s="44"/>
      <c r="Q382" s="44"/>
    </row>
    <row r="383" spans="1:17" x14ac:dyDescent="0.25">
      <c r="A383" s="44"/>
      <c r="B383" s="44"/>
      <c r="C383" s="44"/>
      <c r="D383" s="44"/>
      <c r="E383" s="44"/>
      <c r="F383" s="44"/>
      <c r="G383" s="44"/>
      <c r="H383" s="44"/>
      <c r="I383" s="44"/>
      <c r="J383" s="44"/>
      <c r="K383" s="44"/>
      <c r="L383" s="44"/>
      <c r="M383" s="44"/>
      <c r="N383" s="44"/>
      <c r="O383" s="44"/>
      <c r="P383" s="44"/>
      <c r="Q383" s="44"/>
    </row>
    <row r="384" spans="1:17" x14ac:dyDescent="0.25">
      <c r="A384" s="44"/>
      <c r="B384" s="44"/>
      <c r="C384" s="44"/>
      <c r="D384" s="44"/>
      <c r="E384" s="44"/>
      <c r="F384" s="44"/>
      <c r="G384" s="44"/>
      <c r="H384" s="44"/>
      <c r="I384" s="44"/>
      <c r="J384" s="44"/>
      <c r="K384" s="44"/>
      <c r="L384" s="44"/>
      <c r="M384" s="44"/>
      <c r="N384" s="44"/>
      <c r="O384" s="44"/>
      <c r="P384" s="44"/>
      <c r="Q384" s="44"/>
    </row>
    <row r="385" spans="1:17" x14ac:dyDescent="0.25">
      <c r="A385" s="44"/>
      <c r="B385" s="44"/>
      <c r="C385" s="44"/>
      <c r="D385" s="44"/>
      <c r="E385" s="44"/>
      <c r="F385" s="44"/>
      <c r="G385" s="44"/>
      <c r="H385" s="44"/>
      <c r="I385" s="44"/>
      <c r="J385" s="44"/>
      <c r="K385" s="44"/>
      <c r="L385" s="44"/>
      <c r="M385" s="44"/>
      <c r="N385" s="44"/>
      <c r="O385" s="44"/>
      <c r="P385" s="44"/>
      <c r="Q385" s="44"/>
    </row>
    <row r="386" spans="1:17" x14ac:dyDescent="0.25">
      <c r="A386" s="44"/>
      <c r="B386" s="44"/>
      <c r="C386" s="44"/>
      <c r="D386" s="44"/>
      <c r="E386" s="44"/>
      <c r="F386" s="44"/>
      <c r="G386" s="44"/>
      <c r="H386" s="44"/>
      <c r="I386" s="44"/>
      <c r="J386" s="44"/>
      <c r="K386" s="44"/>
      <c r="L386" s="44"/>
      <c r="M386" s="44"/>
      <c r="N386" s="44"/>
      <c r="O386" s="44"/>
      <c r="P386" s="44"/>
      <c r="Q386" s="44"/>
    </row>
    <row r="387" spans="1:17" x14ac:dyDescent="0.25">
      <c r="A387" s="44"/>
      <c r="B387" s="44"/>
      <c r="C387" s="44"/>
      <c r="D387" s="44"/>
      <c r="E387" s="44"/>
      <c r="F387" s="44"/>
      <c r="G387" s="44"/>
      <c r="H387" s="44"/>
      <c r="I387" s="44"/>
      <c r="J387" s="44"/>
      <c r="K387" s="44"/>
      <c r="L387" s="44"/>
      <c r="M387" s="44"/>
      <c r="N387" s="44"/>
      <c r="O387" s="44"/>
      <c r="P387" s="44"/>
      <c r="Q387" s="44"/>
    </row>
    <row r="388" spans="1:17" x14ac:dyDescent="0.25">
      <c r="A388" s="44"/>
      <c r="B388" s="44"/>
      <c r="C388" s="44"/>
      <c r="D388" s="44"/>
      <c r="E388" s="44"/>
      <c r="F388" s="44"/>
      <c r="G388" s="44"/>
      <c r="H388" s="44"/>
      <c r="I388" s="44"/>
      <c r="J388" s="44"/>
      <c r="K388" s="44"/>
      <c r="L388" s="44"/>
      <c r="M388" s="44"/>
      <c r="N388" s="44"/>
      <c r="O388" s="44"/>
      <c r="P388" s="44"/>
      <c r="Q388" s="44"/>
    </row>
    <row r="389" spans="1:17" x14ac:dyDescent="0.25">
      <c r="A389" s="44"/>
      <c r="B389" s="44"/>
      <c r="C389" s="44"/>
      <c r="D389" s="44"/>
      <c r="E389" s="44"/>
      <c r="F389" s="44"/>
      <c r="G389" s="44"/>
      <c r="H389" s="44"/>
      <c r="I389" s="44"/>
      <c r="J389" s="44"/>
      <c r="K389" s="44"/>
      <c r="L389" s="44"/>
      <c r="M389" s="44"/>
      <c r="N389" s="44"/>
      <c r="O389" s="44"/>
      <c r="P389" s="44"/>
      <c r="Q389" s="44"/>
    </row>
    <row r="390" spans="1:17" x14ac:dyDescent="0.25">
      <c r="A390" s="44"/>
      <c r="B390" s="44"/>
      <c r="C390" s="44"/>
      <c r="D390" s="44"/>
      <c r="E390" s="44"/>
      <c r="F390" s="44"/>
      <c r="G390" s="44"/>
      <c r="H390" s="44"/>
      <c r="I390" s="44"/>
      <c r="J390" s="44"/>
      <c r="K390" s="44"/>
      <c r="L390" s="44"/>
      <c r="M390" s="44"/>
      <c r="N390" s="44"/>
      <c r="O390" s="44"/>
      <c r="P390" s="44"/>
      <c r="Q390" s="44"/>
    </row>
    <row r="391" spans="1:17" x14ac:dyDescent="0.25">
      <c r="A391" s="44"/>
      <c r="B391" s="44"/>
      <c r="C391" s="44"/>
      <c r="D391" s="44"/>
      <c r="E391" s="44"/>
      <c r="F391" s="44"/>
      <c r="G391" s="44"/>
      <c r="H391" s="44"/>
      <c r="I391" s="44"/>
      <c r="J391" s="44"/>
      <c r="K391" s="44"/>
      <c r="L391" s="44"/>
      <c r="M391" s="44"/>
      <c r="N391" s="44"/>
      <c r="O391" s="44"/>
      <c r="P391" s="44"/>
      <c r="Q391" s="44"/>
    </row>
    <row r="392" spans="1:17" x14ac:dyDescent="0.25">
      <c r="A392" s="44"/>
      <c r="B392" s="44"/>
      <c r="C392" s="44"/>
      <c r="D392" s="44"/>
      <c r="E392" s="44"/>
      <c r="F392" s="44"/>
      <c r="G392" s="44"/>
      <c r="H392" s="44"/>
      <c r="I392" s="44"/>
      <c r="J392" s="44"/>
      <c r="K392" s="44"/>
      <c r="L392" s="44"/>
      <c r="M392" s="44"/>
      <c r="N392" s="44"/>
      <c r="O392" s="44"/>
      <c r="P392" s="44"/>
      <c r="Q392" s="44"/>
    </row>
    <row r="393" spans="1:17" x14ac:dyDescent="0.25">
      <c r="A393" s="44"/>
      <c r="B393" s="44"/>
      <c r="C393" s="44"/>
      <c r="D393" s="44"/>
      <c r="E393" s="44"/>
      <c r="F393" s="44"/>
      <c r="G393" s="44"/>
      <c r="H393" s="44"/>
      <c r="I393" s="44"/>
      <c r="J393" s="44"/>
      <c r="K393" s="44"/>
      <c r="L393" s="44"/>
      <c r="M393" s="44"/>
      <c r="N393" s="44"/>
      <c r="O393" s="44"/>
      <c r="P393" s="44"/>
      <c r="Q393" s="44"/>
    </row>
    <row r="394" spans="1:17" x14ac:dyDescent="0.25">
      <c r="A394" s="44"/>
      <c r="B394" s="44"/>
      <c r="C394" s="44"/>
      <c r="D394" s="44"/>
      <c r="E394" s="44"/>
      <c r="F394" s="44"/>
      <c r="G394" s="44"/>
      <c r="H394" s="44"/>
      <c r="I394" s="44"/>
      <c r="J394" s="44"/>
      <c r="K394" s="44"/>
      <c r="L394" s="44"/>
      <c r="M394" s="44"/>
      <c r="N394" s="44"/>
      <c r="O394" s="44"/>
      <c r="P394" s="44"/>
      <c r="Q394" s="44"/>
    </row>
    <row r="395" spans="1:17" x14ac:dyDescent="0.25">
      <c r="A395" s="44"/>
      <c r="B395" s="44"/>
      <c r="C395" s="44"/>
      <c r="D395" s="44"/>
      <c r="E395" s="44"/>
      <c r="F395" s="44"/>
      <c r="G395" s="44"/>
      <c r="H395" s="44"/>
      <c r="I395" s="44"/>
      <c r="J395" s="44"/>
      <c r="K395" s="44"/>
      <c r="L395" s="44"/>
      <c r="M395" s="44"/>
      <c r="N395" s="44"/>
      <c r="O395" s="44"/>
      <c r="P395" s="44"/>
      <c r="Q395" s="44"/>
    </row>
    <row r="396" spans="1:17" x14ac:dyDescent="0.25">
      <c r="A396" s="44"/>
      <c r="B396" s="44"/>
      <c r="C396" s="44"/>
      <c r="D396" s="44"/>
      <c r="E396" s="44"/>
      <c r="F396" s="44"/>
      <c r="G396" s="44"/>
      <c r="H396" s="44"/>
      <c r="I396" s="44"/>
      <c r="J396" s="44"/>
      <c r="K396" s="44"/>
      <c r="L396" s="44"/>
      <c r="M396" s="44"/>
      <c r="N396" s="44"/>
      <c r="O396" s="44"/>
      <c r="P396" s="44"/>
      <c r="Q396" s="44"/>
    </row>
    <row r="397" spans="1:17" x14ac:dyDescent="0.25">
      <c r="A397" s="44"/>
      <c r="B397" s="44"/>
      <c r="C397" s="44"/>
      <c r="D397" s="44"/>
      <c r="E397" s="44"/>
      <c r="F397" s="44"/>
      <c r="G397" s="44"/>
      <c r="H397" s="44"/>
      <c r="I397" s="44"/>
      <c r="J397" s="44"/>
      <c r="K397" s="44"/>
      <c r="L397" s="44"/>
      <c r="M397" s="44"/>
      <c r="N397" s="44"/>
      <c r="O397" s="44"/>
      <c r="P397" s="44"/>
      <c r="Q397" s="44"/>
    </row>
    <row r="398" spans="1:17" x14ac:dyDescent="0.25">
      <c r="A398" s="44"/>
      <c r="B398" s="44"/>
      <c r="C398" s="44"/>
      <c r="D398" s="44"/>
      <c r="E398" s="44"/>
      <c r="F398" s="44"/>
      <c r="G398" s="44"/>
      <c r="H398" s="44"/>
      <c r="I398" s="44"/>
      <c r="J398" s="44"/>
      <c r="K398" s="44"/>
      <c r="L398" s="44"/>
      <c r="M398" s="44"/>
      <c r="N398" s="44"/>
      <c r="O398" s="44"/>
      <c r="P398" s="44"/>
      <c r="Q398" s="44"/>
    </row>
    <row r="399" spans="1:17" x14ac:dyDescent="0.25">
      <c r="A399" s="44"/>
      <c r="B399" s="44"/>
      <c r="C399" s="44"/>
      <c r="D399" s="44"/>
      <c r="E399" s="44"/>
      <c r="F399" s="44"/>
      <c r="G399" s="44"/>
      <c r="H399" s="44"/>
      <c r="I399" s="44"/>
      <c r="J399" s="44"/>
      <c r="K399" s="44"/>
      <c r="L399" s="44"/>
      <c r="M399" s="44"/>
      <c r="N399" s="44"/>
      <c r="O399" s="44"/>
      <c r="P399" s="44"/>
      <c r="Q399" s="44"/>
    </row>
    <row r="400" spans="1:17" x14ac:dyDescent="0.25">
      <c r="A400" s="44"/>
      <c r="B400" s="44"/>
      <c r="C400" s="44"/>
      <c r="D400" s="44"/>
      <c r="E400" s="44"/>
      <c r="F400" s="44"/>
      <c r="G400" s="44"/>
      <c r="H400" s="44"/>
      <c r="I400" s="44"/>
      <c r="J400" s="44"/>
      <c r="K400" s="44"/>
      <c r="L400" s="44"/>
      <c r="M400" s="44"/>
      <c r="N400" s="44"/>
      <c r="O400" s="44"/>
      <c r="P400" s="44"/>
      <c r="Q400" s="44"/>
    </row>
    <row r="401" spans="1:17" x14ac:dyDescent="0.25">
      <c r="A401" s="44"/>
      <c r="B401" s="44"/>
      <c r="C401" s="44"/>
      <c r="D401" s="44"/>
      <c r="E401" s="44"/>
      <c r="F401" s="44"/>
      <c r="G401" s="44"/>
      <c r="H401" s="44"/>
      <c r="I401" s="44"/>
      <c r="J401" s="44"/>
      <c r="K401" s="44"/>
      <c r="L401" s="44"/>
      <c r="M401" s="44"/>
      <c r="N401" s="44"/>
      <c r="O401" s="44"/>
      <c r="P401" s="44"/>
      <c r="Q401" s="44"/>
    </row>
    <row r="402" spans="1:17" x14ac:dyDescent="0.25">
      <c r="A402" s="44"/>
      <c r="B402" s="44"/>
      <c r="C402" s="44"/>
      <c r="D402" s="44"/>
      <c r="E402" s="44"/>
      <c r="F402" s="44"/>
      <c r="G402" s="44"/>
      <c r="H402" s="44"/>
      <c r="I402" s="44"/>
      <c r="J402" s="44"/>
      <c r="K402" s="44"/>
      <c r="L402" s="44"/>
      <c r="M402" s="44"/>
      <c r="N402" s="44"/>
      <c r="O402" s="44"/>
      <c r="P402" s="44"/>
      <c r="Q402" s="44"/>
    </row>
    <row r="403" spans="1:17" x14ac:dyDescent="0.25">
      <c r="A403" s="44"/>
      <c r="B403" s="44"/>
      <c r="C403" s="44"/>
      <c r="D403" s="44"/>
      <c r="E403" s="44"/>
      <c r="F403" s="44"/>
      <c r="G403" s="44"/>
      <c r="H403" s="44"/>
      <c r="I403" s="44"/>
      <c r="J403" s="44"/>
      <c r="K403" s="44"/>
      <c r="L403" s="44"/>
      <c r="M403" s="44"/>
      <c r="N403" s="44"/>
      <c r="O403" s="44"/>
      <c r="P403" s="44"/>
      <c r="Q403" s="44"/>
    </row>
    <row r="404" spans="1:17" x14ac:dyDescent="0.25">
      <c r="A404" s="44"/>
      <c r="B404" s="44"/>
      <c r="C404" s="44"/>
      <c r="D404" s="44"/>
      <c r="E404" s="44"/>
      <c r="F404" s="44"/>
      <c r="G404" s="44"/>
      <c r="H404" s="44"/>
      <c r="I404" s="44"/>
      <c r="J404" s="44"/>
      <c r="K404" s="44"/>
      <c r="L404" s="44"/>
      <c r="M404" s="44"/>
      <c r="N404" s="44"/>
      <c r="O404" s="44"/>
      <c r="P404" s="44"/>
      <c r="Q404" s="44"/>
    </row>
    <row r="405" spans="1:17" x14ac:dyDescent="0.25">
      <c r="A405" s="44"/>
      <c r="B405" s="44"/>
      <c r="C405" s="44"/>
      <c r="D405" s="44"/>
      <c r="E405" s="44"/>
      <c r="F405" s="44"/>
      <c r="G405" s="44"/>
      <c r="H405" s="44"/>
      <c r="I405" s="44"/>
      <c r="J405" s="44"/>
      <c r="K405" s="44"/>
      <c r="L405" s="44"/>
      <c r="M405" s="44"/>
      <c r="N405" s="44"/>
      <c r="O405" s="44"/>
      <c r="P405" s="44"/>
      <c r="Q405" s="44"/>
    </row>
    <row r="406" spans="1:17" x14ac:dyDescent="0.25">
      <c r="A406" s="44"/>
      <c r="B406" s="44"/>
      <c r="C406" s="44"/>
      <c r="D406" s="44"/>
      <c r="E406" s="44"/>
      <c r="F406" s="44"/>
      <c r="G406" s="44"/>
      <c r="H406" s="44"/>
      <c r="I406" s="44"/>
      <c r="J406" s="44"/>
      <c r="K406" s="44"/>
      <c r="L406" s="44"/>
      <c r="M406" s="44"/>
      <c r="N406" s="44"/>
      <c r="O406" s="44"/>
      <c r="P406" s="44"/>
      <c r="Q406" s="44"/>
    </row>
    <row r="407" spans="1:17" x14ac:dyDescent="0.25">
      <c r="A407" s="44"/>
      <c r="B407" s="44"/>
      <c r="C407" s="44"/>
      <c r="D407" s="44"/>
      <c r="E407" s="44"/>
      <c r="F407" s="44"/>
      <c r="G407" s="44"/>
      <c r="H407" s="44"/>
      <c r="I407" s="44"/>
      <c r="J407" s="44"/>
      <c r="K407" s="44"/>
      <c r="L407" s="44"/>
      <c r="M407" s="44"/>
      <c r="N407" s="44"/>
      <c r="O407" s="44"/>
      <c r="P407" s="44"/>
      <c r="Q407" s="44"/>
    </row>
    <row r="408" spans="1:17" x14ac:dyDescent="0.25">
      <c r="A408" s="44"/>
      <c r="B408" s="44"/>
      <c r="C408" s="44"/>
      <c r="D408" s="44"/>
      <c r="E408" s="44"/>
      <c r="F408" s="44"/>
      <c r="G408" s="44"/>
      <c r="H408" s="44"/>
      <c r="I408" s="44"/>
      <c r="J408" s="44"/>
      <c r="K408" s="44"/>
      <c r="L408" s="44"/>
      <c r="M408" s="44"/>
      <c r="N408" s="44"/>
      <c r="O408" s="44"/>
      <c r="P408" s="44"/>
      <c r="Q408" s="44"/>
    </row>
    <row r="409" spans="1:17" x14ac:dyDescent="0.25">
      <c r="A409" s="44"/>
      <c r="B409" s="44"/>
      <c r="C409" s="44"/>
      <c r="D409" s="44"/>
      <c r="E409" s="44"/>
      <c r="F409" s="44"/>
      <c r="G409" s="44"/>
      <c r="H409" s="44"/>
      <c r="I409" s="44"/>
      <c r="J409" s="44"/>
      <c r="K409" s="44"/>
      <c r="L409" s="44"/>
      <c r="M409" s="44"/>
      <c r="N409" s="44"/>
      <c r="O409" s="44"/>
      <c r="P409" s="44"/>
      <c r="Q409" s="44"/>
    </row>
    <row r="410" spans="1:17" x14ac:dyDescent="0.25">
      <c r="A410" s="44"/>
      <c r="B410" s="44"/>
      <c r="C410" s="44"/>
      <c r="D410" s="44"/>
      <c r="E410" s="44"/>
      <c r="F410" s="44"/>
      <c r="G410" s="44"/>
      <c r="H410" s="44"/>
      <c r="I410" s="44"/>
      <c r="J410" s="44"/>
      <c r="K410" s="44"/>
      <c r="L410" s="44"/>
      <c r="M410" s="44"/>
      <c r="N410" s="44"/>
      <c r="O410" s="44"/>
      <c r="P410" s="44"/>
      <c r="Q410" s="44"/>
    </row>
    <row r="411" spans="1:17" x14ac:dyDescent="0.25">
      <c r="A411" s="44"/>
      <c r="B411" s="44"/>
      <c r="C411" s="44"/>
      <c r="D411" s="44"/>
      <c r="E411" s="44"/>
      <c r="F411" s="44"/>
      <c r="G411" s="44"/>
      <c r="H411" s="44"/>
      <c r="I411" s="44"/>
      <c r="J411" s="44"/>
      <c r="K411" s="44"/>
      <c r="L411" s="44"/>
      <c r="M411" s="44"/>
      <c r="N411" s="44"/>
      <c r="O411" s="44"/>
      <c r="P411" s="44"/>
      <c r="Q411" s="44"/>
    </row>
    <row r="412" spans="1:17" x14ac:dyDescent="0.25">
      <c r="A412" s="44"/>
      <c r="B412" s="44"/>
      <c r="C412" s="44"/>
      <c r="D412" s="44"/>
      <c r="E412" s="44"/>
      <c r="F412" s="44"/>
      <c r="G412" s="44"/>
      <c r="H412" s="44"/>
      <c r="I412" s="44"/>
      <c r="J412" s="44"/>
      <c r="K412" s="44"/>
      <c r="L412" s="44"/>
      <c r="M412" s="44"/>
      <c r="N412" s="44"/>
      <c r="O412" s="44"/>
      <c r="P412" s="44"/>
      <c r="Q412" s="44"/>
    </row>
    <row r="413" spans="1:17" x14ac:dyDescent="0.25">
      <c r="A413" s="44"/>
      <c r="B413" s="44"/>
      <c r="C413" s="44"/>
      <c r="D413" s="44"/>
      <c r="E413" s="44"/>
      <c r="F413" s="44"/>
      <c r="G413" s="44"/>
      <c r="H413" s="44"/>
      <c r="I413" s="44"/>
      <c r="J413" s="44"/>
      <c r="K413" s="44"/>
      <c r="L413" s="44"/>
      <c r="M413" s="44"/>
      <c r="N413" s="44"/>
      <c r="O413" s="44"/>
      <c r="P413" s="44"/>
      <c r="Q413" s="44"/>
    </row>
    <row r="414" spans="1:17" x14ac:dyDescent="0.25">
      <c r="A414" s="44"/>
      <c r="B414" s="44"/>
      <c r="C414" s="44"/>
      <c r="D414" s="44"/>
      <c r="E414" s="44"/>
      <c r="F414" s="44"/>
      <c r="G414" s="44"/>
      <c r="H414" s="44"/>
      <c r="I414" s="44"/>
      <c r="J414" s="44"/>
      <c r="K414" s="44"/>
      <c r="L414" s="44"/>
      <c r="M414" s="44"/>
      <c r="N414" s="44"/>
      <c r="O414" s="44"/>
      <c r="P414" s="44"/>
      <c r="Q414" s="44"/>
    </row>
    <row r="415" spans="1:17" x14ac:dyDescent="0.25">
      <c r="A415" s="44"/>
      <c r="B415" s="44"/>
      <c r="C415" s="44"/>
      <c r="D415" s="44"/>
      <c r="E415" s="44"/>
      <c r="F415" s="44"/>
      <c r="G415" s="44"/>
      <c r="H415" s="44"/>
      <c r="I415" s="44"/>
      <c r="J415" s="44"/>
      <c r="K415" s="44"/>
      <c r="L415" s="44"/>
      <c r="M415" s="44"/>
      <c r="N415" s="44"/>
      <c r="O415" s="44"/>
      <c r="P415" s="44"/>
      <c r="Q415" s="44"/>
    </row>
    <row r="416" spans="1:17" x14ac:dyDescent="0.25">
      <c r="A416" s="44"/>
      <c r="B416" s="44"/>
      <c r="C416" s="44"/>
      <c r="D416" s="44"/>
      <c r="E416" s="44"/>
      <c r="F416" s="44"/>
      <c r="G416" s="44"/>
      <c r="H416" s="44"/>
      <c r="I416" s="44"/>
      <c r="J416" s="44"/>
      <c r="K416" s="44"/>
      <c r="L416" s="44"/>
      <c r="M416" s="44"/>
      <c r="N416" s="44"/>
      <c r="O416" s="44"/>
      <c r="P416" s="44"/>
      <c r="Q416" s="44"/>
    </row>
    <row r="417" spans="1:17" x14ac:dyDescent="0.25">
      <c r="A417" s="44"/>
      <c r="B417" s="44"/>
      <c r="C417" s="44"/>
      <c r="D417" s="44"/>
      <c r="E417" s="44"/>
      <c r="F417" s="44"/>
      <c r="G417" s="44"/>
      <c r="H417" s="44"/>
      <c r="I417" s="44"/>
      <c r="J417" s="44"/>
      <c r="K417" s="44"/>
      <c r="L417" s="44"/>
      <c r="M417" s="44"/>
      <c r="N417" s="44"/>
      <c r="O417" s="44"/>
      <c r="P417" s="44"/>
      <c r="Q417" s="44"/>
    </row>
    <row r="418" spans="1:17" x14ac:dyDescent="0.25">
      <c r="A418" s="44"/>
      <c r="B418" s="44"/>
      <c r="C418" s="44"/>
      <c r="D418" s="44"/>
      <c r="E418" s="44"/>
      <c r="F418" s="44"/>
      <c r="G418" s="44"/>
      <c r="H418" s="44"/>
      <c r="I418" s="44"/>
      <c r="J418" s="44"/>
      <c r="K418" s="44"/>
      <c r="L418" s="44"/>
      <c r="M418" s="44"/>
      <c r="N418" s="44"/>
      <c r="O418" s="44"/>
      <c r="P418" s="44"/>
      <c r="Q418" s="44"/>
    </row>
    <row r="419" spans="1:17" x14ac:dyDescent="0.25">
      <c r="A419" s="44"/>
      <c r="B419" s="44"/>
      <c r="C419" s="44"/>
      <c r="D419" s="44"/>
      <c r="E419" s="44"/>
      <c r="F419" s="44"/>
      <c r="G419" s="44"/>
      <c r="H419" s="44"/>
      <c r="I419" s="44"/>
      <c r="J419" s="44"/>
      <c r="K419" s="44"/>
      <c r="L419" s="44"/>
      <c r="M419" s="44"/>
      <c r="N419" s="44"/>
      <c r="O419" s="44"/>
      <c r="P419" s="44"/>
      <c r="Q419" s="44"/>
    </row>
    <row r="420" spans="1:17" x14ac:dyDescent="0.25">
      <c r="A420" s="44"/>
      <c r="B420" s="44"/>
      <c r="C420" s="44"/>
      <c r="D420" s="44"/>
      <c r="E420" s="44"/>
      <c r="F420" s="44"/>
      <c r="G420" s="44"/>
      <c r="H420" s="44"/>
      <c r="I420" s="44"/>
      <c r="J420" s="44"/>
      <c r="K420" s="44"/>
      <c r="L420" s="44"/>
      <c r="M420" s="44"/>
      <c r="N420" s="44"/>
      <c r="O420" s="44"/>
      <c r="P420" s="44"/>
      <c r="Q420" s="44"/>
    </row>
    <row r="421" spans="1:17" x14ac:dyDescent="0.25">
      <c r="A421" s="44"/>
      <c r="B421" s="44"/>
      <c r="C421" s="44"/>
      <c r="D421" s="44"/>
      <c r="E421" s="44"/>
      <c r="F421" s="44"/>
      <c r="G421" s="44"/>
      <c r="H421" s="44"/>
      <c r="I421" s="44"/>
      <c r="J421" s="44"/>
      <c r="K421" s="44"/>
      <c r="L421" s="44"/>
      <c r="M421" s="44"/>
      <c r="N421" s="44"/>
      <c r="O421" s="44"/>
      <c r="P421" s="44"/>
      <c r="Q421" s="44"/>
    </row>
    <row r="422" spans="1:17" x14ac:dyDescent="0.25">
      <c r="A422" s="44"/>
      <c r="B422" s="44"/>
      <c r="C422" s="44"/>
      <c r="D422" s="44"/>
      <c r="E422" s="44"/>
      <c r="F422" s="44"/>
      <c r="G422" s="44"/>
      <c r="H422" s="44"/>
      <c r="I422" s="44"/>
      <c r="J422" s="44"/>
      <c r="K422" s="44"/>
      <c r="L422" s="44"/>
      <c r="M422" s="44"/>
      <c r="N422" s="44"/>
      <c r="O422" s="44"/>
      <c r="P422" s="44"/>
      <c r="Q422" s="44"/>
    </row>
    <row r="423" spans="1:17" x14ac:dyDescent="0.25">
      <c r="A423" s="44"/>
      <c r="B423" s="44"/>
      <c r="C423" s="44"/>
      <c r="D423" s="44"/>
      <c r="E423" s="44"/>
      <c r="F423" s="44"/>
      <c r="G423" s="44"/>
      <c r="H423" s="44"/>
      <c r="I423" s="44"/>
      <c r="J423" s="44"/>
      <c r="K423" s="44"/>
      <c r="L423" s="44"/>
      <c r="M423" s="44"/>
      <c r="N423" s="44"/>
      <c r="O423" s="44"/>
      <c r="P423" s="44"/>
      <c r="Q423" s="44"/>
    </row>
    <row r="424" spans="1:17" x14ac:dyDescent="0.25">
      <c r="A424" s="44"/>
      <c r="B424" s="44"/>
      <c r="C424" s="44"/>
      <c r="D424" s="44"/>
      <c r="E424" s="44"/>
      <c r="F424" s="44"/>
      <c r="G424" s="44"/>
      <c r="H424" s="44"/>
      <c r="I424" s="44"/>
      <c r="J424" s="44"/>
      <c r="K424" s="44"/>
      <c r="L424" s="44"/>
      <c r="M424" s="44"/>
      <c r="N424" s="44"/>
      <c r="O424" s="44"/>
      <c r="P424" s="44"/>
      <c r="Q424" s="44"/>
    </row>
    <row r="425" spans="1:17" x14ac:dyDescent="0.25">
      <c r="A425" s="44"/>
      <c r="B425" s="44"/>
      <c r="C425" s="44"/>
      <c r="D425" s="44"/>
      <c r="E425" s="44"/>
      <c r="F425" s="44"/>
      <c r="G425" s="44"/>
      <c r="H425" s="44"/>
      <c r="I425" s="44"/>
      <c r="J425" s="44"/>
      <c r="K425" s="44"/>
      <c r="L425" s="44"/>
      <c r="M425" s="44"/>
      <c r="N425" s="44"/>
      <c r="O425" s="44"/>
      <c r="P425" s="44"/>
      <c r="Q425" s="44"/>
    </row>
    <row r="426" spans="1:17" x14ac:dyDescent="0.25">
      <c r="A426" s="44"/>
      <c r="B426" s="44"/>
      <c r="C426" s="44"/>
      <c r="D426" s="44"/>
      <c r="E426" s="44"/>
      <c r="F426" s="44"/>
      <c r="G426" s="44"/>
      <c r="H426" s="44"/>
      <c r="I426" s="44"/>
      <c r="J426" s="44"/>
      <c r="K426" s="44"/>
      <c r="L426" s="44"/>
      <c r="M426" s="44"/>
      <c r="N426" s="44"/>
      <c r="O426" s="44"/>
      <c r="P426" s="44"/>
      <c r="Q426" s="44"/>
    </row>
    <row r="427" spans="1:17" x14ac:dyDescent="0.25">
      <c r="A427" s="44"/>
      <c r="B427" s="44"/>
      <c r="C427" s="44"/>
      <c r="D427" s="44"/>
      <c r="E427" s="44"/>
      <c r="F427" s="44"/>
      <c r="G427" s="44"/>
      <c r="H427" s="44"/>
      <c r="I427" s="44"/>
      <c r="J427" s="44"/>
      <c r="K427" s="44"/>
      <c r="L427" s="44"/>
      <c r="M427" s="44"/>
      <c r="N427" s="44"/>
      <c r="O427" s="44"/>
      <c r="P427" s="44"/>
      <c r="Q427" s="44"/>
    </row>
    <row r="428" spans="1:17" x14ac:dyDescent="0.25">
      <c r="A428" s="44"/>
      <c r="B428" s="44"/>
      <c r="C428" s="44"/>
      <c r="D428" s="44"/>
      <c r="E428" s="44"/>
      <c r="F428" s="44"/>
      <c r="G428" s="44"/>
      <c r="H428" s="44"/>
      <c r="I428" s="44"/>
      <c r="J428" s="44"/>
      <c r="K428" s="44"/>
      <c r="L428" s="44"/>
      <c r="M428" s="44"/>
      <c r="N428" s="44"/>
      <c r="O428" s="44"/>
      <c r="P428" s="44"/>
      <c r="Q428" s="44"/>
    </row>
    <row r="429" spans="1:17" x14ac:dyDescent="0.25">
      <c r="A429" s="44"/>
      <c r="B429" s="44"/>
      <c r="C429" s="44"/>
      <c r="D429" s="44"/>
      <c r="E429" s="44"/>
      <c r="F429" s="44"/>
      <c r="G429" s="44"/>
      <c r="H429" s="44"/>
      <c r="I429" s="44"/>
      <c r="J429" s="44"/>
      <c r="K429" s="44"/>
      <c r="L429" s="44"/>
      <c r="M429" s="44"/>
      <c r="N429" s="44"/>
      <c r="O429" s="44"/>
      <c r="P429" s="44"/>
      <c r="Q429" s="44"/>
    </row>
    <row r="430" spans="1:17" x14ac:dyDescent="0.25">
      <c r="A430" s="44"/>
      <c r="B430" s="44"/>
      <c r="C430" s="44"/>
      <c r="D430" s="44"/>
      <c r="E430" s="44"/>
      <c r="F430" s="44"/>
      <c r="G430" s="44"/>
      <c r="H430" s="44"/>
      <c r="I430" s="44"/>
      <c r="J430" s="44"/>
      <c r="K430" s="44"/>
      <c r="L430" s="44"/>
      <c r="M430" s="44"/>
      <c r="N430" s="44"/>
      <c r="O430" s="44"/>
      <c r="P430" s="44"/>
      <c r="Q430" s="44"/>
    </row>
    <row r="431" spans="1:17" x14ac:dyDescent="0.25">
      <c r="A431" s="44"/>
      <c r="B431" s="44"/>
      <c r="C431" s="44"/>
      <c r="D431" s="44"/>
      <c r="E431" s="44"/>
      <c r="F431" s="44"/>
      <c r="G431" s="44"/>
      <c r="H431" s="44"/>
      <c r="I431" s="44"/>
      <c r="J431" s="44"/>
      <c r="K431" s="44"/>
      <c r="L431" s="44"/>
      <c r="M431" s="44"/>
      <c r="N431" s="44"/>
      <c r="O431" s="44"/>
      <c r="P431" s="44"/>
      <c r="Q431" s="44"/>
    </row>
    <row r="432" spans="1:17" x14ac:dyDescent="0.25">
      <c r="A432" s="44"/>
      <c r="B432" s="44"/>
      <c r="C432" s="44"/>
      <c r="D432" s="44"/>
      <c r="E432" s="44"/>
      <c r="F432" s="44"/>
      <c r="G432" s="44"/>
      <c r="H432" s="44"/>
      <c r="I432" s="44"/>
      <c r="J432" s="44"/>
      <c r="K432" s="44"/>
      <c r="L432" s="44"/>
      <c r="M432" s="44"/>
      <c r="N432" s="44"/>
      <c r="O432" s="44"/>
      <c r="P432" s="44"/>
      <c r="Q432" s="44"/>
    </row>
    <row r="433" spans="1:17" x14ac:dyDescent="0.25">
      <c r="A433" s="44"/>
      <c r="B433" s="44"/>
      <c r="C433" s="44"/>
      <c r="D433" s="44"/>
      <c r="E433" s="44"/>
      <c r="F433" s="44"/>
      <c r="G433" s="44"/>
      <c r="H433" s="44"/>
      <c r="I433" s="44"/>
      <c r="J433" s="44"/>
      <c r="K433" s="44"/>
      <c r="L433" s="44"/>
      <c r="M433" s="44"/>
      <c r="N433" s="44"/>
      <c r="O433" s="44"/>
      <c r="P433" s="44"/>
      <c r="Q433" s="44"/>
    </row>
    <row r="434" spans="1:17" x14ac:dyDescent="0.25">
      <c r="A434" s="44"/>
      <c r="B434" s="44"/>
      <c r="C434" s="44"/>
      <c r="D434" s="44"/>
      <c r="E434" s="44"/>
      <c r="F434" s="44"/>
      <c r="G434" s="44"/>
      <c r="H434" s="44"/>
      <c r="I434" s="44"/>
      <c r="J434" s="44"/>
      <c r="K434" s="44"/>
      <c r="L434" s="44"/>
      <c r="M434" s="44"/>
      <c r="N434" s="44"/>
      <c r="O434" s="44"/>
      <c r="P434" s="44"/>
      <c r="Q434" s="44"/>
    </row>
    <row r="435" spans="1:17" x14ac:dyDescent="0.25">
      <c r="A435" s="44"/>
      <c r="B435" s="44"/>
      <c r="C435" s="44"/>
      <c r="D435" s="44"/>
      <c r="E435" s="44"/>
      <c r="F435" s="44"/>
      <c r="G435" s="44"/>
      <c r="H435" s="44"/>
      <c r="I435" s="44"/>
      <c r="J435" s="44"/>
      <c r="K435" s="44"/>
      <c r="L435" s="44"/>
      <c r="M435" s="44"/>
      <c r="N435" s="44"/>
      <c r="O435" s="44"/>
      <c r="P435" s="44"/>
      <c r="Q435" s="44"/>
    </row>
    <row r="436" spans="1:17" x14ac:dyDescent="0.25">
      <c r="A436" s="44"/>
      <c r="B436" s="44"/>
      <c r="C436" s="44"/>
      <c r="D436" s="44"/>
      <c r="E436" s="44"/>
      <c r="F436" s="44"/>
      <c r="G436" s="44"/>
      <c r="H436" s="44"/>
      <c r="I436" s="44"/>
      <c r="J436" s="44"/>
      <c r="K436" s="44"/>
      <c r="L436" s="44"/>
      <c r="M436" s="44"/>
      <c r="N436" s="44"/>
      <c r="O436" s="44"/>
      <c r="P436" s="44"/>
      <c r="Q436" s="44"/>
    </row>
    <row r="437" spans="1:17" x14ac:dyDescent="0.25">
      <c r="A437" s="44"/>
      <c r="B437" s="44"/>
      <c r="C437" s="44"/>
      <c r="D437" s="44"/>
      <c r="E437" s="44"/>
      <c r="F437" s="44"/>
      <c r="G437" s="44"/>
      <c r="H437" s="44"/>
      <c r="I437" s="44"/>
      <c r="J437" s="44"/>
      <c r="K437" s="44"/>
      <c r="L437" s="44"/>
      <c r="M437" s="44"/>
      <c r="N437" s="44"/>
      <c r="O437" s="44"/>
      <c r="P437" s="44"/>
      <c r="Q437" s="44"/>
    </row>
    <row r="438" spans="1:17" x14ac:dyDescent="0.25">
      <c r="A438" s="44"/>
      <c r="B438" s="44"/>
      <c r="C438" s="44"/>
      <c r="D438" s="44"/>
      <c r="E438" s="44"/>
      <c r="F438" s="44"/>
      <c r="G438" s="44"/>
      <c r="H438" s="44"/>
      <c r="I438" s="44"/>
      <c r="J438" s="44"/>
      <c r="K438" s="44"/>
      <c r="L438" s="44"/>
      <c r="M438" s="44"/>
      <c r="N438" s="44"/>
      <c r="O438" s="44"/>
      <c r="P438" s="44"/>
      <c r="Q438" s="44"/>
    </row>
    <row r="439" spans="1:17" x14ac:dyDescent="0.25">
      <c r="A439" s="44"/>
      <c r="B439" s="44"/>
      <c r="C439" s="44"/>
      <c r="D439" s="44"/>
      <c r="E439" s="44"/>
      <c r="F439" s="44"/>
      <c r="G439" s="44"/>
      <c r="H439" s="44"/>
      <c r="I439" s="44"/>
      <c r="J439" s="44"/>
      <c r="K439" s="44"/>
      <c r="L439" s="44"/>
      <c r="M439" s="44"/>
      <c r="N439" s="44"/>
      <c r="O439" s="44"/>
      <c r="P439" s="44"/>
      <c r="Q439" s="44"/>
    </row>
    <row r="440" spans="1:17" x14ac:dyDescent="0.25">
      <c r="A440" s="44"/>
      <c r="B440" s="44"/>
      <c r="C440" s="44"/>
      <c r="D440" s="44"/>
      <c r="E440" s="44"/>
      <c r="F440" s="44"/>
      <c r="G440" s="44"/>
      <c r="H440" s="44"/>
      <c r="I440" s="44"/>
      <c r="J440" s="44"/>
      <c r="K440" s="44"/>
      <c r="L440" s="44"/>
      <c r="M440" s="44"/>
      <c r="N440" s="44"/>
      <c r="O440" s="44"/>
      <c r="P440" s="44"/>
      <c r="Q440" s="44"/>
    </row>
    <row r="441" spans="1:17" x14ac:dyDescent="0.25">
      <c r="A441" s="44"/>
      <c r="B441" s="44"/>
      <c r="C441" s="44"/>
      <c r="D441" s="44"/>
      <c r="E441" s="44"/>
      <c r="F441" s="44"/>
      <c r="G441" s="44"/>
      <c r="H441" s="44"/>
      <c r="I441" s="44"/>
      <c r="J441" s="44"/>
      <c r="K441" s="44"/>
      <c r="L441" s="44"/>
      <c r="M441" s="44"/>
      <c r="N441" s="44"/>
      <c r="O441" s="44"/>
      <c r="P441" s="44"/>
      <c r="Q441" s="44"/>
    </row>
    <row r="442" spans="1:17" x14ac:dyDescent="0.25">
      <c r="A442" s="44"/>
      <c r="B442" s="44"/>
      <c r="C442" s="44"/>
      <c r="D442" s="44"/>
      <c r="E442" s="44"/>
      <c r="F442" s="44"/>
      <c r="G442" s="44"/>
      <c r="H442" s="44"/>
      <c r="I442" s="44"/>
      <c r="J442" s="44"/>
      <c r="K442" s="44"/>
      <c r="L442" s="44"/>
      <c r="M442" s="44"/>
      <c r="N442" s="44"/>
      <c r="O442" s="44"/>
      <c r="P442" s="44"/>
      <c r="Q442" s="44"/>
    </row>
    <row r="443" spans="1:17" x14ac:dyDescent="0.25">
      <c r="A443" s="44"/>
      <c r="B443" s="44"/>
      <c r="C443" s="44"/>
      <c r="D443" s="44"/>
      <c r="E443" s="44"/>
      <c r="F443" s="44"/>
      <c r="G443" s="44"/>
      <c r="H443" s="44"/>
      <c r="I443" s="44"/>
      <c r="J443" s="44"/>
      <c r="K443" s="44"/>
      <c r="L443" s="44"/>
      <c r="M443" s="44"/>
      <c r="N443" s="44"/>
      <c r="O443" s="44"/>
      <c r="P443" s="44"/>
      <c r="Q443" s="44"/>
    </row>
    <row r="444" spans="1:17" x14ac:dyDescent="0.25">
      <c r="A444" s="44"/>
      <c r="B444" s="44"/>
      <c r="C444" s="44"/>
      <c r="D444" s="44"/>
      <c r="E444" s="44"/>
      <c r="F444" s="44"/>
      <c r="G444" s="44"/>
      <c r="H444" s="44"/>
      <c r="I444" s="44"/>
      <c r="J444" s="44"/>
      <c r="K444" s="44"/>
      <c r="L444" s="44"/>
      <c r="M444" s="44"/>
      <c r="N444" s="44"/>
      <c r="O444" s="44"/>
      <c r="P444" s="44"/>
      <c r="Q444" s="44"/>
    </row>
    <row r="445" spans="1:17" x14ac:dyDescent="0.25">
      <c r="A445" s="44"/>
      <c r="B445" s="44"/>
      <c r="C445" s="44"/>
      <c r="D445" s="44"/>
      <c r="E445" s="44"/>
      <c r="F445" s="44"/>
      <c r="G445" s="44"/>
      <c r="H445" s="44"/>
      <c r="I445" s="44"/>
      <c r="J445" s="44"/>
      <c r="K445" s="44"/>
      <c r="L445" s="44"/>
      <c r="M445" s="44"/>
      <c r="N445" s="44"/>
      <c r="O445" s="44"/>
      <c r="P445" s="44"/>
      <c r="Q445" s="44"/>
    </row>
    <row r="446" spans="1:17" x14ac:dyDescent="0.25">
      <c r="A446" s="44"/>
      <c r="B446" s="44"/>
      <c r="C446" s="44"/>
      <c r="D446" s="44"/>
      <c r="E446" s="44"/>
      <c r="F446" s="44"/>
      <c r="G446" s="44"/>
      <c r="H446" s="44"/>
      <c r="I446" s="44"/>
      <c r="J446" s="44"/>
      <c r="K446" s="44"/>
      <c r="L446" s="44"/>
      <c r="M446" s="44"/>
      <c r="N446" s="44"/>
      <c r="O446" s="44"/>
      <c r="P446" s="44"/>
      <c r="Q446" s="44"/>
    </row>
    <row r="447" spans="1:17" x14ac:dyDescent="0.25">
      <c r="A447" s="44"/>
      <c r="B447" s="44"/>
      <c r="C447" s="44"/>
      <c r="D447" s="44"/>
      <c r="E447" s="44"/>
      <c r="F447" s="44"/>
      <c r="G447" s="44"/>
      <c r="H447" s="44"/>
      <c r="I447" s="44"/>
      <c r="J447" s="44"/>
      <c r="K447" s="44"/>
      <c r="L447" s="44"/>
      <c r="M447" s="44"/>
      <c r="N447" s="44"/>
      <c r="O447" s="44"/>
      <c r="P447" s="44"/>
      <c r="Q447" s="44"/>
    </row>
    <row r="448" spans="1:17" x14ac:dyDescent="0.25">
      <c r="A448" s="44"/>
      <c r="B448" s="44"/>
      <c r="C448" s="44"/>
      <c r="D448" s="44"/>
      <c r="E448" s="44"/>
      <c r="F448" s="44"/>
      <c r="G448" s="44"/>
      <c r="H448" s="44"/>
      <c r="I448" s="44"/>
      <c r="J448" s="44"/>
      <c r="K448" s="44"/>
      <c r="L448" s="44"/>
      <c r="M448" s="44"/>
      <c r="N448" s="44"/>
      <c r="O448" s="44"/>
      <c r="P448" s="44"/>
      <c r="Q448" s="44"/>
    </row>
    <row r="449" spans="1:17" x14ac:dyDescent="0.25">
      <c r="A449" s="44"/>
      <c r="B449" s="44"/>
      <c r="C449" s="44"/>
      <c r="D449" s="44"/>
      <c r="E449" s="44"/>
      <c r="F449" s="44"/>
      <c r="G449" s="44"/>
      <c r="H449" s="44"/>
      <c r="I449" s="44"/>
      <c r="J449" s="44"/>
      <c r="K449" s="44"/>
      <c r="L449" s="44"/>
      <c r="M449" s="44"/>
      <c r="N449" s="44"/>
      <c r="O449" s="44"/>
      <c r="P449" s="44"/>
      <c r="Q449" s="44"/>
    </row>
    <row r="450" spans="1:17" x14ac:dyDescent="0.25">
      <c r="A450" s="44"/>
      <c r="B450" s="44"/>
      <c r="C450" s="44"/>
      <c r="D450" s="44"/>
      <c r="E450" s="44"/>
      <c r="F450" s="44"/>
      <c r="G450" s="44"/>
      <c r="H450" s="44"/>
      <c r="I450" s="44"/>
      <c r="J450" s="44"/>
      <c r="K450" s="44"/>
      <c r="L450" s="44"/>
      <c r="M450" s="44"/>
      <c r="N450" s="44"/>
      <c r="O450" s="44"/>
      <c r="P450" s="44"/>
      <c r="Q450" s="44"/>
    </row>
    <row r="451" spans="1:17" x14ac:dyDescent="0.25">
      <c r="A451" s="44"/>
      <c r="B451" s="44"/>
      <c r="C451" s="44"/>
      <c r="D451" s="44"/>
      <c r="E451" s="44"/>
      <c r="F451" s="44"/>
      <c r="G451" s="44"/>
      <c r="H451" s="44"/>
      <c r="I451" s="44"/>
      <c r="J451" s="44"/>
      <c r="K451" s="44"/>
      <c r="L451" s="44"/>
      <c r="M451" s="44"/>
      <c r="N451" s="44"/>
      <c r="O451" s="44"/>
      <c r="P451" s="44"/>
      <c r="Q451" s="44"/>
    </row>
    <row r="452" spans="1:17" x14ac:dyDescent="0.25">
      <c r="A452" s="44"/>
      <c r="B452" s="44"/>
      <c r="C452" s="44"/>
      <c r="D452" s="44"/>
      <c r="E452" s="44"/>
      <c r="F452" s="44"/>
      <c r="G452" s="44"/>
      <c r="H452" s="44"/>
      <c r="I452" s="44"/>
      <c r="J452" s="44"/>
      <c r="K452" s="44"/>
      <c r="L452" s="44"/>
      <c r="M452" s="44"/>
      <c r="N452" s="44"/>
      <c r="O452" s="44"/>
      <c r="P452" s="44"/>
      <c r="Q452" s="44"/>
    </row>
    <row r="453" spans="1:17" x14ac:dyDescent="0.25">
      <c r="A453" s="44"/>
      <c r="B453" s="44"/>
      <c r="C453" s="44"/>
      <c r="D453" s="44"/>
      <c r="E453" s="44"/>
      <c r="F453" s="44"/>
      <c r="G453" s="44"/>
      <c r="H453" s="44"/>
      <c r="I453" s="44"/>
      <c r="J453" s="44"/>
      <c r="K453" s="44"/>
      <c r="L453" s="44"/>
      <c r="M453" s="44"/>
      <c r="N453" s="44"/>
      <c r="O453" s="44"/>
      <c r="P453" s="44"/>
      <c r="Q453" s="44"/>
    </row>
    <row r="454" spans="1:17" x14ac:dyDescent="0.25">
      <c r="A454" s="44"/>
      <c r="B454" s="44"/>
      <c r="C454" s="44"/>
      <c r="D454" s="44"/>
      <c r="E454" s="44"/>
      <c r="F454" s="44"/>
      <c r="G454" s="44"/>
      <c r="H454" s="44"/>
      <c r="I454" s="44"/>
      <c r="J454" s="44"/>
      <c r="K454" s="44"/>
      <c r="L454" s="44"/>
      <c r="M454" s="44"/>
      <c r="N454" s="44"/>
      <c r="O454" s="44"/>
      <c r="P454" s="44"/>
      <c r="Q454" s="44"/>
    </row>
    <row r="455" spans="1:17" x14ac:dyDescent="0.25">
      <c r="A455" s="44"/>
      <c r="B455" s="44"/>
      <c r="C455" s="44"/>
      <c r="D455" s="44"/>
      <c r="E455" s="44"/>
      <c r="F455" s="44"/>
      <c r="G455" s="44"/>
      <c r="H455" s="44"/>
      <c r="I455" s="44"/>
      <c r="J455" s="44"/>
      <c r="K455" s="44"/>
      <c r="L455" s="44"/>
      <c r="M455" s="44"/>
      <c r="N455" s="44"/>
      <c r="O455" s="44"/>
      <c r="P455" s="44"/>
      <c r="Q455" s="44"/>
    </row>
    <row r="456" spans="1:17" x14ac:dyDescent="0.25">
      <c r="A456" s="44"/>
      <c r="B456" s="44"/>
      <c r="C456" s="44"/>
      <c r="D456" s="44"/>
      <c r="E456" s="44"/>
      <c r="F456" s="44"/>
      <c r="G456" s="44"/>
      <c r="H456" s="44"/>
      <c r="I456" s="44"/>
      <c r="J456" s="44"/>
      <c r="K456" s="44"/>
      <c r="L456" s="44"/>
      <c r="M456" s="44"/>
      <c r="N456" s="44"/>
      <c r="O456" s="44"/>
      <c r="P456" s="44"/>
      <c r="Q456" s="44"/>
    </row>
    <row r="457" spans="1:17" x14ac:dyDescent="0.25">
      <c r="A457" s="44"/>
      <c r="B457" s="44"/>
      <c r="C457" s="44"/>
      <c r="D457" s="44"/>
      <c r="E457" s="44"/>
      <c r="F457" s="44"/>
      <c r="G457" s="44"/>
      <c r="H457" s="44"/>
      <c r="I457" s="44"/>
      <c r="J457" s="44"/>
      <c r="K457" s="44"/>
      <c r="L457" s="44"/>
      <c r="M457" s="44"/>
      <c r="N457" s="44"/>
      <c r="O457" s="44"/>
      <c r="P457" s="44"/>
      <c r="Q457" s="44"/>
    </row>
    <row r="458" spans="1:17" x14ac:dyDescent="0.25">
      <c r="A458" s="44"/>
      <c r="B458" s="44"/>
      <c r="C458" s="44"/>
      <c r="D458" s="44"/>
      <c r="E458" s="44"/>
      <c r="F458" s="44"/>
      <c r="G458" s="44"/>
      <c r="H458" s="44"/>
      <c r="I458" s="44"/>
      <c r="J458" s="44"/>
      <c r="K458" s="44"/>
      <c r="L458" s="44"/>
      <c r="M458" s="44"/>
      <c r="N458" s="44"/>
      <c r="O458" s="44"/>
      <c r="P458" s="44"/>
      <c r="Q458" s="44"/>
    </row>
    <row r="459" spans="1:17" x14ac:dyDescent="0.25">
      <c r="A459" s="44"/>
      <c r="B459" s="44"/>
      <c r="C459" s="44"/>
      <c r="D459" s="44"/>
      <c r="E459" s="44"/>
      <c r="F459" s="44"/>
      <c r="G459" s="44"/>
      <c r="H459" s="44"/>
      <c r="I459" s="44"/>
      <c r="J459" s="44"/>
      <c r="K459" s="44"/>
      <c r="L459" s="44"/>
      <c r="M459" s="44"/>
      <c r="N459" s="44"/>
      <c r="O459" s="44"/>
      <c r="P459" s="44"/>
      <c r="Q459" s="44"/>
    </row>
    <row r="460" spans="1:17" x14ac:dyDescent="0.25">
      <c r="A460" s="44"/>
      <c r="B460" s="44"/>
      <c r="C460" s="44"/>
      <c r="D460" s="44"/>
      <c r="E460" s="44"/>
      <c r="F460" s="44"/>
      <c r="G460" s="44"/>
      <c r="H460" s="44"/>
      <c r="I460" s="44"/>
      <c r="J460" s="44"/>
      <c r="K460" s="44"/>
      <c r="L460" s="44"/>
      <c r="M460" s="44"/>
      <c r="N460" s="44"/>
      <c r="O460" s="44"/>
      <c r="P460" s="44"/>
      <c r="Q460" s="44"/>
    </row>
    <row r="461" spans="1:17" x14ac:dyDescent="0.25">
      <c r="A461" s="44"/>
      <c r="B461" s="44"/>
      <c r="C461" s="44"/>
      <c r="D461" s="44"/>
      <c r="E461" s="44"/>
      <c r="F461" s="44"/>
      <c r="G461" s="44"/>
      <c r="H461" s="44"/>
      <c r="I461" s="44"/>
      <c r="J461" s="44"/>
      <c r="K461" s="44"/>
      <c r="L461" s="44"/>
      <c r="M461" s="44"/>
      <c r="N461" s="44"/>
      <c r="O461" s="44"/>
      <c r="P461" s="44"/>
      <c r="Q461" s="44"/>
    </row>
    <row r="462" spans="1:17" x14ac:dyDescent="0.25">
      <c r="A462" s="44"/>
      <c r="B462" s="44"/>
      <c r="C462" s="44"/>
      <c r="D462" s="44"/>
      <c r="E462" s="44"/>
      <c r="F462" s="44"/>
      <c r="G462" s="44"/>
      <c r="H462" s="44"/>
      <c r="I462" s="44"/>
      <c r="J462" s="44"/>
      <c r="K462" s="44"/>
      <c r="L462" s="44"/>
      <c r="M462" s="44"/>
      <c r="N462" s="44"/>
      <c r="O462" s="44"/>
      <c r="P462" s="44"/>
      <c r="Q462" s="44"/>
    </row>
    <row r="463" spans="1:17" x14ac:dyDescent="0.25">
      <c r="A463" s="44"/>
      <c r="B463" s="44"/>
      <c r="C463" s="44"/>
      <c r="D463" s="44"/>
      <c r="E463" s="44"/>
      <c r="F463" s="44"/>
      <c r="G463" s="44"/>
      <c r="H463" s="44"/>
      <c r="I463" s="44"/>
      <c r="J463" s="44"/>
      <c r="K463" s="44"/>
      <c r="L463" s="44"/>
      <c r="M463" s="44"/>
      <c r="N463" s="44"/>
      <c r="O463" s="44"/>
      <c r="P463" s="44"/>
      <c r="Q463" s="44"/>
    </row>
    <row r="464" spans="1:17" x14ac:dyDescent="0.25">
      <c r="A464" s="44"/>
      <c r="B464" s="44"/>
      <c r="C464" s="44"/>
      <c r="D464" s="44"/>
      <c r="E464" s="44"/>
      <c r="F464" s="44"/>
      <c r="G464" s="44"/>
      <c r="H464" s="44"/>
      <c r="I464" s="44"/>
      <c r="J464" s="44"/>
      <c r="K464" s="44"/>
      <c r="L464" s="44"/>
      <c r="M464" s="44"/>
      <c r="N464" s="44"/>
      <c r="O464" s="44"/>
      <c r="P464" s="44"/>
      <c r="Q464" s="44"/>
    </row>
    <row r="465" spans="1:17" x14ac:dyDescent="0.25">
      <c r="A465" s="44"/>
      <c r="B465" s="44"/>
      <c r="C465" s="44"/>
      <c r="D465" s="44"/>
      <c r="E465" s="44"/>
      <c r="F465" s="44"/>
      <c r="G465" s="44"/>
      <c r="H465" s="44"/>
      <c r="I465" s="44"/>
      <c r="J465" s="44"/>
      <c r="K465" s="44"/>
      <c r="L465" s="44"/>
      <c r="M465" s="44"/>
      <c r="N465" s="44"/>
      <c r="O465" s="44"/>
      <c r="P465" s="44"/>
      <c r="Q465" s="44"/>
    </row>
    <row r="466" spans="1:17" x14ac:dyDescent="0.25">
      <c r="A466" s="44"/>
      <c r="B466" s="44"/>
      <c r="C466" s="44"/>
      <c r="D466" s="44"/>
      <c r="E466" s="44"/>
      <c r="F466" s="44"/>
      <c r="G466" s="44"/>
      <c r="H466" s="44"/>
      <c r="I466" s="44"/>
      <c r="J466" s="44"/>
      <c r="K466" s="44"/>
      <c r="L466" s="44"/>
      <c r="M466" s="44"/>
      <c r="N466" s="44"/>
      <c r="O466" s="44"/>
      <c r="P466" s="44"/>
      <c r="Q466" s="44"/>
    </row>
    <row r="467" spans="1:17" x14ac:dyDescent="0.25">
      <c r="A467" s="44"/>
      <c r="B467" s="44"/>
      <c r="C467" s="44"/>
      <c r="D467" s="44"/>
      <c r="E467" s="44"/>
      <c r="F467" s="44"/>
      <c r="G467" s="44"/>
      <c r="H467" s="44"/>
      <c r="I467" s="44"/>
      <c r="J467" s="44"/>
      <c r="K467" s="44"/>
      <c r="L467" s="44"/>
      <c r="M467" s="44"/>
      <c r="N467" s="44"/>
      <c r="O467" s="44"/>
      <c r="P467" s="44"/>
      <c r="Q467" s="44"/>
    </row>
    <row r="468" spans="1:17" x14ac:dyDescent="0.25">
      <c r="A468" s="44"/>
      <c r="B468" s="44"/>
      <c r="C468" s="44"/>
      <c r="D468" s="44"/>
      <c r="E468" s="44"/>
      <c r="F468" s="44"/>
      <c r="G468" s="44"/>
      <c r="H468" s="44"/>
      <c r="I468" s="44"/>
      <c r="J468" s="44"/>
      <c r="K468" s="44"/>
      <c r="L468" s="44"/>
      <c r="M468" s="44"/>
      <c r="N468" s="44"/>
      <c r="O468" s="44"/>
      <c r="P468" s="44"/>
      <c r="Q468" s="44"/>
    </row>
    <row r="469" spans="1:17" x14ac:dyDescent="0.25">
      <c r="A469" s="44"/>
      <c r="B469" s="44"/>
      <c r="C469" s="44"/>
      <c r="D469" s="44"/>
      <c r="E469" s="44"/>
      <c r="F469" s="44"/>
      <c r="G469" s="44"/>
      <c r="H469" s="44"/>
      <c r="I469" s="44"/>
      <c r="J469" s="44"/>
      <c r="K469" s="44"/>
      <c r="L469" s="44"/>
      <c r="M469" s="44"/>
      <c r="N469" s="44"/>
      <c r="O469" s="44"/>
      <c r="P469" s="44"/>
      <c r="Q469" s="44"/>
    </row>
    <row r="470" spans="1:17" x14ac:dyDescent="0.25">
      <c r="A470" s="44"/>
      <c r="B470" s="44"/>
      <c r="C470" s="44"/>
      <c r="D470" s="44"/>
      <c r="E470" s="44"/>
      <c r="F470" s="44"/>
      <c r="G470" s="44"/>
      <c r="H470" s="44"/>
      <c r="I470" s="44"/>
      <c r="J470" s="44"/>
      <c r="K470" s="44"/>
      <c r="L470" s="44"/>
      <c r="M470" s="44"/>
      <c r="N470" s="44"/>
      <c r="O470" s="44"/>
      <c r="P470" s="44"/>
      <c r="Q470" s="44"/>
    </row>
    <row r="471" spans="1:17" x14ac:dyDescent="0.25">
      <c r="A471" s="44"/>
      <c r="B471" s="44"/>
      <c r="C471" s="44"/>
      <c r="D471" s="44"/>
      <c r="E471" s="44"/>
      <c r="F471" s="44"/>
      <c r="G471" s="44"/>
      <c r="H471" s="44"/>
      <c r="I471" s="44"/>
      <c r="J471" s="44"/>
      <c r="K471" s="44"/>
      <c r="L471" s="44"/>
      <c r="M471" s="44"/>
      <c r="N471" s="44"/>
      <c r="O471" s="44"/>
      <c r="P471" s="44"/>
      <c r="Q471" s="44"/>
    </row>
    <row r="472" spans="1:17" x14ac:dyDescent="0.25">
      <c r="A472" s="44"/>
      <c r="B472" s="44"/>
      <c r="C472" s="44"/>
      <c r="D472" s="44"/>
      <c r="E472" s="44"/>
      <c r="F472" s="44"/>
      <c r="G472" s="44"/>
      <c r="H472" s="44"/>
      <c r="I472" s="44"/>
      <c r="J472" s="44"/>
      <c r="K472" s="44"/>
      <c r="L472" s="44"/>
      <c r="M472" s="44"/>
      <c r="N472" s="44"/>
      <c r="O472" s="44"/>
      <c r="P472" s="44"/>
      <c r="Q472" s="44"/>
    </row>
    <row r="473" spans="1:17" x14ac:dyDescent="0.25">
      <c r="A473" s="44"/>
      <c r="B473" s="44"/>
      <c r="C473" s="44"/>
      <c r="D473" s="44"/>
      <c r="E473" s="44"/>
      <c r="F473" s="44"/>
      <c r="G473" s="44"/>
      <c r="H473" s="44"/>
      <c r="I473" s="44"/>
      <c r="J473" s="44"/>
      <c r="K473" s="44"/>
      <c r="L473" s="44"/>
      <c r="M473" s="44"/>
      <c r="N473" s="44"/>
      <c r="O473" s="44"/>
      <c r="P473" s="44"/>
      <c r="Q473" s="44"/>
    </row>
    <row r="474" spans="1:17" x14ac:dyDescent="0.25">
      <c r="A474" s="44"/>
      <c r="B474" s="44"/>
      <c r="C474" s="44"/>
      <c r="D474" s="44"/>
      <c r="E474" s="44"/>
      <c r="F474" s="44"/>
      <c r="G474" s="44"/>
      <c r="H474" s="44"/>
      <c r="I474" s="44"/>
      <c r="J474" s="44"/>
      <c r="K474" s="44"/>
      <c r="L474" s="44"/>
      <c r="M474" s="44"/>
      <c r="N474" s="44"/>
      <c r="O474" s="44"/>
      <c r="P474" s="44"/>
      <c r="Q474" s="44"/>
    </row>
    <row r="475" spans="1:17" x14ac:dyDescent="0.25">
      <c r="A475" s="44"/>
      <c r="B475" s="44"/>
      <c r="C475" s="44"/>
      <c r="D475" s="44"/>
      <c r="E475" s="44"/>
      <c r="F475" s="44"/>
      <c r="G475" s="44"/>
      <c r="H475" s="44"/>
      <c r="I475" s="44"/>
      <c r="J475" s="44"/>
      <c r="K475" s="44"/>
      <c r="L475" s="44"/>
      <c r="M475" s="44"/>
      <c r="N475" s="44"/>
      <c r="O475" s="44"/>
      <c r="P475" s="44"/>
      <c r="Q475" s="44"/>
    </row>
    <row r="476" spans="1:17" x14ac:dyDescent="0.25">
      <c r="A476" s="44"/>
      <c r="B476" s="44"/>
      <c r="C476" s="44"/>
      <c r="D476" s="44"/>
      <c r="E476" s="44"/>
      <c r="F476" s="44"/>
      <c r="G476" s="44"/>
      <c r="H476" s="44"/>
      <c r="I476" s="44"/>
      <c r="J476" s="44"/>
      <c r="K476" s="44"/>
      <c r="L476" s="44"/>
      <c r="M476" s="44"/>
      <c r="N476" s="44"/>
      <c r="O476" s="44"/>
      <c r="P476" s="44"/>
      <c r="Q476" s="44"/>
    </row>
    <row r="477" spans="1:17" x14ac:dyDescent="0.25">
      <c r="A477" s="44"/>
      <c r="B477" s="44"/>
      <c r="C477" s="44"/>
      <c r="D477" s="44"/>
      <c r="E477" s="44"/>
      <c r="F477" s="44"/>
      <c r="G477" s="44"/>
      <c r="H477" s="44"/>
      <c r="I477" s="44"/>
      <c r="J477" s="44"/>
      <c r="K477" s="44"/>
      <c r="L477" s="44"/>
      <c r="M477" s="44"/>
      <c r="N477" s="44"/>
      <c r="O477" s="44"/>
      <c r="P477" s="44"/>
      <c r="Q477" s="44"/>
    </row>
    <row r="478" spans="1:17" x14ac:dyDescent="0.25">
      <c r="A478" s="44"/>
      <c r="B478" s="44"/>
      <c r="C478" s="44"/>
      <c r="D478" s="44"/>
      <c r="E478" s="44"/>
      <c r="F478" s="44"/>
      <c r="G478" s="44"/>
      <c r="H478" s="44"/>
      <c r="I478" s="44"/>
      <c r="J478" s="44"/>
      <c r="K478" s="44"/>
      <c r="L478" s="44"/>
      <c r="M478" s="44"/>
      <c r="N478" s="44"/>
      <c r="O478" s="44"/>
      <c r="P478" s="44"/>
      <c r="Q478" s="44"/>
    </row>
    <row r="479" spans="1:17" x14ac:dyDescent="0.25">
      <c r="A479" s="44"/>
      <c r="B479" s="44"/>
      <c r="C479" s="44"/>
      <c r="D479" s="44"/>
      <c r="E479" s="44"/>
      <c r="F479" s="44"/>
      <c r="G479" s="44"/>
      <c r="H479" s="44"/>
      <c r="I479" s="44"/>
      <c r="J479" s="44"/>
      <c r="K479" s="44"/>
      <c r="L479" s="44"/>
      <c r="M479" s="44"/>
      <c r="N479" s="44"/>
      <c r="O479" s="44"/>
      <c r="P479" s="44"/>
      <c r="Q479" s="44"/>
    </row>
    <row r="480" spans="1:17" x14ac:dyDescent="0.25">
      <c r="A480" s="44"/>
      <c r="B480" s="44"/>
      <c r="C480" s="44"/>
      <c r="D480" s="44"/>
      <c r="E480" s="44"/>
      <c r="F480" s="44"/>
      <c r="G480" s="44"/>
      <c r="H480" s="44"/>
      <c r="I480" s="44"/>
      <c r="J480" s="44"/>
      <c r="K480" s="44"/>
      <c r="L480" s="44"/>
      <c r="M480" s="44"/>
      <c r="N480" s="44"/>
      <c r="O480" s="44"/>
      <c r="P480" s="44"/>
      <c r="Q480" s="44"/>
    </row>
    <row r="481" spans="1:17" x14ac:dyDescent="0.25">
      <c r="A481" s="44"/>
      <c r="B481" s="44"/>
      <c r="C481" s="44"/>
      <c r="D481" s="44"/>
      <c r="E481" s="44"/>
      <c r="F481" s="44"/>
      <c r="G481" s="44"/>
      <c r="H481" s="44"/>
      <c r="I481" s="44"/>
      <c r="J481" s="44"/>
      <c r="K481" s="44"/>
      <c r="L481" s="44"/>
      <c r="M481" s="44"/>
      <c r="N481" s="44"/>
      <c r="O481" s="44"/>
      <c r="P481" s="44"/>
      <c r="Q481" s="44"/>
    </row>
    <row r="482" spans="1:17" x14ac:dyDescent="0.25">
      <c r="A482" s="44"/>
      <c r="B482" s="44"/>
      <c r="C482" s="44"/>
      <c r="D482" s="44"/>
      <c r="E482" s="44"/>
      <c r="F482" s="44"/>
      <c r="G482" s="44"/>
      <c r="H482" s="44"/>
      <c r="I482" s="44"/>
      <c r="J482" s="44"/>
      <c r="K482" s="44"/>
      <c r="L482" s="44"/>
      <c r="M482" s="44"/>
      <c r="N482" s="44"/>
      <c r="O482" s="44"/>
      <c r="P482" s="44"/>
      <c r="Q482" s="44"/>
    </row>
    <row r="483" spans="1:17" x14ac:dyDescent="0.25">
      <c r="A483" s="44"/>
      <c r="B483" s="44"/>
      <c r="C483" s="44"/>
      <c r="D483" s="44"/>
      <c r="E483" s="44"/>
      <c r="F483" s="44"/>
      <c r="G483" s="44"/>
      <c r="H483" s="44"/>
      <c r="I483" s="44"/>
      <c r="J483" s="44"/>
      <c r="K483" s="44"/>
      <c r="L483" s="44"/>
      <c r="M483" s="44"/>
      <c r="N483" s="44"/>
      <c r="O483" s="44"/>
      <c r="P483" s="44"/>
      <c r="Q483" s="44"/>
    </row>
    <row r="484" spans="1:17" x14ac:dyDescent="0.25">
      <c r="A484" s="44"/>
      <c r="B484" s="44"/>
      <c r="C484" s="44"/>
      <c r="D484" s="44"/>
      <c r="E484" s="44"/>
      <c r="F484" s="44"/>
      <c r="G484" s="44"/>
      <c r="H484" s="44"/>
      <c r="I484" s="44"/>
      <c r="J484" s="44"/>
      <c r="K484" s="44"/>
      <c r="L484" s="44"/>
      <c r="M484" s="44"/>
      <c r="N484" s="44"/>
      <c r="O484" s="44"/>
      <c r="P484" s="44"/>
      <c r="Q484" s="44"/>
    </row>
    <row r="485" spans="1:17" x14ac:dyDescent="0.25">
      <c r="A485" s="44"/>
      <c r="B485" s="44"/>
      <c r="C485" s="44"/>
      <c r="D485" s="44"/>
      <c r="E485" s="44"/>
      <c r="F485" s="44"/>
      <c r="G485" s="44"/>
      <c r="H485" s="44"/>
      <c r="I485" s="44"/>
      <c r="J485" s="44"/>
      <c r="K485" s="44"/>
      <c r="L485" s="44"/>
      <c r="M485" s="44"/>
      <c r="N485" s="44"/>
      <c r="O485" s="44"/>
      <c r="P485" s="44"/>
      <c r="Q485" s="44"/>
    </row>
    <row r="486" spans="1:17" x14ac:dyDescent="0.25">
      <c r="A486" s="44"/>
      <c r="B486" s="44"/>
      <c r="C486" s="44"/>
      <c r="D486" s="44"/>
      <c r="E486" s="44"/>
      <c r="F486" s="44"/>
      <c r="G486" s="44"/>
      <c r="H486" s="44"/>
      <c r="I486" s="44"/>
      <c r="J486" s="44"/>
      <c r="K486" s="44"/>
      <c r="L486" s="44"/>
      <c r="M486" s="44"/>
      <c r="N486" s="44"/>
      <c r="O486" s="44"/>
      <c r="P486" s="44"/>
      <c r="Q486" s="44"/>
    </row>
    <row r="487" spans="1:17" x14ac:dyDescent="0.25">
      <c r="A487" s="44"/>
      <c r="B487" s="44"/>
      <c r="C487" s="44"/>
      <c r="D487" s="44"/>
      <c r="E487" s="44"/>
      <c r="F487" s="44"/>
      <c r="G487" s="44"/>
      <c r="H487" s="44"/>
      <c r="I487" s="44"/>
      <c r="J487" s="44"/>
      <c r="K487" s="44"/>
      <c r="L487" s="44"/>
      <c r="M487" s="44"/>
      <c r="N487" s="44"/>
      <c r="O487" s="44"/>
      <c r="P487" s="44"/>
      <c r="Q487" s="44"/>
    </row>
    <row r="488" spans="1:17" x14ac:dyDescent="0.25">
      <c r="A488" s="44"/>
      <c r="B488" s="44"/>
      <c r="C488" s="44"/>
      <c r="D488" s="44"/>
      <c r="E488" s="44"/>
      <c r="F488" s="44"/>
      <c r="G488" s="44"/>
      <c r="H488" s="44"/>
      <c r="I488" s="44"/>
      <c r="J488" s="44"/>
      <c r="K488" s="44"/>
      <c r="L488" s="44"/>
      <c r="M488" s="44"/>
      <c r="N488" s="44"/>
      <c r="O488" s="44"/>
      <c r="P488" s="44"/>
      <c r="Q488" s="44"/>
    </row>
    <row r="489" spans="1:17" x14ac:dyDescent="0.25">
      <c r="A489" s="44"/>
      <c r="B489" s="44"/>
      <c r="C489" s="44"/>
      <c r="D489" s="44"/>
      <c r="E489" s="44"/>
      <c r="F489" s="44"/>
      <c r="G489" s="44"/>
      <c r="H489" s="44"/>
      <c r="I489" s="44"/>
      <c r="J489" s="44"/>
      <c r="K489" s="44"/>
      <c r="L489" s="44"/>
      <c r="M489" s="44"/>
      <c r="N489" s="44"/>
      <c r="O489" s="44"/>
      <c r="P489" s="44"/>
      <c r="Q489" s="44"/>
    </row>
    <row r="490" spans="1:17" x14ac:dyDescent="0.25">
      <c r="A490" s="44"/>
      <c r="B490" s="44"/>
      <c r="C490" s="44"/>
      <c r="D490" s="44"/>
      <c r="E490" s="44"/>
      <c r="F490" s="44"/>
      <c r="G490" s="44"/>
      <c r="H490" s="44"/>
      <c r="I490" s="44"/>
      <c r="J490" s="44"/>
      <c r="K490" s="44"/>
      <c r="L490" s="44"/>
      <c r="M490" s="44"/>
      <c r="N490" s="44"/>
      <c r="O490" s="44"/>
      <c r="P490" s="44"/>
      <c r="Q490" s="44"/>
    </row>
    <row r="491" spans="1:17" x14ac:dyDescent="0.25">
      <c r="A491" s="44"/>
      <c r="B491" s="44"/>
      <c r="C491" s="44"/>
      <c r="D491" s="44"/>
      <c r="E491" s="44"/>
      <c r="F491" s="44"/>
      <c r="G491" s="44"/>
      <c r="H491" s="44"/>
      <c r="I491" s="44"/>
      <c r="J491" s="44"/>
      <c r="K491" s="44"/>
      <c r="L491" s="44"/>
      <c r="M491" s="44"/>
      <c r="N491" s="44"/>
      <c r="O491" s="44"/>
      <c r="P491" s="44"/>
      <c r="Q491" s="44"/>
    </row>
    <row r="492" spans="1:17" x14ac:dyDescent="0.25">
      <c r="A492" s="44"/>
      <c r="B492" s="44"/>
      <c r="C492" s="44"/>
      <c r="D492" s="44"/>
      <c r="E492" s="44"/>
      <c r="F492" s="44"/>
      <c r="G492" s="44"/>
      <c r="H492" s="44"/>
      <c r="I492" s="44"/>
      <c r="J492" s="44"/>
      <c r="K492" s="44"/>
      <c r="L492" s="44"/>
      <c r="M492" s="44"/>
      <c r="N492" s="44"/>
      <c r="O492" s="44"/>
      <c r="P492" s="44"/>
      <c r="Q492" s="44"/>
    </row>
    <row r="493" spans="1:17" x14ac:dyDescent="0.25">
      <c r="A493" s="44"/>
      <c r="B493" s="44"/>
      <c r="C493" s="44"/>
      <c r="D493" s="44"/>
      <c r="E493" s="44"/>
      <c r="F493" s="44"/>
      <c r="G493" s="44"/>
      <c r="H493" s="44"/>
      <c r="I493" s="44"/>
      <c r="J493" s="44"/>
      <c r="K493" s="44"/>
      <c r="L493" s="44"/>
      <c r="M493" s="44"/>
      <c r="N493" s="44"/>
      <c r="O493" s="44"/>
      <c r="P493" s="44"/>
      <c r="Q493" s="44"/>
    </row>
  </sheetData>
  <sortState xmlns:xlrd2="http://schemas.microsoft.com/office/spreadsheetml/2017/richdata2" ref="A4:N141">
    <sortCondition ref="A4:A141"/>
  </sortState>
  <customSheetViews>
    <customSheetView guid="{21B7AC2F-40B5-4A74-80C7-C3A38CDE4D3F}" scale="70" showGridLines="0" showRowCol="0" fitToPage="1" printArea="1" hiddenRows="1">
      <pane ySplit="3" topLeftCell="A4" activePane="bottomLeft" state="frozen"/>
      <selection pane="bottomLeft" activeCell="T37" sqref="T37"/>
      <pageMargins left="0.35433070866141736" right="0.35433070866141736" top="0.39370078740157483" bottom="0.39370078740157483" header="0.51181102362204722" footer="0.51181102362204722"/>
      <pageSetup paperSize="9" scale="47" fitToHeight="2" orientation="landscape" r:id="rId1"/>
      <headerFooter alignWithMargins="0"/>
    </customSheetView>
  </customSheetViews>
  <mergeCells count="7">
    <mergeCell ref="A1:N1"/>
    <mergeCell ref="H2:I2"/>
    <mergeCell ref="J2:K2"/>
    <mergeCell ref="L2:N2"/>
    <mergeCell ref="B2:C2"/>
    <mergeCell ref="D2:E2"/>
    <mergeCell ref="F2:G2"/>
  </mergeCells>
  <phoneticPr fontId="8" type="noConversion"/>
  <pageMargins left="0.7" right="0.7" top="0.75" bottom="0.75" header="0.3" footer="0.3"/>
  <pageSetup paperSize="9" scale="44" fitToHeight="3" orientation="landscape" r:id="rId2"/>
  <drawing r:id="rId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27">
    <tabColor rgb="FF00FF00"/>
  </sheetPr>
  <dimension ref="A1:L142"/>
  <sheetViews>
    <sheetView showGridLines="0" view="pageBreakPreview" zoomScaleNormal="100" zoomScaleSheetLayoutView="100" workbookViewId="0">
      <pane ySplit="2" topLeftCell="A3" activePane="bottomLeft" state="frozen"/>
      <selection activeCell="W4" sqref="W4"/>
      <selection pane="bottomLeft" activeCell="B134" sqref="B134"/>
    </sheetView>
  </sheetViews>
  <sheetFormatPr defaultRowHeight="15.5" x14ac:dyDescent="0.35"/>
  <cols>
    <col min="1" max="1" width="30.7265625" style="5" bestFit="1" customWidth="1"/>
    <col min="2" max="2" width="26.7265625" style="5" customWidth="1"/>
    <col min="3" max="3" width="24.81640625" style="5" customWidth="1"/>
    <col min="4" max="4" width="21.54296875" style="5" customWidth="1"/>
    <col min="5" max="5" width="26.7265625" style="5" customWidth="1"/>
    <col min="6" max="6" width="15.54296875" customWidth="1"/>
    <col min="7" max="7" width="13" customWidth="1"/>
    <col min="9" max="9" width="10.81640625" customWidth="1"/>
    <col min="12" max="12" width="14.453125" customWidth="1"/>
  </cols>
  <sheetData>
    <row r="1" spans="1:12" ht="20.5" thickBot="1" x14ac:dyDescent="0.3">
      <c r="A1" s="335" t="s">
        <v>85</v>
      </c>
      <c r="B1" s="336"/>
      <c r="C1" s="336"/>
      <c r="D1" s="336"/>
      <c r="E1" s="337"/>
    </row>
    <row r="2" spans="1:12" s="9" customFormat="1" ht="32.15" customHeight="1" thickBot="1" x14ac:dyDescent="0.3">
      <c r="A2" s="70" t="s">
        <v>5</v>
      </c>
      <c r="B2" s="70" t="s">
        <v>104</v>
      </c>
      <c r="C2" s="70" t="s">
        <v>105</v>
      </c>
      <c r="D2" s="70" t="s">
        <v>417</v>
      </c>
      <c r="E2" s="70" t="s">
        <v>16</v>
      </c>
    </row>
    <row r="3" spans="1:12" s="5" customFormat="1" x14ac:dyDescent="0.35">
      <c r="A3" s="262" t="s">
        <v>428</v>
      </c>
      <c r="B3" s="231">
        <v>37804712.666666664</v>
      </c>
      <c r="C3" s="231">
        <v>17363.666666666668</v>
      </c>
      <c r="D3" s="231">
        <v>359788864</v>
      </c>
      <c r="E3" s="231">
        <v>29612895.821994029</v>
      </c>
      <c r="L3" s="7"/>
    </row>
    <row r="4" spans="1:12" s="5" customFormat="1" x14ac:dyDescent="0.35">
      <c r="A4" s="262" t="s">
        <v>114</v>
      </c>
      <c r="B4" s="231">
        <v>73513306.333333328</v>
      </c>
      <c r="C4" s="231">
        <v>39440</v>
      </c>
      <c r="D4" s="231">
        <v>843120300.66666663</v>
      </c>
      <c r="E4" s="231">
        <v>68485985.336009219</v>
      </c>
      <c r="L4" s="7"/>
    </row>
    <row r="5" spans="1:12" s="5" customFormat="1" x14ac:dyDescent="0.35">
      <c r="A5" s="262" t="s">
        <v>115</v>
      </c>
      <c r="B5" s="231">
        <v>8677473</v>
      </c>
      <c r="C5" s="231">
        <v>2837</v>
      </c>
      <c r="D5" s="231">
        <v>85932394.333333328</v>
      </c>
      <c r="E5" s="231">
        <v>6120617.0943536982</v>
      </c>
      <c r="H5" s="7"/>
      <c r="I5" s="7"/>
      <c r="K5" s="7"/>
      <c r="L5" s="7"/>
    </row>
    <row r="6" spans="1:12" s="5" customFormat="1" x14ac:dyDescent="0.35">
      <c r="A6" s="262" t="s">
        <v>116</v>
      </c>
      <c r="B6" s="231">
        <v>19786766</v>
      </c>
      <c r="C6" s="231">
        <v>9093.6666666666661</v>
      </c>
      <c r="D6" s="231">
        <v>182270005.66666666</v>
      </c>
      <c r="E6" s="231">
        <v>15217953.787912074</v>
      </c>
      <c r="L6" s="7"/>
    </row>
    <row r="7" spans="1:12" s="5" customFormat="1" x14ac:dyDescent="0.35">
      <c r="A7" s="262" t="s">
        <v>117</v>
      </c>
      <c r="B7" s="231">
        <v>13903830</v>
      </c>
      <c r="C7" s="231">
        <v>7400</v>
      </c>
      <c r="D7" s="231">
        <v>170178468.66666666</v>
      </c>
      <c r="E7" s="231">
        <v>13415960.491467275</v>
      </c>
      <c r="L7" s="7"/>
    </row>
    <row r="8" spans="1:12" s="5" customFormat="1" x14ac:dyDescent="0.35">
      <c r="A8" s="262" t="s">
        <v>118</v>
      </c>
      <c r="B8" s="231">
        <v>54102715.333333336</v>
      </c>
      <c r="C8" s="231">
        <v>33027.333333333336</v>
      </c>
      <c r="D8" s="231">
        <v>703538699</v>
      </c>
      <c r="E8" s="231">
        <v>57232744.885634556</v>
      </c>
      <c r="L8" s="7"/>
    </row>
    <row r="9" spans="1:12" s="5" customFormat="1" x14ac:dyDescent="0.35">
      <c r="A9" s="262" t="s">
        <v>119</v>
      </c>
      <c r="B9" s="231">
        <v>40418330</v>
      </c>
      <c r="C9" s="231">
        <v>21378</v>
      </c>
      <c r="D9" s="231">
        <v>795742371</v>
      </c>
      <c r="E9" s="231">
        <v>53121584.573575288</v>
      </c>
      <c r="L9" s="7"/>
    </row>
    <row r="10" spans="1:12" s="5" customFormat="1" x14ac:dyDescent="0.35">
      <c r="A10" s="262" t="s">
        <v>120</v>
      </c>
      <c r="B10" s="231">
        <v>821681</v>
      </c>
      <c r="C10" s="231">
        <v>685.33333333333337</v>
      </c>
      <c r="D10" s="231">
        <v>7193293.333333333</v>
      </c>
      <c r="E10" s="231">
        <v>837826.72504503583</v>
      </c>
      <c r="L10" s="7"/>
    </row>
    <row r="11" spans="1:12" s="5" customFormat="1" x14ac:dyDescent="0.35">
      <c r="A11" s="262" t="s">
        <v>121</v>
      </c>
      <c r="B11" s="231">
        <v>2886982</v>
      </c>
      <c r="C11" s="231">
        <v>637.33333333333337</v>
      </c>
      <c r="D11" s="231">
        <v>28388402.666666668</v>
      </c>
      <c r="E11" s="231">
        <v>1804044.7515115605</v>
      </c>
      <c r="L11" s="7"/>
    </row>
    <row r="12" spans="1:12" s="5" customFormat="1" x14ac:dyDescent="0.35">
      <c r="A12" s="262" t="s">
        <v>122</v>
      </c>
      <c r="B12" s="231">
        <v>520957.33333333331</v>
      </c>
      <c r="C12" s="231">
        <v>416.33333333333331</v>
      </c>
      <c r="D12" s="231">
        <v>5915646.333333333</v>
      </c>
      <c r="E12" s="231">
        <v>581983.44442115386</v>
      </c>
      <c r="L12" s="7"/>
    </row>
    <row r="13" spans="1:12" s="5" customFormat="1" x14ac:dyDescent="0.35">
      <c r="A13" s="262" t="s">
        <v>123</v>
      </c>
      <c r="B13" s="231">
        <v>3342756.6666666665</v>
      </c>
      <c r="C13" s="231">
        <v>2562.6666666666665</v>
      </c>
      <c r="D13" s="231">
        <v>47030257.333333336</v>
      </c>
      <c r="E13" s="231">
        <v>4083791.6699577877</v>
      </c>
      <c r="L13" s="7"/>
    </row>
    <row r="14" spans="1:12" s="5" customFormat="1" x14ac:dyDescent="0.35">
      <c r="A14" s="262" t="s">
        <v>124</v>
      </c>
      <c r="B14" s="231">
        <v>438422</v>
      </c>
      <c r="C14" s="231">
        <v>379.66666666666669</v>
      </c>
      <c r="D14" s="231">
        <v>4435517.333333333</v>
      </c>
      <c r="E14" s="231">
        <v>485425.34877110366</v>
      </c>
      <c r="L14" s="7"/>
    </row>
    <row r="15" spans="1:12" s="5" customFormat="1" x14ac:dyDescent="0.35">
      <c r="A15" s="262" t="s">
        <v>125</v>
      </c>
      <c r="B15" s="231">
        <v>23611255.666666668</v>
      </c>
      <c r="C15" s="231">
        <v>6843</v>
      </c>
      <c r="D15" s="231">
        <v>233026526.33333334</v>
      </c>
      <c r="E15" s="231">
        <v>15979642.299979649</v>
      </c>
      <c r="L15" s="7"/>
    </row>
    <row r="16" spans="1:12" s="5" customFormat="1" x14ac:dyDescent="0.35">
      <c r="A16" s="262" t="s">
        <v>126</v>
      </c>
      <c r="B16" s="231">
        <v>317785</v>
      </c>
      <c r="C16" s="231">
        <v>385.66666666666669</v>
      </c>
      <c r="D16" s="231">
        <v>2450043.6666666665</v>
      </c>
      <c r="E16" s="231">
        <v>396006.59134364629</v>
      </c>
      <c r="L16" s="7"/>
    </row>
    <row r="17" spans="1:12" s="5" customFormat="1" x14ac:dyDescent="0.35">
      <c r="A17" s="262" t="s">
        <v>127</v>
      </c>
      <c r="B17" s="231">
        <v>235308</v>
      </c>
      <c r="C17" s="231">
        <v>387.33333333333331</v>
      </c>
      <c r="D17" s="231">
        <v>2660054.3333333335</v>
      </c>
      <c r="E17" s="231">
        <v>407137.21654601878</v>
      </c>
      <c r="L17" s="7"/>
    </row>
    <row r="18" spans="1:12" s="5" customFormat="1" x14ac:dyDescent="0.35">
      <c r="A18" s="262" t="s">
        <v>128</v>
      </c>
      <c r="B18" s="231">
        <v>41235450.333333336</v>
      </c>
      <c r="C18" s="231">
        <v>16557.333333333332</v>
      </c>
      <c r="D18" s="231">
        <v>418635192.33333331</v>
      </c>
      <c r="E18" s="231">
        <v>31806361.404787868</v>
      </c>
      <c r="L18" s="7"/>
    </row>
    <row r="19" spans="1:12" s="5" customFormat="1" x14ac:dyDescent="0.35">
      <c r="A19" s="262" t="s">
        <v>129</v>
      </c>
      <c r="B19" s="231">
        <v>46134372</v>
      </c>
      <c r="C19" s="231">
        <v>20338.666666666668</v>
      </c>
      <c r="D19" s="231">
        <v>519522700.33333331</v>
      </c>
      <c r="E19" s="231">
        <v>39319645.967332527</v>
      </c>
      <c r="L19" s="7"/>
    </row>
    <row r="20" spans="1:12" s="5" customFormat="1" x14ac:dyDescent="0.35">
      <c r="A20" s="262" t="s">
        <v>130</v>
      </c>
      <c r="B20" s="231">
        <v>26035640.666666668</v>
      </c>
      <c r="C20" s="231">
        <v>11808.666666666666</v>
      </c>
      <c r="D20" s="231">
        <v>429136774.48802924</v>
      </c>
      <c r="E20" s="231">
        <v>28851271.522828531</v>
      </c>
      <c r="L20" s="7"/>
    </row>
    <row r="21" spans="1:12" s="5" customFormat="1" x14ac:dyDescent="0.35">
      <c r="A21" s="262" t="s">
        <v>131</v>
      </c>
      <c r="B21" s="231">
        <v>74057343.523333326</v>
      </c>
      <c r="C21" s="231">
        <v>40354</v>
      </c>
      <c r="D21" s="231">
        <v>1300158365</v>
      </c>
      <c r="E21" s="231">
        <v>90737377.921264619</v>
      </c>
      <c r="L21" s="7"/>
    </row>
    <row r="22" spans="1:12" s="5" customFormat="1" x14ac:dyDescent="0.35">
      <c r="A22" s="262" t="s">
        <v>132</v>
      </c>
      <c r="B22" s="231">
        <v>11597359.666666666</v>
      </c>
      <c r="C22" s="231">
        <v>7082.666666666667</v>
      </c>
      <c r="D22" s="231">
        <v>118242211.33333333</v>
      </c>
      <c r="E22" s="231">
        <v>10732248.032965034</v>
      </c>
      <c r="L22" s="7"/>
    </row>
    <row r="23" spans="1:12" s="5" customFormat="1" x14ac:dyDescent="0.35">
      <c r="A23" s="262" t="s">
        <v>133</v>
      </c>
      <c r="B23" s="231">
        <v>460657</v>
      </c>
      <c r="C23" s="231">
        <v>340.33333333333331</v>
      </c>
      <c r="D23" s="231">
        <v>2620931.6666666665</v>
      </c>
      <c r="E23" s="231">
        <v>371131.9546973086</v>
      </c>
      <c r="L23" s="7"/>
    </row>
    <row r="24" spans="1:12" s="5" customFormat="1" x14ac:dyDescent="0.35">
      <c r="A24" s="262" t="s">
        <v>134</v>
      </c>
      <c r="B24" s="231">
        <v>4849919.4633333329</v>
      </c>
      <c r="C24" s="231">
        <v>2116.3333333333335</v>
      </c>
      <c r="D24" s="231">
        <v>44743523.666666664</v>
      </c>
      <c r="E24" s="231">
        <v>3651408.9660053952</v>
      </c>
      <c r="L24" s="7"/>
    </row>
    <row r="25" spans="1:12" s="5" customFormat="1" x14ac:dyDescent="0.35">
      <c r="A25" s="262" t="s">
        <v>135</v>
      </c>
      <c r="B25" s="231">
        <v>776185.66666666663</v>
      </c>
      <c r="C25" s="231">
        <v>475.33333333333331</v>
      </c>
      <c r="D25" s="231">
        <v>5736384</v>
      </c>
      <c r="E25" s="231">
        <v>616394.83024295722</v>
      </c>
      <c r="L25" s="7"/>
    </row>
    <row r="26" spans="1:12" s="5" customFormat="1" x14ac:dyDescent="0.35">
      <c r="A26" s="262" t="s">
        <v>136</v>
      </c>
      <c r="B26" s="231">
        <v>4666299.333333333</v>
      </c>
      <c r="C26" s="231">
        <v>2086.6666666666665</v>
      </c>
      <c r="D26" s="231">
        <v>35538490</v>
      </c>
      <c r="E26" s="231">
        <v>3195070.0618692553</v>
      </c>
      <c r="L26" s="7"/>
    </row>
    <row r="27" spans="1:12" s="5" customFormat="1" x14ac:dyDescent="0.35">
      <c r="A27" s="262" t="s">
        <v>137</v>
      </c>
      <c r="B27" s="231">
        <v>15215625.333333334</v>
      </c>
      <c r="C27" s="231">
        <v>5329</v>
      </c>
      <c r="D27" s="231">
        <v>235398281.66666666</v>
      </c>
      <c r="E27" s="231">
        <v>14991362.600584794</v>
      </c>
      <c r="L27" s="7"/>
    </row>
    <row r="28" spans="1:12" s="5" customFormat="1" x14ac:dyDescent="0.35">
      <c r="A28" s="262" t="s">
        <v>138</v>
      </c>
      <c r="B28" s="231">
        <v>109406233.66666667</v>
      </c>
      <c r="C28" s="231">
        <v>53070.666666666664</v>
      </c>
      <c r="D28" s="231">
        <v>1382143175</v>
      </c>
      <c r="E28" s="231">
        <v>103851617.72852358</v>
      </c>
      <c r="F28" s="7"/>
      <c r="G28" s="7"/>
      <c r="H28" s="7"/>
      <c r="L28" s="7"/>
    </row>
    <row r="29" spans="1:12" s="5" customFormat="1" x14ac:dyDescent="0.35">
      <c r="A29" s="262" t="s">
        <v>139</v>
      </c>
      <c r="B29" s="231">
        <v>5716493</v>
      </c>
      <c r="C29" s="231">
        <v>4094.3333333333335</v>
      </c>
      <c r="D29" s="231">
        <v>71176489.666666672</v>
      </c>
      <c r="E29" s="231">
        <v>6337426.7436302155</v>
      </c>
      <c r="F29" s="3"/>
      <c r="L29" s="7"/>
    </row>
    <row r="30" spans="1:12" s="5" customFormat="1" x14ac:dyDescent="0.35">
      <c r="A30" s="262" t="s">
        <v>140</v>
      </c>
      <c r="B30" s="231">
        <v>1855024.3333333333</v>
      </c>
      <c r="C30" s="231">
        <v>1815</v>
      </c>
      <c r="D30" s="231">
        <v>20548866</v>
      </c>
      <c r="E30" s="231">
        <v>2289635.121285995</v>
      </c>
    </row>
    <row r="31" spans="1:12" s="5" customFormat="1" x14ac:dyDescent="0.35">
      <c r="A31" s="262" t="s">
        <v>141</v>
      </c>
      <c r="B31" s="231">
        <v>1184137.3333333333</v>
      </c>
      <c r="C31" s="231">
        <v>945.66666666666663</v>
      </c>
      <c r="D31" s="231">
        <v>8626355</v>
      </c>
      <c r="E31" s="231">
        <v>1094712.1331629714</v>
      </c>
    </row>
    <row r="32" spans="1:12" s="5" customFormat="1" x14ac:dyDescent="0.35">
      <c r="A32" s="262" t="s">
        <v>142</v>
      </c>
      <c r="B32" s="231">
        <v>434172</v>
      </c>
      <c r="C32" s="231">
        <v>464.66666666666669</v>
      </c>
      <c r="D32" s="231">
        <v>4483913.666666667</v>
      </c>
      <c r="E32" s="231">
        <v>549485.24635832803</v>
      </c>
    </row>
    <row r="33" spans="1:5" s="5" customFormat="1" x14ac:dyDescent="0.35">
      <c r="A33" s="262" t="s">
        <v>143</v>
      </c>
      <c r="B33" s="231">
        <v>11420297.666666666</v>
      </c>
      <c r="C33" s="231">
        <v>3815.3333333333335</v>
      </c>
      <c r="D33" s="231">
        <v>169769526</v>
      </c>
      <c r="E33" s="231">
        <v>10791477.635442629</v>
      </c>
    </row>
    <row r="34" spans="1:5" s="5" customFormat="1" x14ac:dyDescent="0.35">
      <c r="A34" s="262" t="s">
        <v>144</v>
      </c>
      <c r="B34" s="231">
        <v>369175.33333333331</v>
      </c>
      <c r="C34" s="231">
        <v>407.33333333333331</v>
      </c>
      <c r="D34" s="231">
        <v>2650070</v>
      </c>
      <c r="E34" s="231">
        <v>421200.69032181223</v>
      </c>
    </row>
    <row r="35" spans="1:5" s="5" customFormat="1" x14ac:dyDescent="0.35">
      <c r="A35" s="262" t="s">
        <v>145</v>
      </c>
      <c r="B35" s="231">
        <v>307685</v>
      </c>
      <c r="C35" s="231">
        <v>334</v>
      </c>
      <c r="D35" s="231">
        <v>3302965.6666666665</v>
      </c>
      <c r="E35" s="231">
        <v>398743.49056893447</v>
      </c>
    </row>
    <row r="36" spans="1:5" s="5" customFormat="1" x14ac:dyDescent="0.35">
      <c r="A36" s="262" t="s">
        <v>146</v>
      </c>
      <c r="B36" s="231">
        <v>220188.66666666666</v>
      </c>
      <c r="C36" s="231">
        <v>193.66666666666666</v>
      </c>
      <c r="D36" s="231">
        <v>1635492.3333333333</v>
      </c>
      <c r="E36" s="231">
        <v>217996.5518661837</v>
      </c>
    </row>
    <row r="37" spans="1:5" s="5" customFormat="1" x14ac:dyDescent="0.35">
      <c r="A37" s="262" t="s">
        <v>147</v>
      </c>
      <c r="B37" s="231">
        <v>602482</v>
      </c>
      <c r="C37" s="231">
        <v>513.33333333333337</v>
      </c>
      <c r="D37" s="231">
        <v>5999162.333333333</v>
      </c>
      <c r="E37" s="231">
        <v>656423.17503375211</v>
      </c>
    </row>
    <row r="38" spans="1:5" s="5" customFormat="1" x14ac:dyDescent="0.35">
      <c r="A38" s="262" t="s">
        <v>148</v>
      </c>
      <c r="B38" s="231">
        <v>561797.33333333337</v>
      </c>
      <c r="C38" s="231">
        <v>542</v>
      </c>
      <c r="D38" s="231">
        <v>5453993.666666667</v>
      </c>
      <c r="E38" s="231">
        <v>651506.97580463369</v>
      </c>
    </row>
    <row r="39" spans="1:5" s="5" customFormat="1" x14ac:dyDescent="0.35">
      <c r="A39" s="262" t="s">
        <v>149</v>
      </c>
      <c r="B39" s="231">
        <v>4825779.3633333333</v>
      </c>
      <c r="C39" s="231">
        <v>2923</v>
      </c>
      <c r="D39" s="231">
        <v>38238533.666666664</v>
      </c>
      <c r="E39" s="231">
        <v>3930408.1966373147</v>
      </c>
    </row>
    <row r="40" spans="1:5" s="5" customFormat="1" x14ac:dyDescent="0.35">
      <c r="A40" s="262" t="s">
        <v>150</v>
      </c>
      <c r="B40" s="231">
        <v>12117707</v>
      </c>
      <c r="C40" s="231">
        <v>5572</v>
      </c>
      <c r="D40" s="231">
        <v>119767189</v>
      </c>
      <c r="E40" s="231">
        <v>9706395.2509302218</v>
      </c>
    </row>
    <row r="41" spans="1:5" s="5" customFormat="1" x14ac:dyDescent="0.35">
      <c r="A41" s="262" t="s">
        <v>151</v>
      </c>
      <c r="B41" s="231">
        <v>3674810.3333333335</v>
      </c>
      <c r="C41" s="231">
        <v>3499.3333333333335</v>
      </c>
      <c r="D41" s="231">
        <v>54659522.333333336</v>
      </c>
      <c r="E41" s="231">
        <v>5124867.7761470536</v>
      </c>
    </row>
    <row r="42" spans="1:5" s="5" customFormat="1" x14ac:dyDescent="0.35">
      <c r="A42" s="262" t="s">
        <v>152</v>
      </c>
      <c r="B42" s="231">
        <v>5295821.9966666671</v>
      </c>
      <c r="C42" s="231">
        <v>1691.3333333333333</v>
      </c>
      <c r="D42" s="231">
        <v>40174626</v>
      </c>
      <c r="E42" s="231">
        <v>3126737.566660705</v>
      </c>
    </row>
    <row r="43" spans="1:5" s="5" customFormat="1" x14ac:dyDescent="0.35">
      <c r="A43" s="262" t="s">
        <v>153</v>
      </c>
      <c r="B43" s="231">
        <v>3189510.6666666665</v>
      </c>
      <c r="C43" s="231">
        <v>1997</v>
      </c>
      <c r="D43" s="231">
        <v>32092592.333333332</v>
      </c>
      <c r="E43" s="231">
        <v>2967145.4998260266</v>
      </c>
    </row>
    <row r="44" spans="1:5" s="5" customFormat="1" x14ac:dyDescent="0.35">
      <c r="A44" s="262" t="s">
        <v>154</v>
      </c>
      <c r="B44" s="231">
        <v>247770.16666666666</v>
      </c>
      <c r="C44" s="231">
        <v>282.33333333333331</v>
      </c>
      <c r="D44" s="231">
        <v>2311990.3333333335</v>
      </c>
      <c r="E44" s="231">
        <v>314388.14616053656</v>
      </c>
    </row>
    <row r="45" spans="1:5" s="5" customFormat="1" x14ac:dyDescent="0.35">
      <c r="A45" s="262" t="s">
        <v>155</v>
      </c>
      <c r="B45" s="231">
        <v>776671.81666666677</v>
      </c>
      <c r="C45" s="231">
        <v>255.33333333333334</v>
      </c>
      <c r="D45" s="231">
        <v>1337982.3333333333</v>
      </c>
      <c r="E45" s="231">
        <v>248760.78960565815</v>
      </c>
    </row>
    <row r="46" spans="1:5" s="5" customFormat="1" x14ac:dyDescent="0.35">
      <c r="A46" s="262" t="s">
        <v>156</v>
      </c>
      <c r="B46" s="231">
        <v>1016237</v>
      </c>
      <c r="C46" s="231">
        <v>699</v>
      </c>
      <c r="D46" s="231">
        <v>5943976.333333333</v>
      </c>
      <c r="E46" s="231">
        <v>788750.40552790114</v>
      </c>
    </row>
    <row r="47" spans="1:5" s="5" customFormat="1" x14ac:dyDescent="0.35">
      <c r="A47" s="262" t="s">
        <v>157</v>
      </c>
      <c r="B47" s="231">
        <v>8337224.333333333</v>
      </c>
      <c r="C47" s="231">
        <v>3429.3333333333335</v>
      </c>
      <c r="D47" s="231">
        <v>109532359.66666667</v>
      </c>
      <c r="E47" s="231">
        <v>7665787.1505426718</v>
      </c>
    </row>
    <row r="48" spans="1:5" s="5" customFormat="1" x14ac:dyDescent="0.35">
      <c r="A48" s="262" t="s">
        <v>158</v>
      </c>
      <c r="B48" s="231">
        <v>7559466.5</v>
      </c>
      <c r="C48" s="231">
        <v>2759.6666666666665</v>
      </c>
      <c r="D48" s="231">
        <v>108725653.66666667</v>
      </c>
      <c r="E48" s="231">
        <v>7141001.9660532754</v>
      </c>
    </row>
    <row r="49" spans="1:5" s="5" customFormat="1" x14ac:dyDescent="0.35">
      <c r="A49" s="262" t="s">
        <v>159</v>
      </c>
      <c r="B49" s="231">
        <v>12144092.666666666</v>
      </c>
      <c r="C49" s="231">
        <v>6420.666666666667</v>
      </c>
      <c r="D49" s="231">
        <v>112266350.33333333</v>
      </c>
      <c r="E49" s="231">
        <v>9968881.4910592269</v>
      </c>
    </row>
    <row r="50" spans="1:5" s="5" customFormat="1" x14ac:dyDescent="0.35">
      <c r="A50" s="262" t="s">
        <v>160</v>
      </c>
      <c r="B50" s="231">
        <v>3556847</v>
      </c>
      <c r="C50" s="231">
        <v>1859.6666666666667</v>
      </c>
      <c r="D50" s="231">
        <v>40147920.666666664</v>
      </c>
      <c r="E50" s="231">
        <v>3247812.9631848382</v>
      </c>
    </row>
    <row r="51" spans="1:5" s="5" customFormat="1" x14ac:dyDescent="0.35">
      <c r="A51" s="262" t="s">
        <v>161</v>
      </c>
      <c r="B51" s="231">
        <v>50589482.106666662</v>
      </c>
      <c r="C51" s="231">
        <v>16789.666666666668</v>
      </c>
      <c r="D51" s="231">
        <v>587861585</v>
      </c>
      <c r="E51" s="231">
        <v>39968229.252200574</v>
      </c>
    </row>
    <row r="52" spans="1:5" s="5" customFormat="1" x14ac:dyDescent="0.35">
      <c r="A52" s="262" t="s">
        <v>162</v>
      </c>
      <c r="B52" s="231">
        <v>6292419.333333333</v>
      </c>
      <c r="C52" s="231">
        <v>4360.666666666667</v>
      </c>
      <c r="D52" s="231">
        <v>60953369.333333336</v>
      </c>
      <c r="E52" s="231">
        <v>6048119.759991277</v>
      </c>
    </row>
    <row r="53" spans="1:5" s="5" customFormat="1" x14ac:dyDescent="0.35">
      <c r="A53" s="262" t="s">
        <v>163</v>
      </c>
      <c r="B53" s="231">
        <v>676355.66666666663</v>
      </c>
      <c r="C53" s="231">
        <v>517.33333333333337</v>
      </c>
      <c r="D53" s="231">
        <v>3931102.6666666665</v>
      </c>
      <c r="E53" s="231">
        <v>561650.15203378513</v>
      </c>
    </row>
    <row r="54" spans="1:5" s="5" customFormat="1" x14ac:dyDescent="0.35">
      <c r="A54" s="262" t="s">
        <v>164</v>
      </c>
      <c r="B54" s="231">
        <v>354477</v>
      </c>
      <c r="C54" s="231">
        <v>374.66666666666669</v>
      </c>
      <c r="D54" s="231">
        <v>3625205.6666666665</v>
      </c>
      <c r="E54" s="231">
        <v>443518.3783332184</v>
      </c>
    </row>
    <row r="55" spans="1:5" s="5" customFormat="1" x14ac:dyDescent="0.35">
      <c r="A55" s="262" t="s">
        <v>165</v>
      </c>
      <c r="B55" s="231">
        <v>71383977</v>
      </c>
      <c r="C55" s="231">
        <v>48529</v>
      </c>
      <c r="D55" s="231">
        <v>994042913.66666663</v>
      </c>
      <c r="E55" s="231">
        <v>82219925.717161283</v>
      </c>
    </row>
    <row r="56" spans="1:5" s="5" customFormat="1" x14ac:dyDescent="0.35">
      <c r="A56" s="262" t="s">
        <v>166</v>
      </c>
      <c r="B56" s="231">
        <v>45172375.666666664</v>
      </c>
      <c r="C56" s="231">
        <v>19462.666666666668</v>
      </c>
      <c r="D56" s="231">
        <v>336213832</v>
      </c>
      <c r="E56" s="231">
        <v>30024838.111274391</v>
      </c>
    </row>
    <row r="57" spans="1:5" s="5" customFormat="1" x14ac:dyDescent="0.35">
      <c r="A57" s="262" t="s">
        <v>167</v>
      </c>
      <c r="B57" s="231">
        <v>1640068.6666666667</v>
      </c>
      <c r="C57" s="231">
        <v>358.33333333333331</v>
      </c>
      <c r="D57" s="231">
        <v>13268799.666666666</v>
      </c>
      <c r="E57" s="231">
        <v>887141.0299535204</v>
      </c>
    </row>
    <row r="58" spans="1:5" s="5" customFormat="1" x14ac:dyDescent="0.35">
      <c r="A58" s="262" t="s">
        <v>168</v>
      </c>
      <c r="B58" s="231">
        <v>19566001.060154002</v>
      </c>
      <c r="C58" s="231">
        <v>11364.666666666666</v>
      </c>
      <c r="D58" s="231">
        <v>223391354.66666666</v>
      </c>
      <c r="E58" s="231">
        <v>18810682.146125913</v>
      </c>
    </row>
    <row r="59" spans="1:5" s="5" customFormat="1" x14ac:dyDescent="0.35">
      <c r="A59" s="262" t="s">
        <v>169</v>
      </c>
      <c r="B59" s="231">
        <v>3304021.3333333335</v>
      </c>
      <c r="C59" s="231">
        <v>2215.6666666666665</v>
      </c>
      <c r="D59" s="231">
        <v>25706464.333333332</v>
      </c>
      <c r="E59" s="231">
        <v>2824428.1167815831</v>
      </c>
    </row>
    <row r="60" spans="1:5" s="5" customFormat="1" x14ac:dyDescent="0.35">
      <c r="A60" s="262" t="s">
        <v>170</v>
      </c>
      <c r="B60" s="231">
        <v>921341.66666666663</v>
      </c>
      <c r="C60" s="231">
        <v>858.66666666666663</v>
      </c>
      <c r="D60" s="231">
        <v>8237881</v>
      </c>
      <c r="E60" s="231">
        <v>1013135.9441889058</v>
      </c>
    </row>
    <row r="61" spans="1:5" s="5" customFormat="1" x14ac:dyDescent="0.35">
      <c r="A61" s="262" t="s">
        <v>171</v>
      </c>
      <c r="B61" s="231">
        <v>101469777</v>
      </c>
      <c r="C61" s="231">
        <v>64099.333333333336</v>
      </c>
      <c r="D61" s="231">
        <v>1719667020.6666667</v>
      </c>
      <c r="E61" s="231">
        <v>127808896.19363694</v>
      </c>
    </row>
    <row r="62" spans="1:5" s="5" customFormat="1" x14ac:dyDescent="0.35">
      <c r="A62" s="262" t="s">
        <v>172</v>
      </c>
      <c r="B62" s="231">
        <v>39515572</v>
      </c>
      <c r="C62" s="231">
        <v>23368.333333333332</v>
      </c>
      <c r="D62" s="231">
        <v>572309058</v>
      </c>
      <c r="E62" s="231">
        <v>44014707.447808564</v>
      </c>
    </row>
    <row r="63" spans="1:5" s="5" customFormat="1" x14ac:dyDescent="0.35">
      <c r="A63" s="262" t="s">
        <v>173</v>
      </c>
      <c r="B63" s="231">
        <v>21969575.183333334</v>
      </c>
      <c r="C63" s="231">
        <v>13499.333333333334</v>
      </c>
      <c r="D63" s="231">
        <v>303057082</v>
      </c>
      <c r="E63" s="231">
        <v>24124884.774412759</v>
      </c>
    </row>
    <row r="64" spans="1:5" s="5" customFormat="1" x14ac:dyDescent="0.35">
      <c r="A64" s="288" t="s">
        <v>385</v>
      </c>
      <c r="B64" s="231">
        <v>39979995</v>
      </c>
      <c r="C64" s="231">
        <v>9840.6666666666661</v>
      </c>
      <c r="D64" s="231">
        <v>360284616</v>
      </c>
      <c r="E64" s="231">
        <v>24168948.419263773</v>
      </c>
    </row>
    <row r="65" spans="1:8" s="5" customFormat="1" x14ac:dyDescent="0.35">
      <c r="A65" s="288" t="s">
        <v>174</v>
      </c>
      <c r="B65" s="231">
        <v>2767103</v>
      </c>
      <c r="C65" s="231">
        <v>1839</v>
      </c>
      <c r="D65" s="231">
        <v>25346016.333333332</v>
      </c>
      <c r="E65" s="231">
        <v>2533659.5412927214</v>
      </c>
    </row>
    <row r="66" spans="1:8" s="5" customFormat="1" x14ac:dyDescent="0.35">
      <c r="A66" s="262" t="s">
        <v>175</v>
      </c>
      <c r="B66" s="231">
        <v>635980</v>
      </c>
      <c r="C66" s="231">
        <v>484.66666666666669</v>
      </c>
      <c r="D66" s="231">
        <v>4015397.6666666665</v>
      </c>
      <c r="E66" s="231">
        <v>541891.03295969439</v>
      </c>
    </row>
    <row r="67" spans="1:8" s="5" customFormat="1" x14ac:dyDescent="0.35">
      <c r="A67" s="262" t="s">
        <v>176</v>
      </c>
      <c r="B67" s="231">
        <v>76578.333333333328</v>
      </c>
      <c r="C67" s="231">
        <v>98.666666666666671</v>
      </c>
      <c r="D67" s="231">
        <v>718792.33333333337</v>
      </c>
      <c r="E67" s="231">
        <v>105656.80009840633</v>
      </c>
    </row>
    <row r="68" spans="1:8" s="5" customFormat="1" x14ac:dyDescent="0.35">
      <c r="A68" s="262" t="s">
        <v>177</v>
      </c>
      <c r="B68" s="231">
        <v>1004159.6666666666</v>
      </c>
      <c r="C68" s="231">
        <v>678.33333333333337</v>
      </c>
      <c r="D68" s="231">
        <v>8088336.666666667</v>
      </c>
      <c r="E68" s="231">
        <v>875014.76414322783</v>
      </c>
    </row>
    <row r="69" spans="1:8" s="5" customFormat="1" x14ac:dyDescent="0.35">
      <c r="A69" s="262" t="s">
        <v>178</v>
      </c>
      <c r="B69" s="231">
        <v>573301.33333333337</v>
      </c>
      <c r="C69" s="231">
        <v>354</v>
      </c>
      <c r="D69" s="231">
        <v>3832019.6666666665</v>
      </c>
      <c r="E69" s="231">
        <v>438267.19849436759</v>
      </c>
    </row>
    <row r="70" spans="1:8" s="5" customFormat="1" x14ac:dyDescent="0.35">
      <c r="A70" s="262" t="s">
        <v>179</v>
      </c>
      <c r="B70" s="231">
        <v>122433.33333333333</v>
      </c>
      <c r="C70" s="231">
        <v>200.33333333333334</v>
      </c>
      <c r="D70" s="231">
        <v>1254707.6666666667</v>
      </c>
      <c r="E70" s="231">
        <v>204856.08542297967</v>
      </c>
    </row>
    <row r="71" spans="1:8" s="5" customFormat="1" x14ac:dyDescent="0.35">
      <c r="A71" s="262" t="s">
        <v>180</v>
      </c>
      <c r="B71" s="231">
        <v>209704.66666666666</v>
      </c>
      <c r="C71" s="231">
        <v>228</v>
      </c>
      <c r="D71" s="231">
        <v>2039494</v>
      </c>
      <c r="E71" s="231">
        <v>262030.49439799663</v>
      </c>
      <c r="F71" s="7"/>
      <c r="G71" s="7"/>
      <c r="H71" s="7"/>
    </row>
    <row r="72" spans="1:8" s="5" customFormat="1" x14ac:dyDescent="0.35">
      <c r="A72" s="262" t="s">
        <v>181</v>
      </c>
      <c r="B72" s="231">
        <v>41414873.333333336</v>
      </c>
      <c r="C72" s="231">
        <v>19495</v>
      </c>
      <c r="D72" s="231">
        <v>412942202</v>
      </c>
      <c r="E72" s="231">
        <v>33672424.293932088</v>
      </c>
    </row>
    <row r="73" spans="1:8" s="5" customFormat="1" x14ac:dyDescent="0.35">
      <c r="A73" s="262" t="s">
        <v>182</v>
      </c>
      <c r="B73" s="231">
        <v>658240</v>
      </c>
      <c r="C73" s="231">
        <v>454.33333333333331</v>
      </c>
      <c r="D73" s="231">
        <v>4957322.666666667</v>
      </c>
      <c r="E73" s="231">
        <v>564335.84871187317</v>
      </c>
    </row>
    <row r="74" spans="1:8" s="5" customFormat="1" x14ac:dyDescent="0.35">
      <c r="A74" s="262" t="s">
        <v>183</v>
      </c>
      <c r="B74" s="231">
        <v>1623071.6666666667</v>
      </c>
      <c r="C74" s="231">
        <v>244.33333333333334</v>
      </c>
      <c r="D74" s="231">
        <v>16400283</v>
      </c>
      <c r="E74" s="231">
        <v>952199.58634131693</v>
      </c>
    </row>
    <row r="75" spans="1:8" s="5" customFormat="1" x14ac:dyDescent="0.35">
      <c r="A75" s="262" t="s">
        <v>184</v>
      </c>
      <c r="B75" s="231">
        <v>1302641.8433333335</v>
      </c>
      <c r="C75" s="231">
        <v>680.66666666666663</v>
      </c>
      <c r="D75" s="231">
        <v>18913392.666666668</v>
      </c>
      <c r="E75" s="231">
        <v>1388007.1088770288</v>
      </c>
    </row>
    <row r="76" spans="1:8" s="5" customFormat="1" x14ac:dyDescent="0.35">
      <c r="A76" s="262" t="s">
        <v>185</v>
      </c>
      <c r="B76" s="231">
        <v>83076804.666666672</v>
      </c>
      <c r="C76" s="231">
        <v>46793.333333333336</v>
      </c>
      <c r="D76" s="231">
        <v>891234960</v>
      </c>
      <c r="E76" s="231">
        <v>76102627.79197672</v>
      </c>
    </row>
    <row r="77" spans="1:8" s="5" customFormat="1" x14ac:dyDescent="0.35">
      <c r="A77" s="262" t="s">
        <v>186</v>
      </c>
      <c r="B77" s="231">
        <v>6017314.8866666667</v>
      </c>
      <c r="C77" s="231">
        <v>4181</v>
      </c>
      <c r="D77" s="231">
        <v>74452350.666666672</v>
      </c>
      <c r="E77" s="231">
        <v>6555139.7562410673</v>
      </c>
    </row>
    <row r="78" spans="1:8" s="5" customFormat="1" x14ac:dyDescent="0.35">
      <c r="A78" s="262" t="s">
        <v>187</v>
      </c>
      <c r="B78" s="231">
        <v>378422</v>
      </c>
      <c r="C78" s="231">
        <v>411</v>
      </c>
      <c r="D78" s="231">
        <v>4010943.6666666665</v>
      </c>
      <c r="E78" s="231">
        <v>488143.18471178913</v>
      </c>
    </row>
    <row r="79" spans="1:8" s="5" customFormat="1" x14ac:dyDescent="0.35">
      <c r="A79" s="262" t="s">
        <v>188</v>
      </c>
      <c r="B79" s="231">
        <v>93424338.666666672</v>
      </c>
      <c r="C79" s="231">
        <v>44068.666666666664</v>
      </c>
      <c r="D79" s="231">
        <v>1295110892</v>
      </c>
      <c r="E79" s="231">
        <v>93198617.445585251</v>
      </c>
    </row>
    <row r="80" spans="1:8" s="5" customFormat="1" x14ac:dyDescent="0.35">
      <c r="A80" s="262" t="s">
        <v>189</v>
      </c>
      <c r="B80" s="231">
        <v>237884.66666666666</v>
      </c>
      <c r="C80" s="231">
        <v>330.33333333333331</v>
      </c>
      <c r="D80" s="231">
        <v>2419114.6666666665</v>
      </c>
      <c r="E80" s="231">
        <v>354332.06314949249</v>
      </c>
    </row>
    <row r="81" spans="1:7" s="5" customFormat="1" x14ac:dyDescent="0.35">
      <c r="A81" s="262" t="s">
        <v>190</v>
      </c>
      <c r="B81" s="231">
        <v>2236653.6666666665</v>
      </c>
      <c r="C81" s="231">
        <v>1582.3333333333333</v>
      </c>
      <c r="D81" s="231">
        <v>23619853</v>
      </c>
      <c r="E81" s="231">
        <v>2265594.9121684022</v>
      </c>
    </row>
    <row r="82" spans="1:7" s="5" customFormat="1" x14ac:dyDescent="0.35">
      <c r="A82" s="262" t="s">
        <v>191</v>
      </c>
      <c r="B82" s="231">
        <v>315351.33333333331</v>
      </c>
      <c r="C82" s="231">
        <v>228</v>
      </c>
      <c r="D82" s="231">
        <v>1835680</v>
      </c>
      <c r="E82" s="231">
        <v>252403.80953704118</v>
      </c>
    </row>
    <row r="83" spans="1:7" s="5" customFormat="1" x14ac:dyDescent="0.35">
      <c r="A83" s="262" t="s">
        <v>192</v>
      </c>
      <c r="B83" s="231">
        <v>1301310</v>
      </c>
      <c r="C83" s="231">
        <v>1029.3333333333333</v>
      </c>
      <c r="D83" s="231">
        <v>20151719.333333332</v>
      </c>
      <c r="E83" s="231">
        <v>1699891.176165252</v>
      </c>
    </row>
    <row r="84" spans="1:7" s="5" customFormat="1" x14ac:dyDescent="0.35">
      <c r="A84" s="262" t="s">
        <v>193</v>
      </c>
      <c r="B84" s="231">
        <v>242922</v>
      </c>
      <c r="C84" s="231">
        <v>317.66666666666669</v>
      </c>
      <c r="D84" s="231">
        <v>2834830</v>
      </c>
      <c r="E84" s="231">
        <v>364761.88095019507</v>
      </c>
    </row>
    <row r="85" spans="1:7" s="5" customFormat="1" x14ac:dyDescent="0.35">
      <c r="A85" s="262" t="s">
        <v>194</v>
      </c>
      <c r="B85" s="231">
        <v>9938589</v>
      </c>
      <c r="C85" s="231">
        <v>3927.3333333333335</v>
      </c>
      <c r="D85" s="231">
        <v>138956231.33333334</v>
      </c>
      <c r="E85" s="231">
        <v>9417478.9720264003</v>
      </c>
    </row>
    <row r="86" spans="1:7" s="5" customFormat="1" x14ac:dyDescent="0.35">
      <c r="A86" s="262" t="s">
        <v>195</v>
      </c>
      <c r="B86" s="231">
        <v>455795</v>
      </c>
      <c r="C86" s="231">
        <v>360.66666666666669</v>
      </c>
      <c r="D86" s="231">
        <v>3888611.6666666665</v>
      </c>
      <c r="E86" s="231">
        <v>445785.21152526815</v>
      </c>
    </row>
    <row r="87" spans="1:7" s="5" customFormat="1" x14ac:dyDescent="0.35">
      <c r="A87" s="262" t="s">
        <v>196</v>
      </c>
      <c r="B87" s="231">
        <v>96574.333333333328</v>
      </c>
      <c r="C87" s="231">
        <v>209.33333333333334</v>
      </c>
      <c r="D87" s="231">
        <v>858639.33333333337</v>
      </c>
      <c r="E87" s="231">
        <v>192689.48727567366</v>
      </c>
    </row>
    <row r="88" spans="1:7" s="5" customFormat="1" x14ac:dyDescent="0.35">
      <c r="A88" s="262" t="s">
        <v>197</v>
      </c>
      <c r="B88" s="231">
        <v>224598.33333333334</v>
      </c>
      <c r="C88" s="231">
        <v>198.66666666666666</v>
      </c>
      <c r="D88" s="231">
        <v>1330165</v>
      </c>
      <c r="E88" s="231">
        <v>207208.88370421092</v>
      </c>
    </row>
    <row r="89" spans="1:7" s="5" customFormat="1" x14ac:dyDescent="0.35">
      <c r="A89" s="262" t="s">
        <v>198</v>
      </c>
      <c r="B89" s="231">
        <v>29217548.666666668</v>
      </c>
      <c r="C89" s="231">
        <v>15620.666666666666</v>
      </c>
      <c r="D89" s="231">
        <v>333888325.33333331</v>
      </c>
      <c r="E89" s="231">
        <v>27122812.987145085</v>
      </c>
    </row>
    <row r="90" spans="1:7" s="5" customFormat="1" x14ac:dyDescent="0.35">
      <c r="A90" s="262" t="s">
        <v>199</v>
      </c>
      <c r="B90" s="231" t="s">
        <v>438</v>
      </c>
      <c r="C90" s="231">
        <v>0</v>
      </c>
      <c r="D90" s="231">
        <v>0</v>
      </c>
      <c r="E90" s="231">
        <v>0</v>
      </c>
      <c r="F90" s="7"/>
      <c r="G90" s="7"/>
    </row>
    <row r="91" spans="1:7" s="5" customFormat="1" x14ac:dyDescent="0.35">
      <c r="A91" s="262" t="s">
        <v>200</v>
      </c>
      <c r="B91" s="231">
        <v>13673571.333333334</v>
      </c>
      <c r="C91" s="231">
        <v>8239.3333333333339</v>
      </c>
      <c r="D91" s="231">
        <v>147908851.66666666</v>
      </c>
      <c r="E91" s="231">
        <v>12974094.474450905</v>
      </c>
    </row>
    <row r="92" spans="1:7" s="5" customFormat="1" x14ac:dyDescent="0.35">
      <c r="A92" s="262" t="s">
        <v>201</v>
      </c>
      <c r="B92" s="231">
        <v>988976.5</v>
      </c>
      <c r="C92" s="231">
        <v>712.66666666666663</v>
      </c>
      <c r="D92" s="231">
        <v>9925633.333333334</v>
      </c>
      <c r="E92" s="231">
        <v>986747.0948023682</v>
      </c>
    </row>
    <row r="93" spans="1:7" s="5" customFormat="1" x14ac:dyDescent="0.35">
      <c r="A93" s="262" t="s">
        <v>202</v>
      </c>
      <c r="B93" s="231">
        <v>234643.33333333334</v>
      </c>
      <c r="C93" s="231">
        <v>248.66666666666666</v>
      </c>
      <c r="D93" s="231">
        <v>2010226.3333333333</v>
      </c>
      <c r="E93" s="231">
        <v>275667.66636309068</v>
      </c>
    </row>
    <row r="94" spans="1:7" s="5" customFormat="1" x14ac:dyDescent="0.35">
      <c r="A94" s="262" t="s">
        <v>203</v>
      </c>
      <c r="B94" s="231">
        <v>3956024.3333333335</v>
      </c>
      <c r="C94" s="231">
        <v>2247.3333333333335</v>
      </c>
      <c r="D94" s="231">
        <v>32525921.666666668</v>
      </c>
      <c r="E94" s="231">
        <v>3169543.3234029063</v>
      </c>
    </row>
    <row r="95" spans="1:7" s="5" customFormat="1" x14ac:dyDescent="0.35">
      <c r="A95" s="262" t="s">
        <v>205</v>
      </c>
      <c r="B95" s="231">
        <v>25223115</v>
      </c>
      <c r="C95" s="231">
        <v>8988.6666666666661</v>
      </c>
      <c r="D95" s="231">
        <v>391287633</v>
      </c>
      <c r="E95" s="231">
        <v>25014110.931830171</v>
      </c>
    </row>
    <row r="96" spans="1:7" s="5" customFormat="1" x14ac:dyDescent="0.35">
      <c r="A96" s="262" t="s">
        <v>206</v>
      </c>
      <c r="B96" s="231">
        <v>0</v>
      </c>
      <c r="C96" s="231">
        <v>0</v>
      </c>
      <c r="D96" s="231">
        <v>0</v>
      </c>
      <c r="E96" s="231">
        <v>0</v>
      </c>
    </row>
    <row r="97" spans="1:7" s="5" customFormat="1" x14ac:dyDescent="0.35">
      <c r="A97" s="262" t="s">
        <v>0</v>
      </c>
      <c r="B97" s="231">
        <v>8997346</v>
      </c>
      <c r="C97" s="231">
        <v>5361.666666666667</v>
      </c>
      <c r="D97" s="231">
        <v>84374311</v>
      </c>
      <c r="E97" s="231">
        <v>7881833.7872409746</v>
      </c>
    </row>
    <row r="98" spans="1:7" s="5" customFormat="1" x14ac:dyDescent="0.35">
      <c r="A98" s="262" t="s">
        <v>207</v>
      </c>
      <c r="B98" s="231">
        <v>2280823.3333333335</v>
      </c>
      <c r="C98" s="231">
        <v>2640</v>
      </c>
      <c r="D98" s="231">
        <v>24189516</v>
      </c>
      <c r="E98" s="231">
        <v>3061164.0953498343</v>
      </c>
    </row>
    <row r="99" spans="1:7" s="5" customFormat="1" x14ac:dyDescent="0.35">
      <c r="A99" s="262" t="s">
        <v>208</v>
      </c>
      <c r="B99" s="231">
        <v>50871.666666666664</v>
      </c>
      <c r="C99" s="231">
        <v>85</v>
      </c>
      <c r="D99" s="231">
        <v>360086.33333333331</v>
      </c>
      <c r="E99" s="231">
        <v>78781.856845720773</v>
      </c>
    </row>
    <row r="100" spans="1:7" s="5" customFormat="1" x14ac:dyDescent="0.35">
      <c r="A100" s="262" t="s">
        <v>209</v>
      </c>
      <c r="B100" s="231">
        <v>3447374.6666666665</v>
      </c>
      <c r="C100" s="231">
        <v>658</v>
      </c>
      <c r="D100" s="231">
        <v>42132751</v>
      </c>
      <c r="E100" s="231">
        <v>2468246.9515307313</v>
      </c>
    </row>
    <row r="101" spans="1:7" s="5" customFormat="1" x14ac:dyDescent="0.35">
      <c r="A101" s="262" t="s">
        <v>210</v>
      </c>
      <c r="B101" s="231">
        <v>386964.66666666669</v>
      </c>
      <c r="C101" s="231">
        <v>168</v>
      </c>
      <c r="D101" s="231">
        <v>4443743</v>
      </c>
      <c r="E101" s="231">
        <v>331984.47609801899</v>
      </c>
    </row>
    <row r="102" spans="1:7" s="5" customFormat="1" x14ac:dyDescent="0.35">
      <c r="A102" s="262" t="s">
        <v>211</v>
      </c>
      <c r="B102" s="231">
        <v>99296537.333333328</v>
      </c>
      <c r="C102" s="231">
        <v>20829</v>
      </c>
      <c r="D102" s="231">
        <v>1733752788</v>
      </c>
      <c r="E102" s="231">
        <v>97027358.75563471</v>
      </c>
    </row>
    <row r="103" spans="1:7" s="5" customFormat="1" x14ac:dyDescent="0.35">
      <c r="A103" s="262" t="s">
        <v>212</v>
      </c>
      <c r="B103" s="231">
        <v>740047.33333333337</v>
      </c>
      <c r="C103" s="231">
        <v>535.33333333333337</v>
      </c>
      <c r="D103" s="231">
        <v>5270101</v>
      </c>
      <c r="E103" s="231">
        <v>637976.20898552658</v>
      </c>
    </row>
    <row r="104" spans="1:7" s="5" customFormat="1" x14ac:dyDescent="0.35">
      <c r="A104" s="262" t="s">
        <v>213</v>
      </c>
      <c r="B104" s="231">
        <v>1009683</v>
      </c>
      <c r="C104" s="231">
        <v>1759.3333333333333</v>
      </c>
      <c r="D104" s="231">
        <v>17026940.333333332</v>
      </c>
      <c r="E104" s="231">
        <v>2082829.1550720909</v>
      </c>
    </row>
    <row r="105" spans="1:7" s="5" customFormat="1" x14ac:dyDescent="0.35">
      <c r="A105" s="288" t="s">
        <v>214</v>
      </c>
      <c r="B105" s="231">
        <v>21731966</v>
      </c>
      <c r="C105" s="231">
        <v>7033.333333333333</v>
      </c>
      <c r="D105" s="231">
        <v>325467706.66666669</v>
      </c>
      <c r="E105" s="231">
        <v>20484213.868670627</v>
      </c>
    </row>
    <row r="106" spans="1:7" s="5" customFormat="1" x14ac:dyDescent="0.35">
      <c r="A106" s="288" t="s">
        <v>215</v>
      </c>
      <c r="B106" s="231">
        <v>477181.5</v>
      </c>
      <c r="C106" s="231">
        <v>435.33333333333331</v>
      </c>
      <c r="D106" s="231">
        <v>3236340</v>
      </c>
      <c r="E106" s="231">
        <v>469240.88853191154</v>
      </c>
    </row>
    <row r="107" spans="1:7" s="5" customFormat="1" x14ac:dyDescent="0.35">
      <c r="A107" s="288" t="s">
        <v>216</v>
      </c>
      <c r="B107" s="231">
        <v>2293288</v>
      </c>
      <c r="C107" s="231">
        <v>1271.3333333333333</v>
      </c>
      <c r="D107" s="231">
        <v>16447911.333333334</v>
      </c>
      <c r="E107" s="231">
        <v>1700824.5712324141</v>
      </c>
    </row>
    <row r="108" spans="1:7" s="5" customFormat="1" x14ac:dyDescent="0.35">
      <c r="A108" s="288" t="s">
        <v>217</v>
      </c>
      <c r="B108" s="231">
        <v>95539235.333333328</v>
      </c>
      <c r="C108" s="231">
        <v>57559</v>
      </c>
      <c r="D108" s="231">
        <v>1099614010.3333333</v>
      </c>
      <c r="E108" s="231">
        <v>93768913.249697447</v>
      </c>
      <c r="F108" s="7"/>
      <c r="G108" s="7"/>
    </row>
    <row r="109" spans="1:7" s="5" customFormat="1" x14ac:dyDescent="0.35">
      <c r="A109" s="288" t="s">
        <v>218</v>
      </c>
      <c r="B109" s="231">
        <v>48491</v>
      </c>
      <c r="C109" s="231">
        <v>87.333333333333329</v>
      </c>
      <c r="D109" s="231">
        <v>371937</v>
      </c>
      <c r="E109" s="231">
        <v>81037.352880204649</v>
      </c>
    </row>
    <row r="110" spans="1:7" s="5" customFormat="1" x14ac:dyDescent="0.35">
      <c r="A110" s="288" t="s">
        <v>219</v>
      </c>
      <c r="B110" s="231">
        <v>18138014</v>
      </c>
      <c r="C110" s="231">
        <v>9616.6666666666661</v>
      </c>
      <c r="D110" s="231">
        <v>176514080.33333334</v>
      </c>
      <c r="E110" s="231">
        <v>15326177.750965923</v>
      </c>
    </row>
    <row r="111" spans="1:7" s="5" customFormat="1" x14ac:dyDescent="0.35">
      <c r="A111" s="288" t="s">
        <v>220</v>
      </c>
      <c r="B111" s="231">
        <v>1093722.6666666667</v>
      </c>
      <c r="C111" s="231">
        <v>602.33333333333337</v>
      </c>
      <c r="D111" s="231">
        <v>10608226.666666666</v>
      </c>
      <c r="E111" s="231">
        <v>938802.73351954669</v>
      </c>
    </row>
    <row r="112" spans="1:7" s="5" customFormat="1" x14ac:dyDescent="0.35">
      <c r="A112" s="288" t="s">
        <v>221</v>
      </c>
      <c r="B112" s="231">
        <v>39397203.666666664</v>
      </c>
      <c r="C112" s="231">
        <v>20764</v>
      </c>
      <c r="D112" s="231">
        <v>526008998.66666669</v>
      </c>
      <c r="E112" s="231">
        <v>39935123.621979095</v>
      </c>
    </row>
    <row r="113" spans="1:8" s="5" customFormat="1" x14ac:dyDescent="0.35">
      <c r="A113" s="288" t="s">
        <v>222</v>
      </c>
      <c r="B113" s="231">
        <v>145699031</v>
      </c>
      <c r="C113" s="231">
        <v>101835</v>
      </c>
      <c r="D113" s="231">
        <v>2610730049</v>
      </c>
      <c r="E113" s="231">
        <v>197320716.42003849</v>
      </c>
    </row>
    <row r="114" spans="1:8" s="5" customFormat="1" x14ac:dyDescent="0.35">
      <c r="A114" s="288" t="s">
        <v>223</v>
      </c>
      <c r="B114" s="231">
        <v>25130845</v>
      </c>
      <c r="C114" s="231">
        <v>9253.3333333333339</v>
      </c>
      <c r="D114" s="231">
        <v>342766020.66666669</v>
      </c>
      <c r="E114" s="231">
        <v>22914651.633466139</v>
      </c>
    </row>
    <row r="115" spans="1:8" s="5" customFormat="1" x14ac:dyDescent="0.35">
      <c r="A115" s="288" t="s">
        <v>224</v>
      </c>
      <c r="B115" s="231">
        <v>123694887</v>
      </c>
      <c r="C115" s="231">
        <v>63562.333333333336</v>
      </c>
      <c r="D115" s="231">
        <v>1768950833.3333333</v>
      </c>
      <c r="E115" s="231">
        <v>129746437.19181684</v>
      </c>
    </row>
    <row r="116" spans="1:8" s="5" customFormat="1" x14ac:dyDescent="0.35">
      <c r="A116" s="288" t="s">
        <v>225</v>
      </c>
      <c r="B116" s="231">
        <v>86391</v>
      </c>
      <c r="C116" s="231">
        <v>140</v>
      </c>
      <c r="D116" s="231">
        <v>842093.33333333337</v>
      </c>
      <c r="E116" s="231">
        <v>141519.76442401213</v>
      </c>
      <c r="F116" s="7"/>
      <c r="G116" s="7"/>
    </row>
    <row r="117" spans="1:8" s="5" customFormat="1" x14ac:dyDescent="0.35">
      <c r="A117" s="288" t="s">
        <v>226</v>
      </c>
      <c r="B117" s="231">
        <v>290805.66666666669</v>
      </c>
      <c r="C117" s="231">
        <v>234</v>
      </c>
      <c r="D117" s="231">
        <v>2324213</v>
      </c>
      <c r="E117" s="231">
        <v>279839.05882110918</v>
      </c>
    </row>
    <row r="118" spans="1:8" s="5" customFormat="1" x14ac:dyDescent="0.35">
      <c r="A118" s="288" t="s">
        <v>227</v>
      </c>
      <c r="B118" s="231">
        <v>4159359</v>
      </c>
      <c r="C118" s="231">
        <v>2417</v>
      </c>
      <c r="D118" s="231">
        <v>28829939.333333332</v>
      </c>
      <c r="E118" s="231">
        <v>3118277.8760453314</v>
      </c>
    </row>
    <row r="119" spans="1:8" s="5" customFormat="1" x14ac:dyDescent="0.35">
      <c r="A119" s="288" t="s">
        <v>228</v>
      </c>
      <c r="B119" s="231">
        <v>157690.66666666666</v>
      </c>
      <c r="C119" s="231">
        <v>158</v>
      </c>
      <c r="D119" s="231">
        <v>645957.66666666663</v>
      </c>
      <c r="E119" s="231">
        <v>145337.30264132924</v>
      </c>
    </row>
    <row r="120" spans="1:8" s="5" customFormat="1" x14ac:dyDescent="0.35">
      <c r="A120" s="288" t="s">
        <v>229</v>
      </c>
      <c r="B120" s="231">
        <v>15413.333333333334</v>
      </c>
      <c r="C120" s="231">
        <v>35</v>
      </c>
      <c r="D120" s="231">
        <v>194354.33333333334</v>
      </c>
      <c r="E120" s="231">
        <v>34616.235631811913</v>
      </c>
    </row>
    <row r="121" spans="1:8" s="5" customFormat="1" x14ac:dyDescent="0.35">
      <c r="A121" s="288" t="s">
        <v>230</v>
      </c>
      <c r="B121" s="231">
        <v>44545455.666666664</v>
      </c>
      <c r="C121" s="231">
        <v>18242.333333333332</v>
      </c>
      <c r="D121" s="231">
        <v>492687646.66666669</v>
      </c>
      <c r="E121" s="231">
        <v>36528637.395346001</v>
      </c>
    </row>
    <row r="122" spans="1:8" s="5" customFormat="1" x14ac:dyDescent="0.35">
      <c r="A122" s="288" t="s">
        <v>231</v>
      </c>
      <c r="B122" s="231">
        <v>244631.66666666666</v>
      </c>
      <c r="C122" s="231">
        <v>232.33333333333334</v>
      </c>
      <c r="D122" s="231">
        <v>1885981.3333333333</v>
      </c>
      <c r="E122" s="231">
        <v>257928.94032753923</v>
      </c>
    </row>
    <row r="123" spans="1:8" s="5" customFormat="1" x14ac:dyDescent="0.35">
      <c r="A123" s="288" t="s">
        <v>232</v>
      </c>
      <c r="B123" s="231">
        <v>37723401.306666672</v>
      </c>
      <c r="C123" s="231">
        <v>19310.333333333332</v>
      </c>
      <c r="D123" s="231">
        <v>494248121.66666669</v>
      </c>
      <c r="E123" s="231">
        <v>37378515.082681745</v>
      </c>
    </row>
    <row r="124" spans="1:8" s="5" customFormat="1" x14ac:dyDescent="0.35">
      <c r="A124" s="288" t="s">
        <v>233</v>
      </c>
      <c r="B124" s="231">
        <v>1008263.3333333334</v>
      </c>
      <c r="C124" s="231">
        <v>896.33333333333337</v>
      </c>
      <c r="D124" s="231">
        <v>10020110.333333334</v>
      </c>
      <c r="E124" s="231">
        <v>1124689.8063178237</v>
      </c>
    </row>
    <row r="125" spans="1:8" s="5" customFormat="1" x14ac:dyDescent="0.35">
      <c r="A125" s="288" t="s">
        <v>234</v>
      </c>
      <c r="B125" s="231">
        <v>172642.33333333334</v>
      </c>
      <c r="C125" s="231">
        <v>153.66666666666666</v>
      </c>
      <c r="D125" s="231">
        <v>1470999.6666666667</v>
      </c>
      <c r="E125" s="231">
        <v>181156.99809013895</v>
      </c>
    </row>
    <row r="126" spans="1:8" s="5" customFormat="1" x14ac:dyDescent="0.35">
      <c r="A126" s="288" t="s">
        <v>235</v>
      </c>
      <c r="B126" s="231">
        <v>134225516</v>
      </c>
      <c r="C126" s="231">
        <v>84540</v>
      </c>
      <c r="D126" s="231">
        <v>1846123642.6666667</v>
      </c>
      <c r="E126" s="231">
        <v>148637100.07953382</v>
      </c>
    </row>
    <row r="127" spans="1:8" s="5" customFormat="1" x14ac:dyDescent="0.35">
      <c r="A127" s="288" t="s">
        <v>236</v>
      </c>
      <c r="B127" s="231">
        <v>3229575</v>
      </c>
      <c r="C127" s="231">
        <v>2112</v>
      </c>
      <c r="D127" s="231">
        <v>31460226</v>
      </c>
      <c r="E127" s="231">
        <v>3020853.7319482965</v>
      </c>
      <c r="F127" s="7"/>
      <c r="G127" s="7"/>
      <c r="H127" s="7"/>
    </row>
    <row r="128" spans="1:8" s="5" customFormat="1" x14ac:dyDescent="0.35">
      <c r="A128" s="288" t="s">
        <v>237</v>
      </c>
      <c r="B128" s="231">
        <v>707765.33333333337</v>
      </c>
      <c r="C128" s="231">
        <v>194</v>
      </c>
      <c r="D128" s="231">
        <v>1420997.3333333333</v>
      </c>
      <c r="E128" s="231">
        <v>208107.62558369478</v>
      </c>
    </row>
    <row r="129" spans="1:5" s="5" customFormat="1" x14ac:dyDescent="0.35">
      <c r="A129" s="288" t="s">
        <v>238</v>
      </c>
      <c r="B129" s="231">
        <v>326844.66666666669</v>
      </c>
      <c r="C129" s="231">
        <v>84</v>
      </c>
      <c r="D129" s="231">
        <v>2104641.6666666665</v>
      </c>
      <c r="E129" s="231">
        <v>160455.15687793031</v>
      </c>
    </row>
    <row r="130" spans="1:5" s="5" customFormat="1" x14ac:dyDescent="0.35">
      <c r="A130" s="288" t="s">
        <v>239</v>
      </c>
      <c r="B130" s="231">
        <v>163313</v>
      </c>
      <c r="C130" s="231">
        <v>295</v>
      </c>
      <c r="D130" s="231">
        <v>2295777</v>
      </c>
      <c r="E130" s="231">
        <v>322827.8851877331</v>
      </c>
    </row>
    <row r="131" spans="1:5" s="5" customFormat="1" x14ac:dyDescent="0.35">
      <c r="A131" s="288" t="s">
        <v>240</v>
      </c>
      <c r="B131" s="231">
        <v>344650.33333333331</v>
      </c>
      <c r="C131" s="231">
        <v>326.66666666666669</v>
      </c>
      <c r="D131" s="231">
        <v>3676835</v>
      </c>
      <c r="E131" s="231">
        <v>411072.82514420344</v>
      </c>
    </row>
    <row r="132" spans="1:5" s="5" customFormat="1" x14ac:dyDescent="0.35">
      <c r="A132" s="288" t="s">
        <v>241</v>
      </c>
      <c r="B132" s="231">
        <v>1439226</v>
      </c>
      <c r="C132" s="231">
        <v>118.33333333333333</v>
      </c>
      <c r="D132" s="231">
        <v>6819256.333333333</v>
      </c>
      <c r="E132" s="231">
        <v>408090.9761627519</v>
      </c>
    </row>
    <row r="133" spans="1:5" s="5" customFormat="1" x14ac:dyDescent="0.35">
      <c r="A133" s="288" t="s">
        <v>242</v>
      </c>
      <c r="B133" s="231">
        <v>685221.33333333337</v>
      </c>
      <c r="C133" s="231">
        <v>608.66666666666663</v>
      </c>
      <c r="D133" s="231">
        <v>6580191.333333333</v>
      </c>
      <c r="E133" s="231">
        <v>753150.53125436231</v>
      </c>
    </row>
    <row r="134" spans="1:5" s="5" customFormat="1" x14ac:dyDescent="0.35">
      <c r="A134" s="288" t="s">
        <v>243</v>
      </c>
      <c r="B134" s="231">
        <v>136119</v>
      </c>
      <c r="C134" s="231">
        <v>166.33333333333334</v>
      </c>
      <c r="D134" s="231">
        <v>998533</v>
      </c>
      <c r="E134" s="231">
        <v>168046.66177039925</v>
      </c>
    </row>
    <row r="135" spans="1:5" s="5" customFormat="1" x14ac:dyDescent="0.35">
      <c r="A135" s="288" t="s">
        <v>244</v>
      </c>
      <c r="B135" s="231">
        <v>173979</v>
      </c>
      <c r="C135" s="231">
        <v>247.66666666666666</v>
      </c>
      <c r="D135" s="231">
        <v>1417593.6666666667</v>
      </c>
      <c r="E135" s="231">
        <v>246949.2742799072</v>
      </c>
    </row>
    <row r="136" spans="1:5" s="5" customFormat="1" x14ac:dyDescent="0.35">
      <c r="A136" s="288" t="s">
        <v>245</v>
      </c>
      <c r="B136" s="231">
        <v>7877808.666666667</v>
      </c>
      <c r="C136" s="231">
        <v>2246</v>
      </c>
      <c r="D136" s="231">
        <v>54791263</v>
      </c>
      <c r="E136" s="231">
        <v>4220226.4351909067</v>
      </c>
    </row>
    <row r="137" spans="1:5" s="5" customFormat="1" x14ac:dyDescent="0.35">
      <c r="A137" s="288" t="s">
        <v>246</v>
      </c>
      <c r="B137" s="231">
        <v>658580.33333333337</v>
      </c>
      <c r="C137" s="231">
        <v>63.666666666666664</v>
      </c>
      <c r="D137" s="231">
        <v>2081650.6666666667</v>
      </c>
      <c r="E137" s="231">
        <v>144591.91816893109</v>
      </c>
    </row>
    <row r="138" spans="1:5" s="5" customFormat="1" x14ac:dyDescent="0.35">
      <c r="A138" s="288" t="s">
        <v>247</v>
      </c>
      <c r="B138" s="231">
        <v>741306.33333333337</v>
      </c>
      <c r="C138" s="231">
        <v>608.66666666666663</v>
      </c>
      <c r="D138" s="231">
        <v>5991322</v>
      </c>
      <c r="E138" s="231">
        <v>725336.64459161623</v>
      </c>
    </row>
    <row r="139" spans="1:5" s="5" customFormat="1" x14ac:dyDescent="0.35">
      <c r="A139" s="288" t="s">
        <v>248</v>
      </c>
      <c r="B139" s="231">
        <v>3529456.6666666665</v>
      </c>
      <c r="C139" s="231">
        <v>2002.6666666666667</v>
      </c>
      <c r="D139" s="231">
        <v>29014423</v>
      </c>
      <c r="E139" s="231">
        <v>2825873.5282923598</v>
      </c>
    </row>
    <row r="140" spans="1:5" s="5" customFormat="1" x14ac:dyDescent="0.35">
      <c r="A140" s="288"/>
      <c r="B140" s="234"/>
      <c r="C140" s="234"/>
      <c r="D140" s="234"/>
      <c r="E140" s="234"/>
    </row>
    <row r="141" spans="1:5" s="25" customFormat="1" x14ac:dyDescent="0.35">
      <c r="A141" s="289"/>
      <c r="B141" s="267">
        <f t="shared" ref="B141:E141" si="0">SUM(B3:B140)</f>
        <v>2256791651.5501542</v>
      </c>
      <c r="C141" s="267">
        <f t="shared" si="0"/>
        <v>1166491.0000000005</v>
      </c>
      <c r="D141" s="267">
        <f t="shared" si="0"/>
        <v>29831893357.154686</v>
      </c>
      <c r="E141" s="267">
        <f t="shared" si="0"/>
        <v>2256791651.5501537</v>
      </c>
    </row>
    <row r="142" spans="1:5" x14ac:dyDescent="0.35">
      <c r="B142" s="7"/>
      <c r="C142" s="7"/>
      <c r="D142" s="7"/>
      <c r="E142" s="7"/>
    </row>
  </sheetData>
  <sortState xmlns:xlrd2="http://schemas.microsoft.com/office/spreadsheetml/2017/richdata2" ref="A3:E140">
    <sortCondition ref="A3:A140"/>
  </sortState>
  <customSheetViews>
    <customSheetView guid="{21B7AC2F-40B5-4A74-80C7-C3A38CDE4D3F}" showGridLines="0" showRowCol="0" fitToPage="1" printArea="1" showAutoFilter="1">
      <pane ySplit="2" topLeftCell="A109" activePane="bottomLeft" state="frozen"/>
      <selection pane="bottomLeft" sqref="A1:E142"/>
      <pageMargins left="0.74803149606299213" right="0.74803149606299213" top="0.98425196850393704" bottom="0.98425196850393704" header="0.51181102362204722" footer="0.51181102362204722"/>
      <pageSetup paperSize="9" scale="66" fitToHeight="2" orientation="portrait" horizontalDpi="200" verticalDpi="200" r:id="rId1"/>
      <headerFooter alignWithMargins="0"/>
      <autoFilter ref="A2:E2" xr:uid="{0C8F8C98-C379-40C0-8441-E20B6A4D2DDC}"/>
    </customSheetView>
  </customSheetViews>
  <mergeCells count="1">
    <mergeCell ref="A1:E1"/>
  </mergeCells>
  <phoneticPr fontId="8" type="noConversion"/>
  <pageMargins left="0.7" right="0.7" top="0.75" bottom="0.75" header="0.3" footer="0.3"/>
  <pageSetup paperSize="9" scale="50" fitToHeight="2" orientation="portrait" r:id="rId2"/>
  <drawing r:id="rId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28">
    <tabColor rgb="FF00FF00"/>
  </sheetPr>
  <dimension ref="A1:U142"/>
  <sheetViews>
    <sheetView showGridLines="0" view="pageBreakPreview" zoomScaleNormal="100" zoomScaleSheetLayoutView="100" workbookViewId="0">
      <pane ySplit="2" topLeftCell="A3" activePane="bottomLeft" state="frozen"/>
      <selection activeCell="W4" sqref="W4"/>
      <selection pane="bottomLeft" sqref="A1:I1"/>
    </sheetView>
  </sheetViews>
  <sheetFormatPr defaultRowHeight="12.5" x14ac:dyDescent="0.25"/>
  <cols>
    <col min="1" max="1" width="30.7265625" bestFit="1" customWidth="1"/>
    <col min="2" max="2" width="17.54296875" customWidth="1"/>
    <col min="3" max="3" width="18.1796875" customWidth="1"/>
    <col min="4" max="4" width="18.1796875" hidden="1" customWidth="1"/>
    <col min="5" max="5" width="21.54296875" customWidth="1"/>
    <col min="6" max="6" width="21.54296875" hidden="1" customWidth="1"/>
    <col min="7" max="7" width="20.453125" customWidth="1"/>
    <col min="8" max="8" width="20.453125" hidden="1" customWidth="1"/>
    <col min="9" max="9" width="19.54296875" customWidth="1"/>
    <col min="21" max="21" width="9.7265625" bestFit="1" customWidth="1"/>
  </cols>
  <sheetData>
    <row r="1" spans="1:21" ht="20.5" thickBot="1" x14ac:dyDescent="0.3">
      <c r="A1" s="355" t="s">
        <v>77</v>
      </c>
      <c r="B1" s="342"/>
      <c r="C1" s="342"/>
      <c r="D1" s="342"/>
      <c r="E1" s="342"/>
      <c r="F1" s="342"/>
      <c r="G1" s="342"/>
      <c r="H1" s="342"/>
      <c r="I1" s="343"/>
    </row>
    <row r="2" spans="1:21" s="9" customFormat="1" ht="53.25" customHeight="1" thickBot="1" x14ac:dyDescent="0.3">
      <c r="A2" s="67" t="s">
        <v>5</v>
      </c>
      <c r="B2" s="67" t="s">
        <v>101</v>
      </c>
      <c r="C2" s="67" t="s">
        <v>78</v>
      </c>
      <c r="D2" s="70" t="s">
        <v>421</v>
      </c>
      <c r="E2" s="67" t="s">
        <v>79</v>
      </c>
      <c r="F2" s="67" t="s">
        <v>420</v>
      </c>
      <c r="G2" s="67" t="s">
        <v>106</v>
      </c>
      <c r="H2" s="67" t="s">
        <v>422</v>
      </c>
      <c r="I2" s="67" t="s">
        <v>16</v>
      </c>
    </row>
    <row r="3" spans="1:21" s="5" customFormat="1" ht="15.5" x14ac:dyDescent="0.35">
      <c r="A3" s="262" t="s">
        <v>428</v>
      </c>
      <c r="B3" s="231">
        <v>0</v>
      </c>
      <c r="C3" s="231">
        <v>107698.77247333333</v>
      </c>
      <c r="D3" s="231" t="e">
        <f>C3*#REF!</f>
        <v>#REF!</v>
      </c>
      <c r="E3" s="231">
        <v>960382.66666666663</v>
      </c>
      <c r="F3" s="231" t="e">
        <f>#REF!*E3</f>
        <v>#REF!</v>
      </c>
      <c r="G3" s="231">
        <v>16.333333333333332</v>
      </c>
      <c r="H3" s="231" t="e">
        <f>G3*#REF!</f>
        <v>#REF!</v>
      </c>
      <c r="I3" s="234">
        <v>263972.10234273586</v>
      </c>
      <c r="Q3" s="7"/>
      <c r="U3" s="7"/>
    </row>
    <row r="4" spans="1:21" s="5" customFormat="1" ht="15.5" x14ac:dyDescent="0.35">
      <c r="A4" s="262" t="s">
        <v>114</v>
      </c>
      <c r="B4" s="231">
        <v>0</v>
      </c>
      <c r="C4" s="231">
        <v>44033.842800000006</v>
      </c>
      <c r="D4" s="231" t="e">
        <f>C4*#REF!</f>
        <v>#REF!</v>
      </c>
      <c r="E4" s="231">
        <v>38494</v>
      </c>
      <c r="F4" s="231" t="e">
        <f>#REF!*E4</f>
        <v>#REF!</v>
      </c>
      <c r="G4" s="231">
        <v>1</v>
      </c>
      <c r="H4" s="231" t="e">
        <f>G4*#REF!</f>
        <v>#REF!</v>
      </c>
      <c r="I4" s="234">
        <v>10900.900769203503</v>
      </c>
      <c r="Q4" s="7"/>
      <c r="U4" s="7"/>
    </row>
    <row r="5" spans="1:21" s="5" customFormat="1" ht="15.5" x14ac:dyDescent="0.35">
      <c r="A5" s="262" t="s">
        <v>115</v>
      </c>
      <c r="B5" s="231">
        <v>17286043.5</v>
      </c>
      <c r="C5" s="231">
        <v>4672037.9775700001</v>
      </c>
      <c r="D5" s="231" t="e">
        <f>C5*#REF!</f>
        <v>#REF!</v>
      </c>
      <c r="E5" s="231">
        <v>34161456</v>
      </c>
      <c r="F5" s="231" t="e">
        <f>#REF!*E5</f>
        <v>#REF!</v>
      </c>
      <c r="G5" s="231">
        <v>1007</v>
      </c>
      <c r="H5" s="231" t="e">
        <f>G5*#REF!</f>
        <v>#REF!</v>
      </c>
      <c r="I5" s="234"/>
      <c r="Q5" s="7"/>
      <c r="U5" s="7"/>
    </row>
    <row r="6" spans="1:21" s="5" customFormat="1" ht="15.5" x14ac:dyDescent="0.35">
      <c r="A6" s="262" t="s">
        <v>116</v>
      </c>
      <c r="B6" s="231">
        <v>0</v>
      </c>
      <c r="C6" s="231">
        <v>25852.734266666666</v>
      </c>
      <c r="D6" s="231" t="e">
        <f>C6*#REF!</f>
        <v>#REF!</v>
      </c>
      <c r="E6" s="231">
        <v>245245.66666666666</v>
      </c>
      <c r="F6" s="231" t="e">
        <f>#REF!*E6</f>
        <v>#REF!</v>
      </c>
      <c r="G6" s="231">
        <v>10</v>
      </c>
      <c r="H6" s="231" t="e">
        <f>G6*#REF!</f>
        <v>#REF!</v>
      </c>
      <c r="I6" s="234">
        <v>72816.635325151045</v>
      </c>
      <c r="Q6" s="7"/>
      <c r="U6" s="7"/>
    </row>
    <row r="7" spans="1:21" s="5" customFormat="1" ht="15.5" x14ac:dyDescent="0.35">
      <c r="A7" s="262" t="s">
        <v>117</v>
      </c>
      <c r="B7" s="231">
        <v>0</v>
      </c>
      <c r="C7" s="231">
        <v>0</v>
      </c>
      <c r="D7" s="231" t="e">
        <f>C7*#REF!</f>
        <v>#REF!</v>
      </c>
      <c r="E7" s="231">
        <v>0</v>
      </c>
      <c r="F7" s="231" t="e">
        <f>#REF!*E7</f>
        <v>#REF!</v>
      </c>
      <c r="G7" s="231">
        <v>0</v>
      </c>
      <c r="H7" s="231" t="e">
        <f>G7*#REF!</f>
        <v>#REF!</v>
      </c>
      <c r="I7" s="234">
        <v>0</v>
      </c>
      <c r="Q7" s="7"/>
      <c r="U7" s="7"/>
    </row>
    <row r="8" spans="1:21" s="5" customFormat="1" ht="15.5" x14ac:dyDescent="0.35">
      <c r="A8" s="262" t="s">
        <v>118</v>
      </c>
      <c r="B8" s="231">
        <v>0</v>
      </c>
      <c r="C8" s="231">
        <v>0</v>
      </c>
      <c r="D8" s="231" t="e">
        <f>C8*#REF!</f>
        <v>#REF!</v>
      </c>
      <c r="E8" s="231">
        <v>0</v>
      </c>
      <c r="F8" s="231" t="e">
        <f>#REF!*E8</f>
        <v>#REF!</v>
      </c>
      <c r="G8" s="231">
        <v>0</v>
      </c>
      <c r="H8" s="231" t="e">
        <f>G8*#REF!</f>
        <v>#REF!</v>
      </c>
      <c r="I8" s="234">
        <v>0</v>
      </c>
      <c r="Q8" s="7"/>
      <c r="U8" s="7"/>
    </row>
    <row r="9" spans="1:21" s="5" customFormat="1" ht="15.5" x14ac:dyDescent="0.35">
      <c r="A9" s="262" t="s">
        <v>119</v>
      </c>
      <c r="B9" s="231">
        <v>0</v>
      </c>
      <c r="C9" s="231">
        <v>0</v>
      </c>
      <c r="D9" s="231" t="e">
        <f>C9*#REF!</f>
        <v>#REF!</v>
      </c>
      <c r="E9" s="231">
        <v>0</v>
      </c>
      <c r="F9" s="231" t="e">
        <f>#REF!*E9</f>
        <v>#REF!</v>
      </c>
      <c r="G9" s="231">
        <v>0</v>
      </c>
      <c r="H9" s="231" t="e">
        <f>G9*#REF!</f>
        <v>#REF!</v>
      </c>
      <c r="I9" s="234">
        <v>0</v>
      </c>
      <c r="Q9" s="7"/>
      <c r="U9" s="7"/>
    </row>
    <row r="10" spans="1:21" s="5" customFormat="1" ht="15.5" x14ac:dyDescent="0.35">
      <c r="A10" s="262" t="s">
        <v>120</v>
      </c>
      <c r="B10" s="231">
        <v>830296.66666666663</v>
      </c>
      <c r="C10" s="231">
        <v>173015.42177333334</v>
      </c>
      <c r="D10" s="231" t="e">
        <f>C10*#REF!</f>
        <v>#REF!</v>
      </c>
      <c r="E10" s="231">
        <v>213256.66666666666</v>
      </c>
      <c r="F10" s="231" t="e">
        <f>#REF!*E10</f>
        <v>#REF!</v>
      </c>
      <c r="G10" s="231">
        <v>20</v>
      </c>
      <c r="H10" s="231" t="e">
        <f>G10*#REF!</f>
        <v>#REF!</v>
      </c>
      <c r="I10" s="234">
        <v>73806.589856695849</v>
      </c>
      <c r="Q10" s="7"/>
      <c r="U10" s="7"/>
    </row>
    <row r="11" spans="1:21" s="5" customFormat="1" ht="15.5" x14ac:dyDescent="0.35">
      <c r="A11" s="262" t="s">
        <v>121</v>
      </c>
      <c r="B11" s="231">
        <v>1544579</v>
      </c>
      <c r="C11" s="231">
        <v>212198.73346666666</v>
      </c>
      <c r="D11" s="231" t="e">
        <f>C11*#REF!</f>
        <v>#REF!</v>
      </c>
      <c r="E11" s="231">
        <v>2510987.6666666665</v>
      </c>
      <c r="F11" s="231" t="e">
        <f>#REF!*E11</f>
        <v>#REF!</v>
      </c>
      <c r="G11" s="231">
        <v>71</v>
      </c>
      <c r="H11" s="231" t="e">
        <f>G11*#REF!</f>
        <v>#REF!</v>
      </c>
      <c r="I11" s="234">
        <v>716425.24791146431</v>
      </c>
      <c r="Q11" s="7"/>
      <c r="U11" s="7"/>
    </row>
    <row r="12" spans="1:21" s="5" customFormat="1" ht="15.5" x14ac:dyDescent="0.35">
      <c r="A12" s="262" t="s">
        <v>122</v>
      </c>
      <c r="B12" s="231">
        <v>0</v>
      </c>
      <c r="C12" s="231">
        <v>79256.656786666659</v>
      </c>
      <c r="D12" s="231" t="e">
        <f>C12*#REF!</f>
        <v>#REF!</v>
      </c>
      <c r="E12" s="231">
        <v>700685</v>
      </c>
      <c r="F12" s="231" t="e">
        <f>#REF!*E12</f>
        <v>#REF!</v>
      </c>
      <c r="G12" s="231">
        <v>25</v>
      </c>
      <c r="H12" s="231" t="e">
        <f>G12*#REF!</f>
        <v>#REF!</v>
      </c>
      <c r="I12" s="234">
        <v>204729.66830045768</v>
      </c>
      <c r="Q12" s="7"/>
      <c r="U12" s="7"/>
    </row>
    <row r="13" spans="1:21" s="5" customFormat="1" ht="15.5" x14ac:dyDescent="0.35">
      <c r="A13" s="262" t="s">
        <v>123</v>
      </c>
      <c r="B13" s="231">
        <v>86845.666666666672</v>
      </c>
      <c r="C13" s="231">
        <v>88168.942786666681</v>
      </c>
      <c r="D13" s="231" t="e">
        <f>C13*#REF!</f>
        <v>#REF!</v>
      </c>
      <c r="E13" s="231">
        <v>1206982.3333333333</v>
      </c>
      <c r="F13" s="231" t="e">
        <f>#REF!*E13</f>
        <v>#REF!</v>
      </c>
      <c r="G13" s="231">
        <v>39</v>
      </c>
      <c r="H13" s="231" t="e">
        <f>G13*#REF!</f>
        <v>#REF!</v>
      </c>
      <c r="I13" s="234">
        <v>348891.34980151535</v>
      </c>
      <c r="Q13" s="7"/>
      <c r="U13" s="7"/>
    </row>
    <row r="14" spans="1:21" s="5" customFormat="1" ht="15.5" x14ac:dyDescent="0.35">
      <c r="A14" s="262" t="s">
        <v>124</v>
      </c>
      <c r="B14" s="231">
        <v>0</v>
      </c>
      <c r="C14" s="231">
        <v>90644.420073333327</v>
      </c>
      <c r="D14" s="231" t="e">
        <f>C14*#REF!</f>
        <v>#REF!</v>
      </c>
      <c r="E14" s="231">
        <v>117620</v>
      </c>
      <c r="F14" s="231" t="e">
        <f>#REF!*E14</f>
        <v>#REF!</v>
      </c>
      <c r="G14" s="231">
        <v>13.333333333333334</v>
      </c>
      <c r="H14" s="231" t="e">
        <f>G14*#REF!</f>
        <v>#REF!</v>
      </c>
      <c r="I14" s="234">
        <v>42843.627312998979</v>
      </c>
      <c r="Q14" s="7"/>
      <c r="U14" s="7"/>
    </row>
    <row r="15" spans="1:21" s="5" customFormat="1" ht="15.5" x14ac:dyDescent="0.35">
      <c r="A15" s="262" t="s">
        <v>125</v>
      </c>
      <c r="B15" s="231">
        <v>152799</v>
      </c>
      <c r="C15" s="231">
        <v>1294549.9955333334</v>
      </c>
      <c r="D15" s="231" t="e">
        <f>C15*#REF!</f>
        <v>#REF!</v>
      </c>
      <c r="E15" s="231">
        <v>1258397.3333333333</v>
      </c>
      <c r="F15" s="231" t="e">
        <f>#REF!*E15</f>
        <v>#REF!</v>
      </c>
      <c r="G15" s="231">
        <v>57.333333333333336</v>
      </c>
      <c r="H15" s="231" t="e">
        <f>G15*#REF!</f>
        <v>#REF!</v>
      </c>
      <c r="I15" s="234">
        <v>379221.28703233349</v>
      </c>
      <c r="Q15" s="7"/>
      <c r="U15" s="7"/>
    </row>
    <row r="16" spans="1:21" s="5" customFormat="1" ht="15.5" x14ac:dyDescent="0.35">
      <c r="A16" s="262" t="s">
        <v>126</v>
      </c>
      <c r="B16" s="231">
        <v>6187</v>
      </c>
      <c r="C16" s="231">
        <v>113788.87266666668</v>
      </c>
      <c r="D16" s="231" t="e">
        <f>C16*#REF!</f>
        <v>#REF!</v>
      </c>
      <c r="E16" s="231">
        <v>150436</v>
      </c>
      <c r="F16" s="231" t="e">
        <f>#REF!*E16</f>
        <v>#REF!</v>
      </c>
      <c r="G16" s="231">
        <v>14.666666666666666</v>
      </c>
      <c r="H16" s="231" t="e">
        <f>G16*#REF!</f>
        <v>#REF!</v>
      </c>
      <c r="I16" s="234">
        <v>52582.715297857547</v>
      </c>
      <c r="Q16" s="7"/>
      <c r="U16" s="7"/>
    </row>
    <row r="17" spans="1:21" s="5" customFormat="1" ht="15.5" x14ac:dyDescent="0.35">
      <c r="A17" s="262" t="s">
        <v>127</v>
      </c>
      <c r="B17" s="231">
        <v>4560.333333333333</v>
      </c>
      <c r="C17" s="231">
        <v>199582.65546666668</v>
      </c>
      <c r="D17" s="231" t="e">
        <f>C17*#REF!</f>
        <v>#REF!</v>
      </c>
      <c r="E17" s="231">
        <v>263166.33333333331</v>
      </c>
      <c r="F17" s="231" t="e">
        <f>#REF!*E17</f>
        <v>#REF!</v>
      </c>
      <c r="G17" s="231">
        <v>9.6666666666666661</v>
      </c>
      <c r="H17" s="231" t="e">
        <f>G17*#REF!</f>
        <v>#REF!</v>
      </c>
      <c r="I17" s="234">
        <v>77150.310132748928</v>
      </c>
      <c r="Q17" s="7"/>
      <c r="U17" s="7"/>
    </row>
    <row r="18" spans="1:21" s="5" customFormat="1" ht="15.5" x14ac:dyDescent="0.35">
      <c r="A18" s="262" t="s">
        <v>128</v>
      </c>
      <c r="B18" s="231">
        <v>0</v>
      </c>
      <c r="C18" s="231">
        <v>1537.3029999999999</v>
      </c>
      <c r="D18" s="231" t="e">
        <f>C18*#REF!</f>
        <v>#REF!</v>
      </c>
      <c r="E18" s="231">
        <v>1234.6666666666667</v>
      </c>
      <c r="F18" s="231" t="e">
        <f>#REF!*E18</f>
        <v>#REF!</v>
      </c>
      <c r="G18" s="231">
        <v>3</v>
      </c>
      <c r="H18" s="231" t="e">
        <f>G18*#REF!</f>
        <v>#REF!</v>
      </c>
      <c r="I18" s="234">
        <v>3103.2050963885031</v>
      </c>
      <c r="Q18" s="7"/>
      <c r="U18" s="7"/>
    </row>
    <row r="19" spans="1:21" s="5" customFormat="1" ht="15.5" x14ac:dyDescent="0.35">
      <c r="A19" s="262" t="s">
        <v>129</v>
      </c>
      <c r="B19" s="231">
        <v>0</v>
      </c>
      <c r="C19" s="231">
        <v>38715.902053333331</v>
      </c>
      <c r="D19" s="231" t="e">
        <f>C19*#REF!</f>
        <v>#REF!</v>
      </c>
      <c r="E19" s="231">
        <v>936616.66666666663</v>
      </c>
      <c r="F19" s="231" t="e">
        <f>#REF!*E19</f>
        <v>#REF!</v>
      </c>
      <c r="G19" s="231">
        <v>51.666666666666664</v>
      </c>
      <c r="H19" s="231" t="e">
        <f>G19*#REF!</f>
        <v>#REF!</v>
      </c>
      <c r="I19" s="234">
        <v>290596.1217311346</v>
      </c>
      <c r="Q19" s="7"/>
      <c r="U19" s="7"/>
    </row>
    <row r="20" spans="1:21" s="5" customFormat="1" ht="15.5" x14ac:dyDescent="0.35">
      <c r="A20" s="262" t="s">
        <v>130</v>
      </c>
      <c r="B20" s="231">
        <v>0</v>
      </c>
      <c r="C20" s="231">
        <v>0</v>
      </c>
      <c r="D20" s="231" t="e">
        <f>C20*#REF!</f>
        <v>#REF!</v>
      </c>
      <c r="E20" s="231">
        <v>0</v>
      </c>
      <c r="F20" s="231" t="e">
        <f>#REF!*E20</f>
        <v>#REF!</v>
      </c>
      <c r="G20" s="231">
        <v>0</v>
      </c>
      <c r="H20" s="231" t="e">
        <f>G20*#REF!</f>
        <v>#REF!</v>
      </c>
      <c r="I20" s="234">
        <v>0</v>
      </c>
      <c r="Q20" s="7"/>
      <c r="U20" s="7"/>
    </row>
    <row r="21" spans="1:21" s="5" customFormat="1" ht="15.5" x14ac:dyDescent="0.35">
      <c r="A21" s="262" t="s">
        <v>131</v>
      </c>
      <c r="B21" s="231">
        <v>0</v>
      </c>
      <c r="C21" s="231">
        <v>0</v>
      </c>
      <c r="D21" s="231" t="e">
        <f>C21*#REF!</f>
        <v>#REF!</v>
      </c>
      <c r="E21" s="231">
        <v>0</v>
      </c>
      <c r="F21" s="231" t="e">
        <f>#REF!*E21</f>
        <v>#REF!</v>
      </c>
      <c r="G21" s="231">
        <v>0</v>
      </c>
      <c r="H21" s="231" t="e">
        <f>G21*#REF!</f>
        <v>#REF!</v>
      </c>
      <c r="I21" s="234">
        <v>0</v>
      </c>
      <c r="Q21" s="7"/>
      <c r="U21" s="7"/>
    </row>
    <row r="22" spans="1:21" s="5" customFormat="1" ht="15.5" x14ac:dyDescent="0.35">
      <c r="A22" s="262" t="s">
        <v>132</v>
      </c>
      <c r="B22" s="231">
        <v>0</v>
      </c>
      <c r="C22" s="231">
        <v>52710.692999999999</v>
      </c>
      <c r="D22" s="231" t="e">
        <f>C22*#REF!</f>
        <v>#REF!</v>
      </c>
      <c r="E22" s="231">
        <v>1119842.6666666667</v>
      </c>
      <c r="F22" s="231" t="e">
        <f>#REF!*E22</f>
        <v>#REF!</v>
      </c>
      <c r="G22" s="231">
        <v>64.333333333333329</v>
      </c>
      <c r="H22" s="231" t="e">
        <f>G22*#REF!</f>
        <v>#REF!</v>
      </c>
      <c r="I22" s="234">
        <v>349818.60616053687</v>
      </c>
      <c r="U22" s="7"/>
    </row>
    <row r="23" spans="1:21" s="5" customFormat="1" ht="15.5" x14ac:dyDescent="0.35">
      <c r="A23" s="262" t="s">
        <v>133</v>
      </c>
      <c r="B23" s="231">
        <v>0</v>
      </c>
      <c r="C23" s="231">
        <v>295351.91609000001</v>
      </c>
      <c r="D23" s="231" t="e">
        <f>C23*#REF!</f>
        <v>#REF!</v>
      </c>
      <c r="E23" s="231">
        <v>737782.33333333337</v>
      </c>
      <c r="F23" s="231" t="e">
        <f>#REF!*E23</f>
        <v>#REF!</v>
      </c>
      <c r="G23" s="231">
        <v>41.333333333333336</v>
      </c>
      <c r="H23" s="231" t="e">
        <f>G23*#REF!</f>
        <v>#REF!</v>
      </c>
      <c r="I23" s="234">
        <v>229494.59747070074</v>
      </c>
      <c r="U23" s="7"/>
    </row>
    <row r="24" spans="1:21" s="5" customFormat="1" ht="15.5" x14ac:dyDescent="0.35">
      <c r="A24" s="262" t="s">
        <v>134</v>
      </c>
      <c r="B24" s="231">
        <v>165185.94666666666</v>
      </c>
      <c r="C24" s="231">
        <v>519659.78276666673</v>
      </c>
      <c r="D24" s="231" t="e">
        <f>C24*#REF!</f>
        <v>#REF!</v>
      </c>
      <c r="E24" s="231">
        <v>802962.33333333337</v>
      </c>
      <c r="F24" s="231" t="e">
        <f>#REF!*E24</f>
        <v>#REF!</v>
      </c>
      <c r="G24" s="231">
        <v>59</v>
      </c>
      <c r="H24" s="231" t="e">
        <f>G24*#REF!</f>
        <v>#REF!</v>
      </c>
      <c r="I24" s="234">
        <v>262772.29027570994</v>
      </c>
      <c r="U24" s="7"/>
    </row>
    <row r="25" spans="1:21" s="5" customFormat="1" ht="15.5" x14ac:dyDescent="0.35">
      <c r="A25" s="262" t="s">
        <v>135</v>
      </c>
      <c r="B25" s="231">
        <v>0</v>
      </c>
      <c r="C25" s="231">
        <v>35373.508399999999</v>
      </c>
      <c r="D25" s="231" t="e">
        <f>C25*#REF!</f>
        <v>#REF!</v>
      </c>
      <c r="E25" s="231">
        <v>47050.333333333336</v>
      </c>
      <c r="F25" s="231" t="e">
        <f>#REF!*E25</f>
        <v>#REF!</v>
      </c>
      <c r="G25" s="231">
        <v>7.333333333333333</v>
      </c>
      <c r="H25" s="231" t="e">
        <f>G25*#REF!</f>
        <v>#REF!</v>
      </c>
      <c r="I25" s="234">
        <v>18993.605074572861</v>
      </c>
      <c r="U25" s="7"/>
    </row>
    <row r="26" spans="1:21" s="5" customFormat="1" ht="15.5" x14ac:dyDescent="0.35">
      <c r="A26" s="262" t="s">
        <v>136</v>
      </c>
      <c r="B26" s="231">
        <v>0</v>
      </c>
      <c r="C26" s="231">
        <v>110005.54694999999</v>
      </c>
      <c r="D26" s="231" t="e">
        <f>C26*#REF!</f>
        <v>#REF!</v>
      </c>
      <c r="E26" s="231">
        <v>199582.66666666666</v>
      </c>
      <c r="F26" s="231" t="e">
        <f>#REF!*E26</f>
        <v>#REF!</v>
      </c>
      <c r="G26" s="231">
        <v>30</v>
      </c>
      <c r="H26" s="231" t="e">
        <f>G26*#REF!</f>
        <v>#REF!</v>
      </c>
      <c r="I26" s="234">
        <v>79541.642375270545</v>
      </c>
      <c r="U26" s="7"/>
    </row>
    <row r="27" spans="1:21" s="5" customFormat="1" ht="15.5" x14ac:dyDescent="0.35">
      <c r="A27" s="262" t="s">
        <v>137</v>
      </c>
      <c r="B27" s="231">
        <v>0</v>
      </c>
      <c r="C27" s="231">
        <v>0</v>
      </c>
      <c r="D27" s="231" t="e">
        <f>C27*#REF!</f>
        <v>#REF!</v>
      </c>
      <c r="E27" s="231">
        <v>0</v>
      </c>
      <c r="F27" s="231" t="e">
        <f>#REF!*E27</f>
        <v>#REF!</v>
      </c>
      <c r="G27" s="231">
        <v>0</v>
      </c>
      <c r="H27" s="231" t="e">
        <f>G27*#REF!</f>
        <v>#REF!</v>
      </c>
      <c r="I27" s="234">
        <v>0</v>
      </c>
      <c r="U27" s="7"/>
    </row>
    <row r="28" spans="1:21" s="5" customFormat="1" ht="15.5" x14ac:dyDescent="0.35">
      <c r="A28" s="262" t="s">
        <v>138</v>
      </c>
      <c r="B28" s="231">
        <v>413079</v>
      </c>
      <c r="C28" s="231">
        <v>118.6902</v>
      </c>
      <c r="D28" s="231" t="e">
        <f>C28*#REF!</f>
        <v>#REF!</v>
      </c>
      <c r="E28" s="231">
        <v>13090</v>
      </c>
      <c r="F28" s="231" t="e">
        <f>#REF!*E28</f>
        <v>#REF!</v>
      </c>
      <c r="G28" s="231">
        <v>4</v>
      </c>
      <c r="H28" s="231" t="e">
        <f>G28*#REF!</f>
        <v>#REF!</v>
      </c>
      <c r="I28" s="234">
        <v>7102.4906006638157</v>
      </c>
      <c r="U28" s="7"/>
    </row>
    <row r="29" spans="1:21" s="5" customFormat="1" ht="15.5" x14ac:dyDescent="0.35">
      <c r="A29" s="262" t="s">
        <v>139</v>
      </c>
      <c r="B29" s="231">
        <v>0</v>
      </c>
      <c r="C29" s="231">
        <v>146772.96643999999</v>
      </c>
      <c r="D29" s="231" t="e">
        <f>C29*#REF!</f>
        <v>#REF!</v>
      </c>
      <c r="E29" s="231">
        <v>384531</v>
      </c>
      <c r="F29" s="231" t="e">
        <f>#REF!*E29</f>
        <v>#REF!</v>
      </c>
      <c r="G29" s="231">
        <v>108.33333333333333</v>
      </c>
      <c r="H29" s="231" t="e">
        <f>G29*#REF!</f>
        <v>#REF!</v>
      </c>
      <c r="I29" s="234">
        <v>200134.23271640483</v>
      </c>
      <c r="U29" s="7"/>
    </row>
    <row r="30" spans="1:21" s="5" customFormat="1" ht="15.5" x14ac:dyDescent="0.35">
      <c r="A30" s="262" t="s">
        <v>140</v>
      </c>
      <c r="B30" s="231">
        <v>5894163.666666667</v>
      </c>
      <c r="C30" s="231">
        <v>1296118.7781766667</v>
      </c>
      <c r="D30" s="231" t="e">
        <f>C30*#REF!</f>
        <v>#REF!</v>
      </c>
      <c r="E30" s="231">
        <v>27911499.333333332</v>
      </c>
      <c r="F30" s="231" t="e">
        <f>#REF!*E30</f>
        <v>#REF!</v>
      </c>
      <c r="G30" s="231">
        <v>1806</v>
      </c>
      <c r="H30" s="231" t="e">
        <f>G30*#REF!</f>
        <v>#REF!</v>
      </c>
      <c r="I30" s="234">
        <v>8906945.3830771837</v>
      </c>
      <c r="U30" s="7"/>
    </row>
    <row r="31" spans="1:21" s="5" customFormat="1" ht="15.5" x14ac:dyDescent="0.35">
      <c r="A31" s="262" t="s">
        <v>141</v>
      </c>
      <c r="B31" s="231">
        <v>147568.66666666666</v>
      </c>
      <c r="C31" s="231">
        <v>354117.84318666667</v>
      </c>
      <c r="D31" s="231" t="e">
        <f>C31*#REF!</f>
        <v>#REF!</v>
      </c>
      <c r="E31" s="231">
        <v>992340.66666666663</v>
      </c>
      <c r="F31" s="231" t="e">
        <f>#REF!*E31</f>
        <v>#REF!</v>
      </c>
      <c r="G31" s="231">
        <v>51</v>
      </c>
      <c r="H31" s="231" t="e">
        <f>G31*#REF!</f>
        <v>#REF!</v>
      </c>
      <c r="I31" s="234">
        <v>304414.72450367606</v>
      </c>
      <c r="U31" s="7"/>
    </row>
    <row r="32" spans="1:21" s="5" customFormat="1" ht="15.5" x14ac:dyDescent="0.35">
      <c r="A32" s="262" t="s">
        <v>142</v>
      </c>
      <c r="B32" s="231">
        <v>0</v>
      </c>
      <c r="C32" s="231">
        <v>249795.41440000001</v>
      </c>
      <c r="D32" s="231" t="e">
        <f>C32*#REF!</f>
        <v>#REF!</v>
      </c>
      <c r="E32" s="231">
        <v>327862</v>
      </c>
      <c r="F32" s="231" t="e">
        <f>#REF!*E32</f>
        <v>#REF!</v>
      </c>
      <c r="G32" s="231">
        <v>16.333333333333332</v>
      </c>
      <c r="H32" s="231" t="e">
        <f>G32*#REF!</f>
        <v>#REF!</v>
      </c>
      <c r="I32" s="234">
        <v>100096.99766597946</v>
      </c>
      <c r="U32" s="7"/>
    </row>
    <row r="33" spans="1:21" s="5" customFormat="1" ht="15.5" x14ac:dyDescent="0.35">
      <c r="A33" s="262" t="s">
        <v>143</v>
      </c>
      <c r="B33" s="231">
        <v>0</v>
      </c>
      <c r="C33" s="231">
        <v>0</v>
      </c>
      <c r="D33" s="231" t="e">
        <f>C33*#REF!</f>
        <v>#REF!</v>
      </c>
      <c r="E33" s="231">
        <v>0</v>
      </c>
      <c r="F33" s="231" t="e">
        <f>#REF!*E33</f>
        <v>#REF!</v>
      </c>
      <c r="G33" s="231">
        <v>0</v>
      </c>
      <c r="H33" s="231" t="e">
        <f>G33*#REF!</f>
        <v>#REF!</v>
      </c>
      <c r="I33" s="234">
        <v>0</v>
      </c>
      <c r="U33" s="7"/>
    </row>
    <row r="34" spans="1:21" s="5" customFormat="1" ht="15.5" x14ac:dyDescent="0.35">
      <c r="A34" s="262" t="s">
        <v>144</v>
      </c>
      <c r="B34" s="231">
        <v>0</v>
      </c>
      <c r="C34" s="231">
        <v>29333.065466666667</v>
      </c>
      <c r="D34" s="231" t="e">
        <f>C34*#REF!</f>
        <v>#REF!</v>
      </c>
      <c r="E34" s="231">
        <v>38782.666666666664</v>
      </c>
      <c r="F34" s="231" t="e">
        <f>#REF!*E34</f>
        <v>#REF!</v>
      </c>
      <c r="G34" s="231">
        <v>10.666666666666666</v>
      </c>
      <c r="H34" s="231" t="e">
        <f>G34*#REF!</f>
        <v>#REF!</v>
      </c>
      <c r="I34" s="234">
        <v>19944.17912826364</v>
      </c>
      <c r="U34" s="7"/>
    </row>
    <row r="35" spans="1:21" s="5" customFormat="1" ht="15.5" x14ac:dyDescent="0.35">
      <c r="A35" s="262" t="s">
        <v>145</v>
      </c>
      <c r="B35" s="231">
        <v>0</v>
      </c>
      <c r="C35" s="231">
        <v>1514.412</v>
      </c>
      <c r="D35" s="231" t="e">
        <f>C35*#REF!</f>
        <v>#REF!</v>
      </c>
      <c r="E35" s="231">
        <v>2133.6666666666665</v>
      </c>
      <c r="F35" s="231" t="e">
        <f>#REF!*E35</f>
        <v>#REF!</v>
      </c>
      <c r="G35" s="231">
        <v>1</v>
      </c>
      <c r="H35" s="231" t="e">
        <f>G35*#REF!</f>
        <v>#REF!</v>
      </c>
      <c r="I35" s="234">
        <v>1480.5707387511288</v>
      </c>
      <c r="U35" s="7"/>
    </row>
    <row r="36" spans="1:21" s="5" customFormat="1" ht="15.5" x14ac:dyDescent="0.35">
      <c r="A36" s="262" t="s">
        <v>146</v>
      </c>
      <c r="B36" s="231">
        <v>2321900.6666666665</v>
      </c>
      <c r="C36" s="231">
        <v>607964.62887666665</v>
      </c>
      <c r="D36" s="231" t="e">
        <f>C36*#REF!</f>
        <v>#REF!</v>
      </c>
      <c r="E36" s="231">
        <v>8656998</v>
      </c>
      <c r="F36" s="231" t="e">
        <f>#REF!*E36</f>
        <v>#REF!</v>
      </c>
      <c r="G36" s="231">
        <v>510.66666666666669</v>
      </c>
      <c r="H36" s="231" t="e">
        <f>G36*#REF!</f>
        <v>#REF!</v>
      </c>
      <c r="I36" s="234">
        <v>2716661.2999367318</v>
      </c>
      <c r="U36" s="7"/>
    </row>
    <row r="37" spans="1:21" s="5" customFormat="1" ht="15.5" x14ac:dyDescent="0.35">
      <c r="A37" s="262" t="s">
        <v>147</v>
      </c>
      <c r="B37" s="231">
        <v>10305.666666666666</v>
      </c>
      <c r="C37" s="231">
        <v>174476.82986666667</v>
      </c>
      <c r="D37" s="231" t="e">
        <f>C37*#REF!</f>
        <v>#REF!</v>
      </c>
      <c r="E37" s="231">
        <v>258505.66666666666</v>
      </c>
      <c r="F37" s="231" t="e">
        <f>#REF!*E37</f>
        <v>#REF!</v>
      </c>
      <c r="G37" s="231">
        <v>16.333333333333332</v>
      </c>
      <c r="H37" s="231" t="e">
        <f>G37*#REF!</f>
        <v>#REF!</v>
      </c>
      <c r="I37" s="234">
        <v>82127.977863207256</v>
      </c>
      <c r="U37" s="7"/>
    </row>
    <row r="38" spans="1:21" s="5" customFormat="1" ht="15.5" x14ac:dyDescent="0.35">
      <c r="A38" s="262" t="s">
        <v>148</v>
      </c>
      <c r="B38" s="231">
        <v>15576</v>
      </c>
      <c r="C38" s="231">
        <v>202982.57117666665</v>
      </c>
      <c r="D38" s="231" t="e">
        <f>C38*#REF!</f>
        <v>#REF!</v>
      </c>
      <c r="E38" s="231">
        <v>422792</v>
      </c>
      <c r="F38" s="231" t="e">
        <f>#REF!*E38</f>
        <v>#REF!</v>
      </c>
      <c r="G38" s="231">
        <v>47.666666666666664</v>
      </c>
      <c r="H38" s="231" t="e">
        <f>G38*#REF!</f>
        <v>#REF!</v>
      </c>
      <c r="I38" s="234">
        <v>153761.98718637714</v>
      </c>
      <c r="U38" s="7"/>
    </row>
    <row r="39" spans="1:21" s="5" customFormat="1" ht="15.5" x14ac:dyDescent="0.35">
      <c r="A39" s="262" t="s">
        <v>149</v>
      </c>
      <c r="B39" s="234">
        <v>50226</v>
      </c>
      <c r="C39" s="234">
        <v>692486.43437999999</v>
      </c>
      <c r="D39" s="231" t="e">
        <f>C39*#REF!</f>
        <v>#REF!</v>
      </c>
      <c r="E39" s="234">
        <v>4122262.6666666665</v>
      </c>
      <c r="F39" s="231" t="e">
        <f>#REF!*E39</f>
        <v>#REF!</v>
      </c>
      <c r="G39" s="234">
        <v>96.666666666666671</v>
      </c>
      <c r="H39" s="231" t="e">
        <f>G39*#REF!</f>
        <v>#REF!</v>
      </c>
      <c r="I39" s="234">
        <v>1157691.4658411706</v>
      </c>
      <c r="U39" s="7"/>
    </row>
    <row r="40" spans="1:21" s="5" customFormat="1" ht="15.5" x14ac:dyDescent="0.35">
      <c r="A40" s="262" t="s">
        <v>150</v>
      </c>
      <c r="B40" s="231">
        <v>35502</v>
      </c>
      <c r="C40" s="231">
        <v>34170.133133333329</v>
      </c>
      <c r="D40" s="231" t="e">
        <f>C40*#REF!</f>
        <v>#REF!</v>
      </c>
      <c r="E40" s="231">
        <v>245148</v>
      </c>
      <c r="F40" s="231" t="e">
        <f>#REF!*E40</f>
        <v>#REF!</v>
      </c>
      <c r="G40" s="231">
        <v>17</v>
      </c>
      <c r="H40" s="231" t="e">
        <f>G40*#REF!</f>
        <v>#REF!</v>
      </c>
      <c r="I40" s="234">
        <v>79285.755271819857</v>
      </c>
      <c r="U40" s="7"/>
    </row>
    <row r="41" spans="1:21" s="5" customFormat="1" ht="15.5" x14ac:dyDescent="0.35">
      <c r="A41" s="262" t="s">
        <v>151</v>
      </c>
      <c r="B41" s="231">
        <v>0</v>
      </c>
      <c r="C41" s="231">
        <v>1421.8598666666667</v>
      </c>
      <c r="D41" s="231" t="e">
        <f>C41*#REF!</f>
        <v>#REF!</v>
      </c>
      <c r="E41" s="231">
        <v>3159.3333333333335</v>
      </c>
      <c r="F41" s="231" t="e">
        <f>#REF!*E41</f>
        <v>#REF!</v>
      </c>
      <c r="G41" s="231">
        <v>1.6666666666666667</v>
      </c>
      <c r="H41" s="231" t="e">
        <f>G41*#REF!</f>
        <v>#REF!</v>
      </c>
      <c r="I41" s="234">
        <v>2364.8196759894454</v>
      </c>
      <c r="U41" s="7"/>
    </row>
    <row r="42" spans="1:21" s="5" customFormat="1" ht="15.5" x14ac:dyDescent="0.35">
      <c r="A42" s="262" t="s">
        <v>152</v>
      </c>
      <c r="B42" s="231">
        <v>418179.55333333329</v>
      </c>
      <c r="C42" s="231">
        <v>3428268.2644400001</v>
      </c>
      <c r="D42" s="231" t="e">
        <f>C42*#REF!</f>
        <v>#REF!</v>
      </c>
      <c r="E42" s="231">
        <v>4191900.3333333335</v>
      </c>
      <c r="F42" s="231" t="e">
        <f>#REF!*E42</f>
        <v>#REF!</v>
      </c>
      <c r="G42" s="231">
        <v>225.66666666666666</v>
      </c>
      <c r="H42" s="231" t="e">
        <f>G42*#REF!</f>
        <v>#REF!</v>
      </c>
      <c r="I42" s="234">
        <v>1295416.3249198857</v>
      </c>
      <c r="U42" s="7"/>
    </row>
    <row r="43" spans="1:21" s="5" customFormat="1" ht="15.5" x14ac:dyDescent="0.35">
      <c r="A43" s="262" t="s">
        <v>153</v>
      </c>
      <c r="B43" s="231">
        <v>0</v>
      </c>
      <c r="C43" s="231">
        <v>77884.614279999994</v>
      </c>
      <c r="D43" s="231" t="e">
        <f>C43*#REF!</f>
        <v>#REF!</v>
      </c>
      <c r="E43" s="231">
        <v>121549.33333333333</v>
      </c>
      <c r="F43" s="231" t="e">
        <f>#REF!*E43</f>
        <v>#REF!</v>
      </c>
      <c r="G43" s="231">
        <v>20.333333333333332</v>
      </c>
      <c r="H43" s="231" t="e">
        <f>G43*#REF!</f>
        <v>#REF!</v>
      </c>
      <c r="I43" s="234">
        <v>50356.072926813264</v>
      </c>
      <c r="U43" s="7"/>
    </row>
    <row r="44" spans="1:21" s="5" customFormat="1" ht="15.5" x14ac:dyDescent="0.35">
      <c r="A44" s="262" t="s">
        <v>154</v>
      </c>
      <c r="B44" s="231">
        <v>2290.8333333333335</v>
      </c>
      <c r="C44" s="231">
        <v>65266.065333333332</v>
      </c>
      <c r="D44" s="231" t="e">
        <f>C44*#REF!</f>
        <v>#REF!</v>
      </c>
      <c r="E44" s="231">
        <v>94093.666666666672</v>
      </c>
      <c r="F44" s="231" t="e">
        <f>#REF!*E44</f>
        <v>#REF!</v>
      </c>
      <c r="G44" s="231">
        <v>12.666666666666666</v>
      </c>
      <c r="H44" s="231" t="e">
        <f>G44*#REF!</f>
        <v>#REF!</v>
      </c>
      <c r="I44" s="234">
        <v>36129.846947596307</v>
      </c>
      <c r="U44" s="7"/>
    </row>
    <row r="45" spans="1:21" s="5" customFormat="1" ht="15.5" x14ac:dyDescent="0.35">
      <c r="A45" s="262" t="s">
        <v>155</v>
      </c>
      <c r="B45" s="231">
        <v>0</v>
      </c>
      <c r="C45" s="231">
        <v>215636.2176</v>
      </c>
      <c r="D45" s="231" t="e">
        <f>C45*#REF!</f>
        <v>#REF!</v>
      </c>
      <c r="E45" s="231">
        <v>282621.66666666669</v>
      </c>
      <c r="F45" s="231" t="e">
        <f>#REF!*E45</f>
        <v>#REF!</v>
      </c>
      <c r="G45" s="231">
        <v>31.333333333333332</v>
      </c>
      <c r="H45" s="231" t="e">
        <f>G45*#REF!</f>
        <v>#REF!</v>
      </c>
      <c r="I45" s="234">
        <v>102292.63624069703</v>
      </c>
      <c r="U45" s="7"/>
    </row>
    <row r="46" spans="1:21" s="5" customFormat="1" ht="15.5" x14ac:dyDescent="0.35">
      <c r="A46" s="262" t="s">
        <v>156</v>
      </c>
      <c r="B46" s="231">
        <v>1791014</v>
      </c>
      <c r="C46" s="231">
        <v>2685712.8451566664</v>
      </c>
      <c r="D46" s="231" t="e">
        <f>C46*#REF!</f>
        <v>#REF!</v>
      </c>
      <c r="E46" s="231">
        <v>12142217</v>
      </c>
      <c r="F46" s="231" t="e">
        <f>#REF!*E46</f>
        <v>#REF!</v>
      </c>
      <c r="G46" s="231">
        <v>650.66666666666663</v>
      </c>
      <c r="H46" s="231" t="e">
        <f>G46*#REF!</f>
        <v>#REF!</v>
      </c>
      <c r="I46" s="234">
        <v>3749509.405631029</v>
      </c>
      <c r="U46" s="7"/>
    </row>
    <row r="47" spans="1:21" s="5" customFormat="1" ht="15.5" x14ac:dyDescent="0.35">
      <c r="A47" s="262" t="s">
        <v>157</v>
      </c>
      <c r="B47" s="231">
        <v>0</v>
      </c>
      <c r="C47" s="231">
        <v>0</v>
      </c>
      <c r="D47" s="231" t="e">
        <f>C47*#REF!</f>
        <v>#REF!</v>
      </c>
      <c r="E47" s="231">
        <v>0</v>
      </c>
      <c r="F47" s="231" t="e">
        <f>#REF!*E47</f>
        <v>#REF!</v>
      </c>
      <c r="G47" s="231">
        <v>0</v>
      </c>
      <c r="H47" s="231" t="e">
        <f>G47*#REF!</f>
        <v>#REF!</v>
      </c>
      <c r="I47" s="234">
        <v>0</v>
      </c>
      <c r="U47" s="7"/>
    </row>
    <row r="48" spans="1:21" s="5" customFormat="1" ht="15.5" x14ac:dyDescent="0.35">
      <c r="A48" s="262" t="s">
        <v>158</v>
      </c>
      <c r="B48" s="231">
        <v>13099319</v>
      </c>
      <c r="C48" s="231">
        <v>9231470.9291900005</v>
      </c>
      <c r="D48" s="231" t="e">
        <f>C48*#REF!</f>
        <v>#REF!</v>
      </c>
      <c r="E48" s="231">
        <v>53224112.333333336</v>
      </c>
      <c r="F48" s="231" t="e">
        <f>#REF!*E48</f>
        <v>#REF!</v>
      </c>
      <c r="G48" s="231">
        <v>2059.6666666666665</v>
      </c>
      <c r="H48" s="231" t="e">
        <f>G48*#REF!</f>
        <v>#REF!</v>
      </c>
      <c r="I48" s="234">
        <v>15700348.748026714</v>
      </c>
      <c r="U48" s="7"/>
    </row>
    <row r="49" spans="1:21" s="5" customFormat="1" ht="15.5" x14ac:dyDescent="0.35">
      <c r="A49" s="262" t="s">
        <v>159</v>
      </c>
      <c r="B49" s="231">
        <v>135634.33333333334</v>
      </c>
      <c r="C49" s="231">
        <v>1544705.7265399999</v>
      </c>
      <c r="D49" s="231" t="e">
        <f>C49*#REF!</f>
        <v>#REF!</v>
      </c>
      <c r="E49" s="231">
        <v>2404169.3333333335</v>
      </c>
      <c r="F49" s="231" t="e">
        <f>#REF!*E49</f>
        <v>#REF!</v>
      </c>
      <c r="G49" s="231">
        <v>124.66666666666667</v>
      </c>
      <c r="H49" s="231" t="e">
        <f>G49*#REF!</f>
        <v>#REF!</v>
      </c>
      <c r="I49" s="234">
        <v>738541.05696195201</v>
      </c>
      <c r="U49" s="7"/>
    </row>
    <row r="50" spans="1:21" s="5" customFormat="1" ht="15.5" x14ac:dyDescent="0.35">
      <c r="A50" s="262" t="s">
        <v>160</v>
      </c>
      <c r="B50" s="231">
        <v>61568.333333333336</v>
      </c>
      <c r="C50" s="231">
        <v>21841.238666666668</v>
      </c>
      <c r="D50" s="231" t="e">
        <f>C50*#REF!</f>
        <v>#REF!</v>
      </c>
      <c r="E50" s="231">
        <v>378531.33333333331</v>
      </c>
      <c r="F50" s="231" t="e">
        <f>#REF!*E50</f>
        <v>#REF!</v>
      </c>
      <c r="G50" s="231">
        <v>20.333333333333332</v>
      </c>
      <c r="H50" s="231" t="e">
        <f>G50*#REF!</f>
        <v>#REF!</v>
      </c>
      <c r="I50" s="234">
        <v>116935.63999767929</v>
      </c>
      <c r="U50" s="7"/>
    </row>
    <row r="51" spans="1:21" s="5" customFormat="1" ht="15.5" x14ac:dyDescent="0.35">
      <c r="A51" s="262" t="s">
        <v>161</v>
      </c>
      <c r="B51" s="231">
        <v>0</v>
      </c>
      <c r="C51" s="231">
        <v>0</v>
      </c>
      <c r="D51" s="231" t="e">
        <f>C51*#REF!</f>
        <v>#REF!</v>
      </c>
      <c r="E51" s="231">
        <v>0</v>
      </c>
      <c r="F51" s="231" t="e">
        <f>#REF!*E51</f>
        <v>#REF!</v>
      </c>
      <c r="G51" s="231">
        <v>0</v>
      </c>
      <c r="H51" s="231" t="e">
        <f>G51*#REF!</f>
        <v>#REF!</v>
      </c>
      <c r="I51" s="234">
        <v>0</v>
      </c>
      <c r="U51" s="7"/>
    </row>
    <row r="52" spans="1:21" s="5" customFormat="1" ht="15.5" x14ac:dyDescent="0.35">
      <c r="A52" s="262" t="s">
        <v>162</v>
      </c>
      <c r="B52" s="231">
        <v>64275.666666666664</v>
      </c>
      <c r="C52" s="231">
        <v>204682.69050999999</v>
      </c>
      <c r="D52" s="231" t="e">
        <f>C52*#REF!</f>
        <v>#REF!</v>
      </c>
      <c r="E52" s="231">
        <v>603927.66666666663</v>
      </c>
      <c r="F52" s="231" t="e">
        <f>#REF!*E52</f>
        <v>#REF!</v>
      </c>
      <c r="G52" s="231">
        <v>57</v>
      </c>
      <c r="H52" s="231" t="e">
        <f>G52*#REF!</f>
        <v>#REF!</v>
      </c>
      <c r="I52" s="234">
        <v>209350.31989625975</v>
      </c>
      <c r="U52" s="7"/>
    </row>
    <row r="53" spans="1:21" s="5" customFormat="1" ht="15.5" x14ac:dyDescent="0.35">
      <c r="A53" s="262" t="s">
        <v>163</v>
      </c>
      <c r="B53" s="231">
        <v>8530</v>
      </c>
      <c r="C53" s="231">
        <v>171331.22253333332</v>
      </c>
      <c r="D53" s="231" t="e">
        <f>C53*#REF!</f>
        <v>#REF!</v>
      </c>
      <c r="E53" s="231">
        <v>227381.33333333334</v>
      </c>
      <c r="F53" s="231" t="e">
        <f>#REF!*E53</f>
        <v>#REF!</v>
      </c>
      <c r="G53" s="231">
        <v>13.333333333333334</v>
      </c>
      <c r="H53" s="231" t="e">
        <f>G53*#REF!</f>
        <v>#REF!</v>
      </c>
      <c r="I53" s="234">
        <v>71280.879939464445</v>
      </c>
      <c r="U53" s="7"/>
    </row>
    <row r="54" spans="1:21" s="5" customFormat="1" ht="15.5" x14ac:dyDescent="0.35">
      <c r="A54" s="262" t="s">
        <v>164</v>
      </c>
      <c r="B54" s="231">
        <v>0</v>
      </c>
      <c r="C54" s="231">
        <v>129623.59414666666</v>
      </c>
      <c r="D54" s="231" t="e">
        <f>C54*#REF!</f>
        <v>#REF!</v>
      </c>
      <c r="E54" s="231">
        <v>309191.33333333331</v>
      </c>
      <c r="F54" s="231" t="e">
        <f>#REF!*E54</f>
        <v>#REF!</v>
      </c>
      <c r="G54" s="231">
        <v>27</v>
      </c>
      <c r="H54" s="231" t="e">
        <f>G54*#REF!</f>
        <v>#REF!</v>
      </c>
      <c r="I54" s="234">
        <v>105156.01728847424</v>
      </c>
      <c r="U54" s="7"/>
    </row>
    <row r="55" spans="1:21" s="5" customFormat="1" ht="15.5" x14ac:dyDescent="0.35">
      <c r="A55" s="262" t="s">
        <v>165</v>
      </c>
      <c r="B55" s="231">
        <v>0</v>
      </c>
      <c r="C55" s="231">
        <v>598.18399999999997</v>
      </c>
      <c r="D55" s="231" t="e">
        <f>C55*#REF!</f>
        <v>#REF!</v>
      </c>
      <c r="E55" s="231">
        <v>523</v>
      </c>
      <c r="F55" s="231" t="e">
        <f>#REF!*E55</f>
        <v>#REF!</v>
      </c>
      <c r="G55" s="231">
        <v>1</v>
      </c>
      <c r="H55" s="231" t="e">
        <f>G55*#REF!</f>
        <v>#REF!</v>
      </c>
      <c r="I55" s="234">
        <v>1063.2750162408304</v>
      </c>
      <c r="U55" s="7"/>
    </row>
    <row r="56" spans="1:21" s="5" customFormat="1" ht="15.5" x14ac:dyDescent="0.35">
      <c r="A56" s="262" t="s">
        <v>166</v>
      </c>
      <c r="B56" s="231">
        <v>0</v>
      </c>
      <c r="C56" s="231">
        <v>321652.31428333331</v>
      </c>
      <c r="D56" s="231" t="e">
        <f>C56*#REF!</f>
        <v>#REF!</v>
      </c>
      <c r="E56" s="231">
        <v>679531</v>
      </c>
      <c r="F56" s="231" t="e">
        <f>#REF!*E56</f>
        <v>#REF!</v>
      </c>
      <c r="G56" s="231">
        <v>50.333333333333336</v>
      </c>
      <c r="H56" s="231" t="e">
        <f>G56*#REF!</f>
        <v>#REF!</v>
      </c>
      <c r="I56" s="234">
        <v>222752.66334759403</v>
      </c>
      <c r="U56" s="7"/>
    </row>
    <row r="57" spans="1:21" s="5" customFormat="1" ht="15.5" x14ac:dyDescent="0.35">
      <c r="A57" s="262" t="s">
        <v>167</v>
      </c>
      <c r="B57" s="231">
        <v>1079136.3333333333</v>
      </c>
      <c r="C57" s="231">
        <v>1979649.9906133332</v>
      </c>
      <c r="D57" s="231" t="e">
        <f>C57*#REF!</f>
        <v>#REF!</v>
      </c>
      <c r="E57" s="231">
        <v>4802069.333333333</v>
      </c>
      <c r="F57" s="231" t="e">
        <f>#REF!*E57</f>
        <v>#REF!</v>
      </c>
      <c r="G57" s="231">
        <v>288.33333333333331</v>
      </c>
      <c r="H57" s="231" t="e">
        <f>G57*#REF!</f>
        <v>#REF!</v>
      </c>
      <c r="I57" s="234">
        <v>1511641.0563401808</v>
      </c>
      <c r="U57" s="7"/>
    </row>
    <row r="58" spans="1:21" s="5" customFormat="1" ht="15.5" x14ac:dyDescent="0.35">
      <c r="A58" s="262" t="s">
        <v>168</v>
      </c>
      <c r="B58" s="231">
        <v>35784.333333333336</v>
      </c>
      <c r="C58" s="231">
        <v>144780.57988</v>
      </c>
      <c r="D58" s="231" t="e">
        <f>C58*#REF!</f>
        <v>#REF!</v>
      </c>
      <c r="E58" s="231">
        <v>153393.66666666666</v>
      </c>
      <c r="F58" s="231" t="e">
        <f>#REF!*E58</f>
        <v>#REF!</v>
      </c>
      <c r="G58" s="231">
        <v>16.666666666666668</v>
      </c>
      <c r="H58" s="231" t="e">
        <f>G58*#REF!</f>
        <v>#REF!</v>
      </c>
      <c r="I58" s="234">
        <v>55204.54491821101</v>
      </c>
      <c r="U58" s="7"/>
    </row>
    <row r="59" spans="1:21" s="5" customFormat="1" ht="15.5" x14ac:dyDescent="0.35">
      <c r="A59" s="262" t="s">
        <v>169</v>
      </c>
      <c r="B59" s="231">
        <v>504921.33333333331</v>
      </c>
      <c r="C59" s="231">
        <v>332743.40830666665</v>
      </c>
      <c r="D59" s="231" t="e">
        <f>C59*#REF!</f>
        <v>#REF!</v>
      </c>
      <c r="E59" s="231">
        <v>3198291.3333333335</v>
      </c>
      <c r="F59" s="231" t="e">
        <f>#REF!*E59</f>
        <v>#REF!</v>
      </c>
      <c r="G59" s="231">
        <v>64.666666666666671</v>
      </c>
      <c r="H59" s="231" t="e">
        <f>G59*#REF!</f>
        <v>#REF!</v>
      </c>
      <c r="I59" s="234">
        <v>888617.76802622096</v>
      </c>
      <c r="U59" s="7"/>
    </row>
    <row r="60" spans="1:21" s="5" customFormat="1" ht="15.5" x14ac:dyDescent="0.35">
      <c r="A60" s="262" t="s">
        <v>170</v>
      </c>
      <c r="B60" s="231">
        <v>9256</v>
      </c>
      <c r="C60" s="231">
        <v>206283.61186666667</v>
      </c>
      <c r="D60" s="231" t="e">
        <f>C60*#REF!</f>
        <v>#REF!</v>
      </c>
      <c r="E60" s="231">
        <v>273949</v>
      </c>
      <c r="F60" s="231" t="e">
        <f>#REF!*E60</f>
        <v>#REF!</v>
      </c>
      <c r="G60" s="231">
        <v>21.333333333333332</v>
      </c>
      <c r="H60" s="231" t="e">
        <f>G60*#REF!</f>
        <v>#REF!</v>
      </c>
      <c r="I60" s="234">
        <v>90767.951015770843</v>
      </c>
      <c r="U60" s="7"/>
    </row>
    <row r="61" spans="1:21" s="5" customFormat="1" ht="15.5" x14ac:dyDescent="0.35">
      <c r="A61" s="262" t="s">
        <v>171</v>
      </c>
      <c r="B61" s="231">
        <v>0</v>
      </c>
      <c r="C61" s="231">
        <v>0</v>
      </c>
      <c r="D61" s="231" t="e">
        <f>C61*#REF!</f>
        <v>#REF!</v>
      </c>
      <c r="E61" s="231">
        <v>0</v>
      </c>
      <c r="F61" s="231" t="e">
        <f>#REF!*E61</f>
        <v>#REF!</v>
      </c>
      <c r="G61" s="231">
        <v>0</v>
      </c>
      <c r="H61" s="231" t="e">
        <f>G61*#REF!</f>
        <v>#REF!</v>
      </c>
      <c r="I61" s="234">
        <v>0</v>
      </c>
      <c r="U61" s="7"/>
    </row>
    <row r="62" spans="1:21" s="5" customFormat="1" ht="15.5" x14ac:dyDescent="0.35">
      <c r="A62" s="262" t="s">
        <v>172</v>
      </c>
      <c r="B62" s="231">
        <v>0</v>
      </c>
      <c r="C62" s="231">
        <v>22165.720799999999</v>
      </c>
      <c r="D62" s="231" t="e">
        <f>C62*#REF!</f>
        <v>#REF!</v>
      </c>
      <c r="E62" s="231">
        <v>36947</v>
      </c>
      <c r="F62" s="231" t="e">
        <f>#REF!*E62</f>
        <v>#REF!</v>
      </c>
      <c r="G62" s="231">
        <v>2</v>
      </c>
      <c r="H62" s="231" t="e">
        <f>G62*#REF!</f>
        <v>#REF!</v>
      </c>
      <c r="I62" s="234">
        <v>11427.874784453243</v>
      </c>
      <c r="U62" s="7"/>
    </row>
    <row r="63" spans="1:21" s="5" customFormat="1" ht="15.5" x14ac:dyDescent="0.35">
      <c r="A63" s="262" t="s">
        <v>173</v>
      </c>
      <c r="B63" s="231">
        <v>5456076.8166666664</v>
      </c>
      <c r="C63" s="231">
        <v>3579708.4893866666</v>
      </c>
      <c r="D63" s="231" t="e">
        <f>C63*#REF!</f>
        <v>#REF!</v>
      </c>
      <c r="E63" s="231">
        <v>30670014.333333332</v>
      </c>
      <c r="F63" s="231" t="e">
        <f>#REF!*E63</f>
        <v>#REF!</v>
      </c>
      <c r="G63" s="231">
        <v>2610.3333333333335</v>
      </c>
      <c r="H63" s="231" t="e">
        <f>G63*#REF!</f>
        <v>#REF!</v>
      </c>
      <c r="I63" s="234">
        <v>10367868.85355521</v>
      </c>
      <c r="U63" s="7"/>
    </row>
    <row r="64" spans="1:21" s="5" customFormat="1" ht="15.5" x14ac:dyDescent="0.35">
      <c r="A64" s="262" t="s">
        <v>385</v>
      </c>
      <c r="B64" s="231">
        <v>1080912.6666666667</v>
      </c>
      <c r="C64" s="231">
        <v>1239269.0969066666</v>
      </c>
      <c r="D64" s="231" t="e">
        <f>C64*#REF!</f>
        <v>#REF!</v>
      </c>
      <c r="E64" s="231">
        <v>7371915.666666667</v>
      </c>
      <c r="F64" s="231" t="e">
        <f>#REF!*E64</f>
        <v>#REF!</v>
      </c>
      <c r="G64" s="231">
        <v>396.33333333333331</v>
      </c>
      <c r="H64" s="231" t="e">
        <f>G64*#REF!</f>
        <v>#REF!</v>
      </c>
      <c r="I64" s="234">
        <v>2277643.22921495</v>
      </c>
      <c r="U64" s="7"/>
    </row>
    <row r="65" spans="1:21" s="5" customFormat="1" ht="15.5" x14ac:dyDescent="0.35">
      <c r="A65" s="262" t="s">
        <v>174</v>
      </c>
      <c r="B65" s="231">
        <v>0</v>
      </c>
      <c r="C65" s="231">
        <v>104335.25073333333</v>
      </c>
      <c r="D65" s="231" t="e">
        <f>C65*#REF!</f>
        <v>#REF!</v>
      </c>
      <c r="E65" s="231">
        <v>204504.66666666666</v>
      </c>
      <c r="F65" s="231" t="e">
        <f>#REF!*E65</f>
        <v>#REF!</v>
      </c>
      <c r="G65" s="231">
        <v>23.666666666666668</v>
      </c>
      <c r="H65" s="231" t="e">
        <f>G65*#REF!</f>
        <v>#REF!</v>
      </c>
      <c r="I65" s="234">
        <v>74940.93983722401</v>
      </c>
      <c r="U65" s="7"/>
    </row>
    <row r="66" spans="1:21" s="5" customFormat="1" ht="15.5" x14ac:dyDescent="0.35">
      <c r="A66" s="262" t="s">
        <v>175</v>
      </c>
      <c r="B66" s="231">
        <v>7049.333333333333</v>
      </c>
      <c r="C66" s="231">
        <v>53866.023066666668</v>
      </c>
      <c r="D66" s="231" t="e">
        <f>C66*#REF!</f>
        <v>#REF!</v>
      </c>
      <c r="E66" s="231">
        <v>78929.333333333328</v>
      </c>
      <c r="F66" s="231" t="e">
        <f>#REF!*E66</f>
        <v>#REF!</v>
      </c>
      <c r="G66" s="231">
        <v>10.333333333333334</v>
      </c>
      <c r="H66" s="231" t="e">
        <f>G66*#REF!</f>
        <v>#REF!</v>
      </c>
      <c r="I66" s="234">
        <v>30036.224007372635</v>
      </c>
      <c r="U66" s="7"/>
    </row>
    <row r="67" spans="1:21" s="5" customFormat="1" ht="15.5" x14ac:dyDescent="0.35">
      <c r="A67" s="262" t="s">
        <v>176</v>
      </c>
      <c r="B67" s="231">
        <v>17665.666666666668</v>
      </c>
      <c r="C67" s="231">
        <v>241861.65193333334</v>
      </c>
      <c r="D67" s="231" t="e">
        <f>C67*#REF!</f>
        <v>#REF!</v>
      </c>
      <c r="E67" s="231">
        <v>320777.33333333331</v>
      </c>
      <c r="F67" s="231" t="e">
        <f>#REF!*E67</f>
        <v>#REF!</v>
      </c>
      <c r="G67" s="231">
        <v>38.666666666666664</v>
      </c>
      <c r="H67" s="231" t="e">
        <f>G67*#REF!</f>
        <v>#REF!</v>
      </c>
      <c r="I67" s="234">
        <v>118981.78786753296</v>
      </c>
      <c r="U67" s="7"/>
    </row>
    <row r="68" spans="1:21" s="5" customFormat="1" ht="15.5" x14ac:dyDescent="0.35">
      <c r="A68" s="262" t="s">
        <v>177</v>
      </c>
      <c r="B68" s="231">
        <v>0</v>
      </c>
      <c r="C68" s="231">
        <v>73428.953866666663</v>
      </c>
      <c r="D68" s="231" t="e">
        <f>C68*#REF!</f>
        <v>#REF!</v>
      </c>
      <c r="E68" s="231">
        <v>98211</v>
      </c>
      <c r="F68" s="231" t="e">
        <f>#REF!*E68</f>
        <v>#REF!</v>
      </c>
      <c r="G68" s="231">
        <v>8.3333333333333339</v>
      </c>
      <c r="H68" s="231" t="e">
        <f>G68*#REF!</f>
        <v>#REF!</v>
      </c>
      <c r="I68" s="234">
        <v>33176.218893319281</v>
      </c>
      <c r="U68" s="7"/>
    </row>
    <row r="69" spans="1:21" s="5" customFormat="1" ht="15.5" x14ac:dyDescent="0.35">
      <c r="A69" s="262" t="s">
        <v>178</v>
      </c>
      <c r="B69" s="231">
        <v>897501.33333333337</v>
      </c>
      <c r="C69" s="231">
        <v>303095.86090666667</v>
      </c>
      <c r="D69" s="231" t="e">
        <f>C69*#REF!</f>
        <v>#REF!</v>
      </c>
      <c r="E69" s="231">
        <v>3282850</v>
      </c>
      <c r="F69" s="231" t="e">
        <f>#REF!*E69</f>
        <v>#REF!</v>
      </c>
      <c r="G69" s="231">
        <v>121.66666666666667</v>
      </c>
      <c r="H69" s="231" t="e">
        <f>G69*#REF!</f>
        <v>#REF!</v>
      </c>
      <c r="I69" s="234">
        <v>963408.61227816076</v>
      </c>
      <c r="U69" s="7"/>
    </row>
    <row r="70" spans="1:21" s="5" customFormat="1" ht="15.5" x14ac:dyDescent="0.35">
      <c r="A70" s="262" t="s">
        <v>179</v>
      </c>
      <c r="B70" s="231">
        <v>3137.6666666666665</v>
      </c>
      <c r="C70" s="231">
        <v>38916.265066666667</v>
      </c>
      <c r="D70" s="231" t="e">
        <f>C70*#REF!</f>
        <v>#REF!</v>
      </c>
      <c r="E70" s="231">
        <v>75306</v>
      </c>
      <c r="F70" s="231" t="e">
        <f>#REF!*E70</f>
        <v>#REF!</v>
      </c>
      <c r="G70" s="231">
        <v>12.333333333333334</v>
      </c>
      <c r="H70" s="231" t="e">
        <f>G70*#REF!</f>
        <v>#REF!</v>
      </c>
      <c r="I70" s="234">
        <v>30953.030976749113</v>
      </c>
      <c r="U70" s="7"/>
    </row>
    <row r="71" spans="1:21" s="5" customFormat="1" ht="15.5" x14ac:dyDescent="0.35">
      <c r="A71" s="262" t="s">
        <v>180</v>
      </c>
      <c r="B71" s="231">
        <v>11352.333333333334</v>
      </c>
      <c r="C71" s="231">
        <v>246357.34226666667</v>
      </c>
      <c r="D71" s="231" t="e">
        <f>C71*#REF!</f>
        <v>#REF!</v>
      </c>
      <c r="E71" s="231">
        <v>326152</v>
      </c>
      <c r="F71" s="231" t="e">
        <f>#REF!*E71</f>
        <v>#REF!</v>
      </c>
      <c r="G71" s="231">
        <v>31.333333333333332</v>
      </c>
      <c r="H71" s="231" t="e">
        <f>G71*#REF!</f>
        <v>#REF!</v>
      </c>
      <c r="I71" s="234">
        <v>113570.58857893012</v>
      </c>
      <c r="U71" s="7"/>
    </row>
    <row r="72" spans="1:21" s="5" customFormat="1" ht="15.5" x14ac:dyDescent="0.35">
      <c r="A72" s="262" t="s">
        <v>181</v>
      </c>
      <c r="B72" s="231">
        <v>402509.33333333331</v>
      </c>
      <c r="C72" s="231">
        <v>700.8739333333333</v>
      </c>
      <c r="D72" s="231" t="e">
        <f>C72*#REF!</f>
        <v>#REF!</v>
      </c>
      <c r="E72" s="231">
        <v>16823.333333333332</v>
      </c>
      <c r="F72" s="231" t="e">
        <f>#REF!*E72</f>
        <v>#REF!</v>
      </c>
      <c r="G72" s="231">
        <v>10.666666666666666</v>
      </c>
      <c r="H72" s="231" t="e">
        <f>G72*#REF!</f>
        <v>#REF!</v>
      </c>
      <c r="I72" s="234"/>
      <c r="U72" s="7"/>
    </row>
    <row r="73" spans="1:21" s="5" customFormat="1" ht="15.5" x14ac:dyDescent="0.35">
      <c r="A73" s="262" t="s">
        <v>182</v>
      </c>
      <c r="B73" s="231">
        <v>0</v>
      </c>
      <c r="C73" s="231">
        <v>267914.52923666668</v>
      </c>
      <c r="D73" s="231" t="e">
        <f>C73*#REF!</f>
        <v>#REF!</v>
      </c>
      <c r="E73" s="231">
        <v>1063857.3333333333</v>
      </c>
      <c r="F73" s="231" t="e">
        <f>#REF!*E73</f>
        <v>#REF!</v>
      </c>
      <c r="G73" s="231">
        <v>59.666666666666664</v>
      </c>
      <c r="H73" s="231" t="e">
        <f>G73*#REF!</f>
        <v>#REF!</v>
      </c>
      <c r="I73" s="234">
        <v>330984.16413737059</v>
      </c>
      <c r="U73" s="7"/>
    </row>
    <row r="74" spans="1:21" s="5" customFormat="1" ht="15.5" x14ac:dyDescent="0.35">
      <c r="A74" s="262" t="s">
        <v>183</v>
      </c>
      <c r="B74" s="231">
        <v>4402774</v>
      </c>
      <c r="C74" s="231">
        <v>2730185.3387100003</v>
      </c>
      <c r="D74" s="231" t="e">
        <f>C74*#REF!</f>
        <v>#REF!</v>
      </c>
      <c r="E74" s="231">
        <v>27138202</v>
      </c>
      <c r="F74" s="231" t="e">
        <f>#REF!*E74</f>
        <v>#REF!</v>
      </c>
      <c r="G74" s="231">
        <v>1092.3333333333333</v>
      </c>
      <c r="H74" s="231" t="e">
        <f>G74*#REF!</f>
        <v>#REF!</v>
      </c>
      <c r="I74" s="234">
        <v>8044475.5350472787</v>
      </c>
      <c r="U74" s="7"/>
    </row>
    <row r="75" spans="1:21" s="5" customFormat="1" ht="15.5" x14ac:dyDescent="0.35">
      <c r="A75" s="262" t="s">
        <v>184</v>
      </c>
      <c r="B75" s="231">
        <v>5781036.4099999992</v>
      </c>
      <c r="C75" s="231">
        <v>1862488.7335766666</v>
      </c>
      <c r="D75" s="231" t="e">
        <f>C75*#REF!</f>
        <v>#REF!</v>
      </c>
      <c r="E75" s="231">
        <v>39027548.666666664</v>
      </c>
      <c r="F75" s="231" t="e">
        <f>#REF!*E75</f>
        <v>#REF!</v>
      </c>
      <c r="G75" s="231">
        <v>2106.6666666666665</v>
      </c>
      <c r="H75" s="231" t="e">
        <f>G75*#REF!</f>
        <v>#REF!</v>
      </c>
      <c r="I75" s="234">
        <v>12065871.408102855</v>
      </c>
      <c r="U75" s="7"/>
    </row>
    <row r="76" spans="1:21" s="5" customFormat="1" ht="15.5" x14ac:dyDescent="0.35">
      <c r="A76" s="262" t="s">
        <v>185</v>
      </c>
      <c r="B76" s="234">
        <v>0</v>
      </c>
      <c r="C76" s="234">
        <v>9746.9933333333338</v>
      </c>
      <c r="D76" s="231" t="e">
        <f>C76*#REF!</f>
        <v>#REF!</v>
      </c>
      <c r="E76" s="234">
        <v>1388</v>
      </c>
      <c r="F76" s="231" t="e">
        <f>#REF!*E76</f>
        <v>#REF!</v>
      </c>
      <c r="G76" s="234">
        <v>1</v>
      </c>
      <c r="H76" s="231" t="e">
        <f>G76*#REF!</f>
        <v>#REF!</v>
      </c>
      <c r="I76" s="234">
        <v>1287.3814731767213</v>
      </c>
      <c r="U76" s="7"/>
    </row>
    <row r="77" spans="1:21" s="5" customFormat="1" ht="15.5" x14ac:dyDescent="0.35">
      <c r="A77" s="262" t="s">
        <v>186</v>
      </c>
      <c r="B77" s="231">
        <v>16315.436666666666</v>
      </c>
      <c r="C77" s="231">
        <v>48477.486466666662</v>
      </c>
      <c r="D77" s="231" t="e">
        <f>C77*#REF!</f>
        <v>#REF!</v>
      </c>
      <c r="E77" s="231">
        <v>69761.666666666672</v>
      </c>
      <c r="F77" s="231" t="e">
        <f>#REF!*E77</f>
        <v>#REF!</v>
      </c>
      <c r="G77" s="231">
        <v>18</v>
      </c>
      <c r="H77" s="231" t="e">
        <f>G77*#REF!</f>
        <v>#REF!</v>
      </c>
      <c r="I77" s="234">
        <v>34773.981229924349</v>
      </c>
      <c r="U77" s="7"/>
    </row>
    <row r="78" spans="1:21" s="5" customFormat="1" ht="15.5" x14ac:dyDescent="0.35">
      <c r="A78" s="262" t="s">
        <v>187</v>
      </c>
      <c r="B78" s="231">
        <v>4411069</v>
      </c>
      <c r="C78" s="231">
        <v>4069238.4392499998</v>
      </c>
      <c r="D78" s="231" t="e">
        <f>C78*#REF!</f>
        <v>#REF!</v>
      </c>
      <c r="E78" s="231">
        <v>23776658</v>
      </c>
      <c r="F78" s="231" t="e">
        <f>#REF!*E78</f>
        <v>#REF!</v>
      </c>
      <c r="G78" s="231">
        <v>1226</v>
      </c>
      <c r="H78" s="231" t="e">
        <f>G78*#REF!</f>
        <v>#REF!</v>
      </c>
      <c r="I78" s="234">
        <v>7297570.5111621544</v>
      </c>
      <c r="U78" s="7"/>
    </row>
    <row r="79" spans="1:21" s="5" customFormat="1" ht="15.5" x14ac:dyDescent="0.35">
      <c r="A79" s="262" t="s">
        <v>188</v>
      </c>
      <c r="B79" s="231">
        <v>0</v>
      </c>
      <c r="C79" s="231">
        <v>0</v>
      </c>
      <c r="D79" s="231" t="e">
        <f>C79*#REF!</f>
        <v>#REF!</v>
      </c>
      <c r="E79" s="231">
        <v>0</v>
      </c>
      <c r="F79" s="231" t="e">
        <f>#REF!*E79</f>
        <v>#REF!</v>
      </c>
      <c r="G79" s="231">
        <v>0</v>
      </c>
      <c r="H79" s="231" t="e">
        <f>G79*#REF!</f>
        <v>#REF!</v>
      </c>
      <c r="I79" s="234">
        <v>0</v>
      </c>
      <c r="U79" s="7"/>
    </row>
    <row r="80" spans="1:21" s="5" customFormat="1" ht="15.5" x14ac:dyDescent="0.35">
      <c r="A80" s="262" t="s">
        <v>189</v>
      </c>
      <c r="B80" s="231">
        <v>3451084.3333333335</v>
      </c>
      <c r="C80" s="231">
        <v>3413716.2023833334</v>
      </c>
      <c r="D80" s="231" t="e">
        <f>C80*#REF!</f>
        <v>#REF!</v>
      </c>
      <c r="E80" s="231">
        <v>22348111.333333332</v>
      </c>
      <c r="F80" s="231" t="e">
        <f>#REF!*E80</f>
        <v>#REF!</v>
      </c>
      <c r="G80" s="231">
        <v>1159.3333333333333</v>
      </c>
      <c r="H80" s="231" t="e">
        <f>G80*#REF!</f>
        <v>#REF!</v>
      </c>
      <c r="I80" s="234">
        <v>6865607.2593251988</v>
      </c>
      <c r="U80" s="7"/>
    </row>
    <row r="81" spans="1:21" s="5" customFormat="1" ht="15.5" x14ac:dyDescent="0.35">
      <c r="A81" s="262" t="s">
        <v>190</v>
      </c>
      <c r="B81" s="231">
        <v>7543.333333333333</v>
      </c>
      <c r="C81" s="231">
        <v>143711.66266666667</v>
      </c>
      <c r="D81" s="231" t="e">
        <f>C81*#REF!</f>
        <v>#REF!</v>
      </c>
      <c r="E81" s="231">
        <v>196319.33333333334</v>
      </c>
      <c r="F81" s="231" t="e">
        <f>#REF!*E81</f>
        <v>#REF!</v>
      </c>
      <c r="G81" s="231">
        <v>25.666666666666668</v>
      </c>
      <c r="H81" s="231" t="e">
        <f>G81*#REF!</f>
        <v>#REF!</v>
      </c>
      <c r="I81" s="234">
        <v>74675.811943546694</v>
      </c>
      <c r="U81" s="7"/>
    </row>
    <row r="82" spans="1:21" s="5" customFormat="1" ht="15.5" x14ac:dyDescent="0.35">
      <c r="A82" s="262" t="s">
        <v>191</v>
      </c>
      <c r="B82" s="231">
        <v>7987.666666666667</v>
      </c>
      <c r="C82" s="231">
        <v>188990.65746666666</v>
      </c>
      <c r="D82" s="231" t="e">
        <f>C82*#REF!</f>
        <v>#REF!</v>
      </c>
      <c r="E82" s="231">
        <v>93152.666666666672</v>
      </c>
      <c r="F82" s="231" t="e">
        <f>#REF!*E82</f>
        <v>#REF!</v>
      </c>
      <c r="G82" s="231">
        <v>18.333333333333332</v>
      </c>
      <c r="H82" s="231" t="e">
        <f>G82*#REF!</f>
        <v>#REF!</v>
      </c>
      <c r="I82" s="234">
        <v>41143.440811671215</v>
      </c>
      <c r="U82" s="7"/>
    </row>
    <row r="83" spans="1:21" s="5" customFormat="1" ht="15.5" x14ac:dyDescent="0.35">
      <c r="A83" s="262" t="s">
        <v>192</v>
      </c>
      <c r="B83" s="231">
        <v>12388.333333333334</v>
      </c>
      <c r="C83" s="231">
        <v>342441.61893333338</v>
      </c>
      <c r="D83" s="231" t="e">
        <f>C83*#REF!</f>
        <v>#REF!</v>
      </c>
      <c r="E83" s="231">
        <v>490775</v>
      </c>
      <c r="F83" s="231" t="e">
        <f>#REF!*E83</f>
        <v>#REF!</v>
      </c>
      <c r="G83" s="231">
        <v>47.333333333333336</v>
      </c>
      <c r="H83" s="231" t="e">
        <f>G83*#REF!</f>
        <v>#REF!</v>
      </c>
      <c r="I83" s="234">
        <v>171065.94193533558</v>
      </c>
      <c r="U83" s="7"/>
    </row>
    <row r="84" spans="1:21" s="5" customFormat="1" ht="15.5" x14ac:dyDescent="0.35">
      <c r="A84" s="262" t="s">
        <v>193</v>
      </c>
      <c r="B84" s="231">
        <v>225616.66666666666</v>
      </c>
      <c r="C84" s="231">
        <v>200828.55103333332</v>
      </c>
      <c r="D84" s="231" t="e">
        <f>C84*#REF!</f>
        <v>#REF!</v>
      </c>
      <c r="E84" s="231">
        <v>810115.66666666663</v>
      </c>
      <c r="F84" s="231" t="e">
        <f>#REF!*E84</f>
        <v>#REF!</v>
      </c>
      <c r="G84" s="231">
        <v>38.666666666666664</v>
      </c>
      <c r="H84" s="231" t="e">
        <f>G84*#REF!</f>
        <v>#REF!</v>
      </c>
      <c r="I84" s="234">
        <v>245760.84003660496</v>
      </c>
      <c r="U84" s="7"/>
    </row>
    <row r="85" spans="1:21" s="5" customFormat="1" ht="15.5" x14ac:dyDescent="0.35">
      <c r="A85" s="262" t="s">
        <v>194</v>
      </c>
      <c r="B85" s="231">
        <v>0</v>
      </c>
      <c r="C85" s="231">
        <v>0</v>
      </c>
      <c r="D85" s="231" t="e">
        <f>C85*#REF!</f>
        <v>#REF!</v>
      </c>
      <c r="E85" s="231">
        <v>0</v>
      </c>
      <c r="F85" s="231" t="e">
        <f>#REF!*E85</f>
        <v>#REF!</v>
      </c>
      <c r="G85" s="231">
        <v>0</v>
      </c>
      <c r="H85" s="231" t="e">
        <f>G85*#REF!</f>
        <v>#REF!</v>
      </c>
      <c r="I85" s="234">
        <v>0</v>
      </c>
      <c r="U85" s="7"/>
    </row>
    <row r="86" spans="1:21" s="5" customFormat="1" ht="15.5" x14ac:dyDescent="0.35">
      <c r="A86" s="262" t="s">
        <v>195</v>
      </c>
      <c r="B86" s="231">
        <v>1497250</v>
      </c>
      <c r="C86" s="231">
        <v>522939.40384666662</v>
      </c>
      <c r="D86" s="231" t="e">
        <f>C86*#REF!</f>
        <v>#REF!</v>
      </c>
      <c r="E86" s="231">
        <v>4069423.6666666665</v>
      </c>
      <c r="F86" s="231" t="e">
        <f>#REF!*E86</f>
        <v>#REF!</v>
      </c>
      <c r="G86" s="231">
        <v>362</v>
      </c>
      <c r="H86" s="231" t="e">
        <f>G86*#REF!</f>
        <v>#REF!</v>
      </c>
      <c r="I86" s="234">
        <v>1390171.3832108383</v>
      </c>
      <c r="U86" s="7"/>
    </row>
    <row r="87" spans="1:21" s="5" customFormat="1" ht="15.5" x14ac:dyDescent="0.35">
      <c r="A87" s="262" t="s">
        <v>196</v>
      </c>
      <c r="B87" s="231">
        <v>10395.666666666666</v>
      </c>
      <c r="C87" s="231">
        <v>138637.31366666665</v>
      </c>
      <c r="D87" s="231" t="e">
        <f>C87*#REF!</f>
        <v>#REF!</v>
      </c>
      <c r="E87" s="231">
        <v>244536.66666666666</v>
      </c>
      <c r="F87" s="231" t="e">
        <f>#REF!*E87</f>
        <v>#REF!</v>
      </c>
      <c r="G87" s="231">
        <v>26.333333333333332</v>
      </c>
      <c r="H87" s="231" t="e">
        <f>G87*#REF!</f>
        <v>#REF!</v>
      </c>
      <c r="I87" s="234">
        <v>87786.601012075465</v>
      </c>
      <c r="U87" s="7"/>
    </row>
    <row r="88" spans="1:21" s="5" customFormat="1" ht="15.5" x14ac:dyDescent="0.35">
      <c r="A88" s="262" t="s">
        <v>197</v>
      </c>
      <c r="B88" s="231">
        <v>6852.666666666667</v>
      </c>
      <c r="C88" s="231">
        <v>71689.80293333334</v>
      </c>
      <c r="D88" s="231" t="e">
        <f>C88*#REF!</f>
        <v>#REF!</v>
      </c>
      <c r="E88" s="231">
        <v>96591</v>
      </c>
      <c r="F88" s="231" t="e">
        <f>#REF!*E88</f>
        <v>#REF!</v>
      </c>
      <c r="G88" s="231">
        <v>13.666666666666666</v>
      </c>
      <c r="H88" s="231" t="e">
        <f>G88*#REF!</f>
        <v>#REF!</v>
      </c>
      <c r="I88" s="234">
        <v>37704.637395217207</v>
      </c>
      <c r="U88" s="7"/>
    </row>
    <row r="89" spans="1:21" s="5" customFormat="1" ht="15.5" x14ac:dyDescent="0.35">
      <c r="A89" s="262" t="s">
        <v>198</v>
      </c>
      <c r="B89" s="231">
        <v>5272.666666666667</v>
      </c>
      <c r="C89" s="231">
        <v>44031.045600000005</v>
      </c>
      <c r="D89" s="231" t="e">
        <f>C89*#REF!</f>
        <v>#REF!</v>
      </c>
      <c r="E89" s="231">
        <v>54383</v>
      </c>
      <c r="F89" s="231" t="e">
        <f>#REF!*E89</f>
        <v>#REF!</v>
      </c>
      <c r="G89" s="231">
        <v>6</v>
      </c>
      <c r="H89" s="231" t="e">
        <f>G89*#REF!</f>
        <v>#REF!</v>
      </c>
      <c r="I89" s="234">
        <v>19656.338404589176</v>
      </c>
      <c r="U89" s="7"/>
    </row>
    <row r="90" spans="1:21" s="5" customFormat="1" ht="15.5" x14ac:dyDescent="0.35">
      <c r="A90" s="262" t="s">
        <v>199</v>
      </c>
      <c r="B90" s="231">
        <v>493085.66666666669</v>
      </c>
      <c r="C90" s="231">
        <v>1103183.56623</v>
      </c>
      <c r="D90" s="231" t="e">
        <f>C90*#REF!</f>
        <v>#REF!</v>
      </c>
      <c r="E90" s="231">
        <v>3083244</v>
      </c>
      <c r="F90" s="231" t="e">
        <f>#REF!*E90</f>
        <v>#REF!</v>
      </c>
      <c r="G90" s="231">
        <v>79</v>
      </c>
      <c r="H90" s="231" t="e">
        <f>G90*#REF!</f>
        <v>#REF!</v>
      </c>
      <c r="I90" s="234">
        <v>872109.11036120332</v>
      </c>
      <c r="U90" s="7"/>
    </row>
    <row r="91" spans="1:21" s="5" customFormat="1" ht="15.5" x14ac:dyDescent="0.35">
      <c r="A91" s="262" t="s">
        <v>200</v>
      </c>
      <c r="B91" s="231">
        <v>0</v>
      </c>
      <c r="C91" s="231">
        <v>146616.02973333333</v>
      </c>
      <c r="D91" s="231" t="e">
        <f>C91*#REF!</f>
        <v>#REF!</v>
      </c>
      <c r="E91" s="231">
        <v>184620</v>
      </c>
      <c r="F91" s="231" t="e">
        <f>#REF!*E91</f>
        <v>#REF!</v>
      </c>
      <c r="G91" s="231">
        <v>9.3333333333333339</v>
      </c>
      <c r="H91" s="231" t="e">
        <f>G91*#REF!</f>
        <v>#REF!</v>
      </c>
      <c r="I91" s="234">
        <v>56491.062881116086</v>
      </c>
      <c r="U91" s="7"/>
    </row>
    <row r="92" spans="1:21" s="5" customFormat="1" ht="15.5" x14ac:dyDescent="0.35">
      <c r="A92" s="262" t="s">
        <v>201</v>
      </c>
      <c r="B92" s="231">
        <v>5646</v>
      </c>
      <c r="C92" s="231">
        <v>30763.288866666666</v>
      </c>
      <c r="D92" s="231" t="e">
        <f>C92*#REF!</f>
        <v>#REF!</v>
      </c>
      <c r="E92" s="231">
        <v>528855.33333333337</v>
      </c>
      <c r="F92" s="231" t="e">
        <f>#REF!*E92</f>
        <v>#REF!</v>
      </c>
      <c r="G92" s="231">
        <v>15.666666666666666</v>
      </c>
      <c r="H92" s="231" t="e">
        <f>G92*#REF!</f>
        <v>#REF!</v>
      </c>
      <c r="I92" s="234">
        <v>151552.35835155239</v>
      </c>
      <c r="U92" s="7"/>
    </row>
    <row r="93" spans="1:21" s="5" customFormat="1" ht="15.5" x14ac:dyDescent="0.35">
      <c r="A93" s="262" t="s">
        <v>202</v>
      </c>
      <c r="B93" s="231">
        <v>14007.666666666666</v>
      </c>
      <c r="C93" s="231">
        <v>204993.06546666668</v>
      </c>
      <c r="D93" s="231" t="e">
        <f>C93*#REF!</f>
        <v>#REF!</v>
      </c>
      <c r="E93" s="231">
        <v>345265</v>
      </c>
      <c r="F93" s="231" t="e">
        <f>#REF!*E93</f>
        <v>#REF!</v>
      </c>
      <c r="G93" s="231">
        <v>29.666666666666668</v>
      </c>
      <c r="H93" s="231" t="e">
        <f>G93*#REF!</f>
        <v>#REF!</v>
      </c>
      <c r="I93" s="234">
        <v>116976.14313534356</v>
      </c>
      <c r="U93" s="7"/>
    </row>
    <row r="94" spans="1:21" s="5" customFormat="1" ht="15.5" x14ac:dyDescent="0.35">
      <c r="A94" s="262" t="s">
        <v>203</v>
      </c>
      <c r="B94" s="231">
        <v>0</v>
      </c>
      <c r="C94" s="231">
        <v>13002.119866666666</v>
      </c>
      <c r="D94" s="231" t="e">
        <f>C94*#REF!</f>
        <v>#REF!</v>
      </c>
      <c r="E94" s="231">
        <v>17638</v>
      </c>
      <c r="F94" s="231" t="e">
        <f>#REF!*E94</f>
        <v>#REF!</v>
      </c>
      <c r="G94" s="231">
        <v>2.6666666666666665</v>
      </c>
      <c r="H94" s="231" t="e">
        <f>G94*#REF!</f>
        <v>#REF!</v>
      </c>
      <c r="I94" s="234">
        <v>7043.7652249990397</v>
      </c>
      <c r="U94" s="7"/>
    </row>
    <row r="95" spans="1:21" s="5" customFormat="1" ht="15.5" x14ac:dyDescent="0.35">
      <c r="A95" s="262" t="s">
        <v>205</v>
      </c>
      <c r="B95" s="231">
        <v>0</v>
      </c>
      <c r="C95" s="231">
        <v>0</v>
      </c>
      <c r="D95" s="231" t="e">
        <f>C95*#REF!</f>
        <v>#REF!</v>
      </c>
      <c r="E95" s="231">
        <v>0</v>
      </c>
      <c r="F95" s="231" t="e">
        <f>#REF!*E95</f>
        <v>#REF!</v>
      </c>
      <c r="G95" s="231">
        <v>0</v>
      </c>
      <c r="H95" s="231" t="e">
        <f>G95*#REF!</f>
        <v>#REF!</v>
      </c>
      <c r="I95" s="234">
        <v>0</v>
      </c>
      <c r="U95" s="7"/>
    </row>
    <row r="96" spans="1:21" s="5" customFormat="1" ht="15.5" x14ac:dyDescent="0.35">
      <c r="A96" s="262" t="s">
        <v>206</v>
      </c>
      <c r="B96" s="231">
        <v>133377.66666666666</v>
      </c>
      <c r="C96" s="231">
        <v>531694.26806333335</v>
      </c>
      <c r="D96" s="231" t="e">
        <f>C96*#REF!</f>
        <v>#REF!</v>
      </c>
      <c r="E96" s="231">
        <v>1378988.6666666667</v>
      </c>
      <c r="F96" s="231" t="e">
        <f>#REF!*E96</f>
        <v>#REF!</v>
      </c>
      <c r="G96" s="231">
        <v>37.333333333333336</v>
      </c>
      <c r="H96" s="231" t="e">
        <f>G96*#REF!</f>
        <v>#REF!</v>
      </c>
      <c r="I96" s="234">
        <v>391908.90808330628</v>
      </c>
      <c r="U96" s="7"/>
    </row>
    <row r="97" spans="1:21" s="5" customFormat="1" ht="15.5" x14ac:dyDescent="0.35">
      <c r="A97" s="262" t="s">
        <v>0</v>
      </c>
      <c r="B97" s="231">
        <v>0</v>
      </c>
      <c r="C97" s="231">
        <v>103823.23834666668</v>
      </c>
      <c r="D97" s="231" t="e">
        <f>C97*#REF!</f>
        <v>#REF!</v>
      </c>
      <c r="E97" s="231">
        <v>174716.66666666666</v>
      </c>
      <c r="F97" s="231" t="e">
        <f>#REF!*E97</f>
        <v>#REF!</v>
      </c>
      <c r="G97" s="231">
        <v>38</v>
      </c>
      <c r="H97" s="231" t="e">
        <f>G97*#REF!</f>
        <v>#REF!</v>
      </c>
      <c r="I97" s="234">
        <v>80521.492708679696</v>
      </c>
      <c r="U97" s="7"/>
    </row>
    <row r="98" spans="1:21" s="5" customFormat="1" ht="15.5" x14ac:dyDescent="0.35">
      <c r="A98" s="262" t="s">
        <v>207</v>
      </c>
      <c r="B98" s="231">
        <v>0</v>
      </c>
      <c r="C98" s="231">
        <v>136174.40866666668</v>
      </c>
      <c r="D98" s="231" t="e">
        <f>C98*#REF!</f>
        <v>#REF!</v>
      </c>
      <c r="E98" s="231">
        <v>693965.33333333337</v>
      </c>
      <c r="F98" s="231" t="e">
        <f>#REF!*E98</f>
        <v>#REF!</v>
      </c>
      <c r="G98" s="231">
        <v>37.333333333333336</v>
      </c>
      <c r="H98" s="231" t="e">
        <f>G98*#REF!</f>
        <v>#REF!</v>
      </c>
      <c r="I98" s="234">
        <v>214431.27553793386</v>
      </c>
      <c r="U98" s="7"/>
    </row>
    <row r="99" spans="1:21" s="5" customFormat="1" ht="15.5" x14ac:dyDescent="0.35">
      <c r="A99" s="262" t="s">
        <v>208</v>
      </c>
      <c r="B99" s="231">
        <v>6981</v>
      </c>
      <c r="C99" s="231">
        <v>41319.606133333327</v>
      </c>
      <c r="D99" s="231" t="e">
        <f>C99*#REF!</f>
        <v>#REF!</v>
      </c>
      <c r="E99" s="231">
        <v>134021.33333333334</v>
      </c>
      <c r="F99" s="231" t="e">
        <f>#REF!*E99</f>
        <v>#REF!</v>
      </c>
      <c r="G99" s="231">
        <v>16.666666666666668</v>
      </c>
      <c r="H99" s="231" t="e">
        <f>G99*#REF!</f>
        <v>#REF!</v>
      </c>
      <c r="I99" s="234">
        <v>50185.510252414031</v>
      </c>
      <c r="U99" s="7"/>
    </row>
    <row r="100" spans="1:21" s="5" customFormat="1" ht="15.5" x14ac:dyDescent="0.35">
      <c r="A100" s="262" t="s">
        <v>209</v>
      </c>
      <c r="B100" s="231">
        <v>0</v>
      </c>
      <c r="C100" s="231">
        <v>0</v>
      </c>
      <c r="D100" s="231" t="e">
        <f>C100*#REF!</f>
        <v>#REF!</v>
      </c>
      <c r="E100" s="231">
        <v>0</v>
      </c>
      <c r="F100" s="231" t="e">
        <f>#REF!*E100</f>
        <v>#REF!</v>
      </c>
      <c r="G100" s="231">
        <v>0</v>
      </c>
      <c r="H100" s="231" t="e">
        <f>G100*#REF!</f>
        <v>#REF!</v>
      </c>
      <c r="I100" s="234">
        <v>0</v>
      </c>
      <c r="U100" s="7"/>
    </row>
    <row r="101" spans="1:21" s="5" customFormat="1" ht="15.5" x14ac:dyDescent="0.35">
      <c r="A101" s="262" t="s">
        <v>210</v>
      </c>
      <c r="B101" s="231">
        <v>787395.33333333337</v>
      </c>
      <c r="C101" s="231">
        <v>219283.0011133333</v>
      </c>
      <c r="D101" s="231" t="e">
        <f>C101*#REF!</f>
        <v>#REF!</v>
      </c>
      <c r="E101" s="231">
        <v>2624827.6666666665</v>
      </c>
      <c r="F101" s="231" t="e">
        <f>#REF!*E101</f>
        <v>#REF!</v>
      </c>
      <c r="G101" s="231">
        <v>104</v>
      </c>
      <c r="H101" s="231" t="e">
        <f>G101*#REF!</f>
        <v>#REF!</v>
      </c>
      <c r="I101" s="234">
        <v>776535.78092408832</v>
      </c>
      <c r="U101" s="7"/>
    </row>
    <row r="102" spans="1:21" s="5" customFormat="1" ht="15.5" x14ac:dyDescent="0.35">
      <c r="A102" s="262" t="s">
        <v>211</v>
      </c>
      <c r="B102" s="231">
        <v>0</v>
      </c>
      <c r="C102" s="231">
        <v>0</v>
      </c>
      <c r="D102" s="231" t="e">
        <f>C102*#REF!</f>
        <v>#REF!</v>
      </c>
      <c r="E102" s="231">
        <v>0</v>
      </c>
      <c r="F102" s="231" t="e">
        <f>#REF!*E102</f>
        <v>#REF!</v>
      </c>
      <c r="G102" s="231">
        <v>0</v>
      </c>
      <c r="H102" s="231" t="e">
        <f>G102*#REF!</f>
        <v>#REF!</v>
      </c>
      <c r="I102" s="234">
        <v>0</v>
      </c>
      <c r="U102" s="7"/>
    </row>
    <row r="103" spans="1:21" s="5" customFormat="1" ht="15.5" x14ac:dyDescent="0.35">
      <c r="A103" s="262" t="s">
        <v>212</v>
      </c>
      <c r="B103" s="231">
        <v>0</v>
      </c>
      <c r="C103" s="231">
        <v>38771.874133333338</v>
      </c>
      <c r="D103" s="231" t="e">
        <f>C103*#REF!</f>
        <v>#REF!</v>
      </c>
      <c r="E103" s="231">
        <v>51563.666666666664</v>
      </c>
      <c r="F103" s="231" t="e">
        <f>#REF!*E103</f>
        <v>#REF!</v>
      </c>
      <c r="G103" s="231">
        <v>5.666666666666667</v>
      </c>
      <c r="H103" s="231" t="e">
        <f>G103*#REF!</f>
        <v>#REF!</v>
      </c>
      <c r="I103" s="234">
        <v>18616.639897909172</v>
      </c>
      <c r="U103" s="7"/>
    </row>
    <row r="104" spans="1:21" s="5" customFormat="1" ht="15.5" x14ac:dyDescent="0.35">
      <c r="A104" s="262" t="s">
        <v>213</v>
      </c>
      <c r="B104" s="231">
        <v>2556</v>
      </c>
      <c r="C104" s="231">
        <v>176879.91373333335</v>
      </c>
      <c r="D104" s="231" t="e">
        <f>C104*#REF!</f>
        <v>#REF!</v>
      </c>
      <c r="E104" s="231">
        <v>245389.66666666666</v>
      </c>
      <c r="F104" s="231" t="e">
        <f>#REF!*E104</f>
        <v>#REF!</v>
      </c>
      <c r="G104" s="231">
        <v>17</v>
      </c>
      <c r="H104" s="231" t="e">
        <f>G104*#REF!</f>
        <v>#REF!</v>
      </c>
      <c r="I104" s="234">
        <v>79348.366902370355</v>
      </c>
      <c r="U104" s="7"/>
    </row>
    <row r="105" spans="1:21" s="5" customFormat="1" ht="15.5" x14ac:dyDescent="0.35">
      <c r="A105" s="262" t="s">
        <v>214</v>
      </c>
      <c r="B105" s="231">
        <v>37136875.333333336</v>
      </c>
      <c r="C105" s="231">
        <v>944106.80917666666</v>
      </c>
      <c r="D105" s="231" t="e">
        <f>C105*#REF!</f>
        <v>#REF!</v>
      </c>
      <c r="E105" s="231">
        <v>5288542.333333333</v>
      </c>
      <c r="F105" s="231" t="e">
        <f>#REF!*E105</f>
        <v>#REF!</v>
      </c>
      <c r="G105" s="231">
        <v>468.66666666666669</v>
      </c>
      <c r="H105" s="231" t="e">
        <f>G105*#REF!</f>
        <v>#REF!</v>
      </c>
      <c r="I105" s="234"/>
      <c r="U105" s="7"/>
    </row>
    <row r="106" spans="1:21" s="5" customFormat="1" ht="15.5" x14ac:dyDescent="0.35">
      <c r="A106" s="262" t="s">
        <v>215</v>
      </c>
      <c r="B106" s="231">
        <v>0</v>
      </c>
      <c r="C106" s="231">
        <v>193585.56160000002</v>
      </c>
      <c r="D106" s="231" t="e">
        <f>C106*#REF!</f>
        <v>#REF!</v>
      </c>
      <c r="E106" s="231">
        <v>254704.66666666666</v>
      </c>
      <c r="F106" s="231" t="e">
        <f>#REF!*E106</f>
        <v>#REF!</v>
      </c>
      <c r="G106" s="231">
        <v>17.666666666666668</v>
      </c>
      <c r="H106" s="231" t="e">
        <f>G106*#REF!</f>
        <v>#REF!</v>
      </c>
      <c r="I106" s="234">
        <v>82380.237947925329</v>
      </c>
      <c r="U106" s="7"/>
    </row>
    <row r="107" spans="1:21" s="5" customFormat="1" ht="15.5" x14ac:dyDescent="0.35">
      <c r="A107" s="262" t="s">
        <v>216</v>
      </c>
      <c r="B107" s="231">
        <v>237503.33333333334</v>
      </c>
      <c r="C107" s="231">
        <v>354063.38403000002</v>
      </c>
      <c r="D107" s="231" t="e">
        <f>C107*#REF!</f>
        <v>#REF!</v>
      </c>
      <c r="E107" s="231">
        <v>2896062</v>
      </c>
      <c r="F107" s="231" t="e">
        <f>#REF!*E107</f>
        <v>#REF!</v>
      </c>
      <c r="G107" s="231">
        <v>140.66666666666666</v>
      </c>
      <c r="H107" s="231" t="e">
        <f>G107*#REF!</f>
        <v>#REF!</v>
      </c>
      <c r="I107" s="234">
        <v>880826.28946200677</v>
      </c>
      <c r="U107" s="7"/>
    </row>
    <row r="108" spans="1:21" s="5" customFormat="1" ht="15.5" x14ac:dyDescent="0.35">
      <c r="A108" s="262" t="s">
        <v>217</v>
      </c>
      <c r="B108" s="231">
        <v>0</v>
      </c>
      <c r="C108" s="231">
        <v>341.11565999999999</v>
      </c>
      <c r="D108" s="231" t="e">
        <f>C108*#REF!</f>
        <v>#REF!</v>
      </c>
      <c r="E108" s="231">
        <v>37730</v>
      </c>
      <c r="F108" s="231" t="e">
        <f>#REF!*E108</f>
        <v>#REF!</v>
      </c>
      <c r="G108" s="231">
        <v>3</v>
      </c>
      <c r="H108" s="231" t="e">
        <f>G108*#REF!</f>
        <v>#REF!</v>
      </c>
      <c r="I108" s="234">
        <v>12558.511279079426</v>
      </c>
      <c r="U108" s="7"/>
    </row>
    <row r="109" spans="1:21" s="5" customFormat="1" ht="15.5" x14ac:dyDescent="0.35">
      <c r="A109" s="262" t="s">
        <v>218</v>
      </c>
      <c r="B109" s="231">
        <v>1150426.6666666667</v>
      </c>
      <c r="C109" s="231">
        <v>847541.57200666668</v>
      </c>
      <c r="D109" s="231" t="e">
        <f>C109*#REF!</f>
        <v>#REF!</v>
      </c>
      <c r="E109" s="231">
        <v>4479002</v>
      </c>
      <c r="F109" s="231" t="e">
        <f>#REF!*E109</f>
        <v>#REF!</v>
      </c>
      <c r="G109" s="231">
        <v>234</v>
      </c>
      <c r="H109" s="231" t="e">
        <f>G109*#REF!</f>
        <v>#REF!</v>
      </c>
      <c r="I109" s="234">
        <v>1377530.8305819044</v>
      </c>
      <c r="U109" s="7"/>
    </row>
    <row r="110" spans="1:21" s="5" customFormat="1" ht="15.5" x14ac:dyDescent="0.35">
      <c r="A110" s="262" t="s">
        <v>219</v>
      </c>
      <c r="B110" s="231">
        <v>0</v>
      </c>
      <c r="C110" s="231">
        <v>58821.014333333333</v>
      </c>
      <c r="D110" s="231" t="e">
        <f>C110*#REF!</f>
        <v>#REF!</v>
      </c>
      <c r="E110" s="231">
        <v>237556.66666666666</v>
      </c>
      <c r="F110" s="231" t="e">
        <f>#REF!*E110</f>
        <v>#REF!</v>
      </c>
      <c r="G110" s="231">
        <v>15.333333333333334</v>
      </c>
      <c r="H110" s="231" t="e">
        <f>G110*#REF!</f>
        <v>#REF!</v>
      </c>
      <c r="I110" s="234">
        <v>75772.681471969292</v>
      </c>
      <c r="U110" s="7"/>
    </row>
    <row r="111" spans="1:21" s="5" customFormat="1" ht="15.5" x14ac:dyDescent="0.35">
      <c r="A111" s="262" t="s">
        <v>220</v>
      </c>
      <c r="B111" s="231">
        <v>253386</v>
      </c>
      <c r="C111" s="231">
        <v>90049.037703333321</v>
      </c>
      <c r="D111" s="231" t="e">
        <f>C111*#REF!</f>
        <v>#REF!</v>
      </c>
      <c r="E111" s="231">
        <v>1568258</v>
      </c>
      <c r="F111" s="231" t="e">
        <f>#REF!*E111</f>
        <v>#REF!</v>
      </c>
      <c r="G111" s="231">
        <v>19</v>
      </c>
      <c r="H111" s="231" t="e">
        <f>G111*#REF!</f>
        <v>#REF!</v>
      </c>
      <c r="I111" s="234">
        <v>423936.09591989877</v>
      </c>
      <c r="U111" s="7"/>
    </row>
    <row r="112" spans="1:21" s="5" customFormat="1" ht="15.5" x14ac:dyDescent="0.35">
      <c r="A112" s="262" t="s">
        <v>221</v>
      </c>
      <c r="B112" s="231">
        <v>0</v>
      </c>
      <c r="C112" s="231">
        <v>0</v>
      </c>
      <c r="D112" s="231" t="e">
        <f>C112*#REF!</f>
        <v>#REF!</v>
      </c>
      <c r="E112" s="231">
        <v>0</v>
      </c>
      <c r="F112" s="231" t="e">
        <f>#REF!*E112</f>
        <v>#REF!</v>
      </c>
      <c r="G112" s="231">
        <v>0</v>
      </c>
      <c r="H112" s="231" t="e">
        <f>G112*#REF!</f>
        <v>#REF!</v>
      </c>
      <c r="I112" s="234">
        <v>0</v>
      </c>
      <c r="U112" s="7"/>
    </row>
    <row r="113" spans="1:21" s="5" customFormat="1" ht="15.5" x14ac:dyDescent="0.35">
      <c r="A113" s="262" t="s">
        <v>222</v>
      </c>
      <c r="B113" s="234">
        <v>0</v>
      </c>
      <c r="C113" s="234">
        <v>0</v>
      </c>
      <c r="D113" s="231" t="e">
        <f>C113*#REF!</f>
        <v>#REF!</v>
      </c>
      <c r="E113" s="234">
        <v>0</v>
      </c>
      <c r="F113" s="231" t="e">
        <f>#REF!*E113</f>
        <v>#REF!</v>
      </c>
      <c r="G113" s="234">
        <v>0</v>
      </c>
      <c r="H113" s="231" t="e">
        <f>G113*#REF!</f>
        <v>#REF!</v>
      </c>
      <c r="I113" s="234">
        <v>0</v>
      </c>
      <c r="U113" s="7"/>
    </row>
    <row r="114" spans="1:21" s="5" customFormat="1" ht="15.5" x14ac:dyDescent="0.35">
      <c r="A114" s="262" t="s">
        <v>223</v>
      </c>
      <c r="B114" s="231">
        <v>0</v>
      </c>
      <c r="C114" s="231">
        <v>0</v>
      </c>
      <c r="D114" s="231" t="e">
        <f>C114*#REF!</f>
        <v>#REF!</v>
      </c>
      <c r="E114" s="231">
        <v>0</v>
      </c>
      <c r="F114" s="231" t="e">
        <f>#REF!*E114</f>
        <v>#REF!</v>
      </c>
      <c r="G114" s="231">
        <v>0</v>
      </c>
      <c r="H114" s="231" t="e">
        <f>G114*#REF!</f>
        <v>#REF!</v>
      </c>
      <c r="I114" s="234">
        <v>0</v>
      </c>
      <c r="U114" s="7"/>
    </row>
    <row r="115" spans="1:21" s="5" customFormat="1" ht="15.5" x14ac:dyDescent="0.35">
      <c r="A115" s="262" t="s">
        <v>224</v>
      </c>
      <c r="B115" s="231">
        <v>0</v>
      </c>
      <c r="C115" s="231">
        <v>41929.845633333338</v>
      </c>
      <c r="D115" s="231" t="e">
        <f>C115*#REF!</f>
        <v>#REF!</v>
      </c>
      <c r="E115" s="231">
        <v>222882.33333333334</v>
      </c>
      <c r="F115" s="231" t="e">
        <f>#REF!*E115</f>
        <v>#REF!</v>
      </c>
      <c r="G115" s="231">
        <v>20</v>
      </c>
      <c r="H115" s="231" t="e">
        <f>G115*#REF!</f>
        <v>#REF!</v>
      </c>
      <c r="I115" s="234">
        <v>76300.43269173929</v>
      </c>
      <c r="U115" s="7"/>
    </row>
    <row r="116" spans="1:21" s="5" customFormat="1" ht="15.5" x14ac:dyDescent="0.35">
      <c r="A116" s="262" t="s">
        <v>225</v>
      </c>
      <c r="B116" s="231">
        <v>0</v>
      </c>
      <c r="C116" s="231">
        <v>78910.320800000001</v>
      </c>
      <c r="D116" s="231" t="e">
        <f>C116*#REF!</f>
        <v>#REF!</v>
      </c>
      <c r="E116" s="231">
        <v>104012.66666666667</v>
      </c>
      <c r="F116" s="231" t="e">
        <f>#REF!*E116</f>
        <v>#REF!</v>
      </c>
      <c r="G116" s="231">
        <v>6.666666666666667</v>
      </c>
      <c r="H116" s="231" t="e">
        <f>G116*#REF!</f>
        <v>#REF!</v>
      </c>
      <c r="I116" s="234">
        <v>33133.038478141993</v>
      </c>
      <c r="U116" s="7"/>
    </row>
    <row r="117" spans="1:21" s="5" customFormat="1" ht="15.5" x14ac:dyDescent="0.35">
      <c r="A117" s="262" t="s">
        <v>226</v>
      </c>
      <c r="B117" s="231">
        <v>16771.333333333332</v>
      </c>
      <c r="C117" s="231">
        <v>328510.59504333331</v>
      </c>
      <c r="D117" s="231" t="e">
        <f>C117*#REF!</f>
        <v>#REF!</v>
      </c>
      <c r="E117" s="231">
        <v>688830.66666666663</v>
      </c>
      <c r="F117" s="231" t="e">
        <f>#REF!*E117</f>
        <v>#REF!</v>
      </c>
      <c r="G117" s="231">
        <v>33.333333333333336</v>
      </c>
      <c r="H117" s="231" t="e">
        <f>G117*#REF!</f>
        <v>#REF!</v>
      </c>
      <c r="I117" s="234">
        <v>209389.87345412245</v>
      </c>
      <c r="U117" s="7"/>
    </row>
    <row r="118" spans="1:21" s="5" customFormat="1" ht="15.5" x14ac:dyDescent="0.35">
      <c r="A118" s="262" t="s">
        <v>227</v>
      </c>
      <c r="B118" s="231">
        <v>0</v>
      </c>
      <c r="C118" s="231">
        <v>110591.45800666667</v>
      </c>
      <c r="D118" s="231" t="e">
        <f>C118*#REF!</f>
        <v>#REF!</v>
      </c>
      <c r="E118" s="231">
        <v>195376.66666666666</v>
      </c>
      <c r="F118" s="231" t="e">
        <f>#REF!*E118</f>
        <v>#REF!</v>
      </c>
      <c r="G118" s="231">
        <v>31.666666666666668</v>
      </c>
      <c r="H118" s="231" t="e">
        <f>G118*#REF!</f>
        <v>#REF!</v>
      </c>
      <c r="I118" s="234">
        <v>79998.232273820497</v>
      </c>
      <c r="U118" s="7"/>
    </row>
    <row r="119" spans="1:21" s="5" customFormat="1" ht="15.5" x14ac:dyDescent="0.35">
      <c r="A119" s="262" t="s">
        <v>228</v>
      </c>
      <c r="B119" s="231">
        <v>2173.6666666666665</v>
      </c>
      <c r="C119" s="231">
        <v>71315.573600000003</v>
      </c>
      <c r="D119" s="231" t="e">
        <f>C119*#REF!</f>
        <v>#REF!</v>
      </c>
      <c r="E119" s="231">
        <v>94422.666666666672</v>
      </c>
      <c r="F119" s="231" t="e">
        <f>#REF!*E119</f>
        <v>#REF!</v>
      </c>
      <c r="G119" s="231">
        <v>10</v>
      </c>
      <c r="H119" s="231" t="e">
        <f>G119*#REF!</f>
        <v>#REF!</v>
      </c>
      <c r="I119" s="234">
        <v>33741.018961634436</v>
      </c>
      <c r="U119" s="7"/>
    </row>
    <row r="120" spans="1:21" s="5" customFormat="1" ht="15.5" x14ac:dyDescent="0.35">
      <c r="A120" s="262" t="s">
        <v>229</v>
      </c>
      <c r="B120" s="231">
        <v>694897.66666666663</v>
      </c>
      <c r="C120" s="231">
        <v>1608883.0200833331</v>
      </c>
      <c r="D120" s="231" t="e">
        <f>C120*#REF!</f>
        <v>#REF!</v>
      </c>
      <c r="E120" s="231">
        <v>3528499.3333333335</v>
      </c>
      <c r="F120" s="231" t="e">
        <f>#REF!*E120</f>
        <v>#REF!</v>
      </c>
      <c r="G120" s="231">
        <v>238.66666666666666</v>
      </c>
      <c r="H120" s="231" t="e">
        <f>G120*#REF!</f>
        <v>#REF!</v>
      </c>
      <c r="I120" s="234">
        <v>1135601.7354623065</v>
      </c>
      <c r="U120" s="7"/>
    </row>
    <row r="121" spans="1:21" s="5" customFormat="1" ht="15.5" x14ac:dyDescent="0.35">
      <c r="A121" s="262" t="s">
        <v>230</v>
      </c>
      <c r="B121" s="231">
        <v>0</v>
      </c>
      <c r="C121" s="231">
        <v>0</v>
      </c>
      <c r="D121" s="231" t="e">
        <f>C121*#REF!</f>
        <v>#REF!</v>
      </c>
      <c r="E121" s="231">
        <v>0</v>
      </c>
      <c r="F121" s="231" t="e">
        <f>#REF!*E121</f>
        <v>#REF!</v>
      </c>
      <c r="G121" s="231">
        <v>0</v>
      </c>
      <c r="H121" s="231" t="e">
        <f>G121*#REF!</f>
        <v>#REF!</v>
      </c>
      <c r="I121" s="234">
        <v>0</v>
      </c>
      <c r="U121" s="7"/>
    </row>
    <row r="122" spans="1:21" s="5" customFormat="1" ht="15.5" x14ac:dyDescent="0.35">
      <c r="A122" s="262" t="s">
        <v>231</v>
      </c>
      <c r="B122" s="231">
        <v>0</v>
      </c>
      <c r="C122" s="231">
        <v>228343.88263333333</v>
      </c>
      <c r="D122" s="231" t="e">
        <f>C122*#REF!</f>
        <v>#REF!</v>
      </c>
      <c r="E122" s="231">
        <v>268074.66666666669</v>
      </c>
      <c r="F122" s="231" t="e">
        <f>#REF!*E122</f>
        <v>#REF!</v>
      </c>
      <c r="G122" s="231">
        <v>46</v>
      </c>
      <c r="H122" s="231" t="e">
        <f>G122*#REF!</f>
        <v>#REF!</v>
      </c>
      <c r="I122" s="234">
        <v>112131.12542912787</v>
      </c>
      <c r="U122" s="7"/>
    </row>
    <row r="123" spans="1:21" s="5" customFormat="1" ht="15.5" x14ac:dyDescent="0.35">
      <c r="A123" s="262" t="s">
        <v>232</v>
      </c>
      <c r="B123" s="231">
        <v>0</v>
      </c>
      <c r="C123" s="231">
        <v>0</v>
      </c>
      <c r="D123" s="231" t="e">
        <f>C123*#REF!</f>
        <v>#REF!</v>
      </c>
      <c r="E123" s="231">
        <v>0</v>
      </c>
      <c r="F123" s="231" t="e">
        <f>#REF!*E123</f>
        <v>#REF!</v>
      </c>
      <c r="G123" s="231">
        <v>0</v>
      </c>
      <c r="H123" s="231" t="e">
        <f>G123*#REF!</f>
        <v>#REF!</v>
      </c>
      <c r="I123" s="234">
        <v>0</v>
      </c>
      <c r="U123" s="7"/>
    </row>
    <row r="124" spans="1:21" s="5" customFormat="1" ht="15.5" x14ac:dyDescent="0.35">
      <c r="A124" s="262" t="s">
        <v>233</v>
      </c>
      <c r="B124" s="231">
        <v>786.66666666666663</v>
      </c>
      <c r="C124" s="231">
        <v>45486.469866666674</v>
      </c>
      <c r="D124" s="231" t="e">
        <f>C124*#REF!</f>
        <v>#REF!</v>
      </c>
      <c r="E124" s="231">
        <v>60486.666666666664</v>
      </c>
      <c r="F124" s="231" t="e">
        <f>#REF!*E124</f>
        <v>#REF!</v>
      </c>
      <c r="G124" s="231">
        <v>5.666666666666667</v>
      </c>
      <c r="H124" s="231" t="e">
        <f>G124*#REF!</f>
        <v>#REF!</v>
      </c>
      <c r="I124" s="234">
        <v>20928.434019572702</v>
      </c>
      <c r="U124" s="7"/>
    </row>
    <row r="125" spans="1:21" s="5" customFormat="1" ht="15.5" x14ac:dyDescent="0.35">
      <c r="A125" s="262" t="s">
        <v>234</v>
      </c>
      <c r="B125" s="231">
        <v>0</v>
      </c>
      <c r="C125" s="231">
        <v>147983.20252666666</v>
      </c>
      <c r="D125" s="231" t="e">
        <f>C125*#REF!</f>
        <v>#REF!</v>
      </c>
      <c r="E125" s="231">
        <v>165161</v>
      </c>
      <c r="F125" s="231" t="e">
        <f>#REF!*E125</f>
        <v>#REF!</v>
      </c>
      <c r="G125" s="231">
        <v>6</v>
      </c>
      <c r="H125" s="231" t="e">
        <f>G125*#REF!</f>
        <v>#REF!</v>
      </c>
      <c r="I125" s="234">
        <v>48356.991683715329</v>
      </c>
      <c r="U125" s="7"/>
    </row>
    <row r="126" spans="1:21" s="5" customFormat="1" ht="15.5" x14ac:dyDescent="0.35">
      <c r="A126" s="262" t="s">
        <v>235</v>
      </c>
      <c r="B126" s="231">
        <v>1633067.6666666667</v>
      </c>
      <c r="C126" s="231">
        <v>11456.558490000001</v>
      </c>
      <c r="D126" s="231" t="e">
        <f>C126*#REF!</f>
        <v>#REF!</v>
      </c>
      <c r="E126" s="231">
        <v>555194.66666666663</v>
      </c>
      <c r="F126" s="231" t="e">
        <f>#REF!*E126</f>
        <v>#REF!</v>
      </c>
      <c r="G126" s="231">
        <v>33</v>
      </c>
      <c r="H126" s="231" t="e">
        <f>G126*#REF!</f>
        <v>#REF!</v>
      </c>
      <c r="I126" s="234"/>
      <c r="U126" s="7"/>
    </row>
    <row r="127" spans="1:21" s="5" customFormat="1" ht="15.5" x14ac:dyDescent="0.35">
      <c r="A127" s="262" t="s">
        <v>236</v>
      </c>
      <c r="B127" s="231">
        <v>0</v>
      </c>
      <c r="C127" s="231">
        <v>91073.930766666657</v>
      </c>
      <c r="D127" s="231" t="e">
        <f>C127*#REF!</f>
        <v>#REF!</v>
      </c>
      <c r="E127" s="231">
        <v>155098.66666666666</v>
      </c>
      <c r="F127" s="231" t="e">
        <f>#REF!*E127</f>
        <v>#REF!</v>
      </c>
      <c r="G127" s="231">
        <v>11.666666666666666</v>
      </c>
      <c r="H127" s="231" t="e">
        <f>G127*#REF!</f>
        <v>#REF!</v>
      </c>
      <c r="I127" s="234">
        <v>51007.406708640439</v>
      </c>
      <c r="U127" s="7"/>
    </row>
    <row r="128" spans="1:21" s="5" customFormat="1" ht="15.5" x14ac:dyDescent="0.35">
      <c r="A128" s="262" t="s">
        <v>237</v>
      </c>
      <c r="B128" s="231">
        <v>4126.666666666667</v>
      </c>
      <c r="C128" s="231">
        <v>123051.52883333333</v>
      </c>
      <c r="D128" s="231" t="e">
        <f>C128*#REF!</f>
        <v>#REF!</v>
      </c>
      <c r="E128" s="231">
        <v>193528.33333333334</v>
      </c>
      <c r="F128" s="231" t="e">
        <f>#REF!*E128</f>
        <v>#REF!</v>
      </c>
      <c r="G128" s="231">
        <v>15.666666666666666</v>
      </c>
      <c r="H128" s="231" t="e">
        <f>G128*#REF!</f>
        <v>#REF!</v>
      </c>
      <c r="I128" s="234">
        <v>64674.964264914852</v>
      </c>
      <c r="U128" s="7"/>
    </row>
    <row r="129" spans="1:21" s="5" customFormat="1" ht="15.5" x14ac:dyDescent="0.35">
      <c r="A129" s="262" t="s">
        <v>238</v>
      </c>
      <c r="B129" s="231">
        <v>5414</v>
      </c>
      <c r="C129" s="231">
        <v>64474.748333333329</v>
      </c>
      <c r="D129" s="231" t="e">
        <f>C129*#REF!</f>
        <v>#REF!</v>
      </c>
      <c r="E129" s="231">
        <v>246117.33333333334</v>
      </c>
      <c r="F129" s="231" t="e">
        <f>#REF!*E129</f>
        <v>#REF!</v>
      </c>
      <c r="G129" s="231">
        <v>23.666666666666668</v>
      </c>
      <c r="H129" s="231" t="e">
        <f>G129*#REF!</f>
        <v>#REF!</v>
      </c>
      <c r="I129" s="234">
        <v>85722.058091930274</v>
      </c>
      <c r="U129" s="7"/>
    </row>
    <row r="130" spans="1:21" s="5" customFormat="1" ht="15.5" x14ac:dyDescent="0.35">
      <c r="A130" s="262" t="s">
        <v>239</v>
      </c>
      <c r="B130" s="231">
        <v>0</v>
      </c>
      <c r="C130" s="231">
        <v>151738.92173333335</v>
      </c>
      <c r="D130" s="231" t="e">
        <f>C130*#REF!</f>
        <v>#REF!</v>
      </c>
      <c r="E130" s="231">
        <v>838505.66666666663</v>
      </c>
      <c r="F130" s="231" t="e">
        <f>#REF!*E130</f>
        <v>#REF!</v>
      </c>
      <c r="G130" s="231">
        <v>12.333333333333334</v>
      </c>
      <c r="H130" s="231" t="e">
        <f>G130*#REF!</f>
        <v>#REF!</v>
      </c>
      <c r="I130" s="234">
        <v>228684.79193781223</v>
      </c>
      <c r="U130" s="7"/>
    </row>
    <row r="131" spans="1:21" s="5" customFormat="1" ht="15.5" x14ac:dyDescent="0.35">
      <c r="A131" s="262" t="s">
        <v>240</v>
      </c>
      <c r="B131" s="231">
        <v>0</v>
      </c>
      <c r="C131" s="231">
        <v>106852.01649999998</v>
      </c>
      <c r="D131" s="231" t="e">
        <f>C131*#REF!</f>
        <v>#REF!</v>
      </c>
      <c r="E131" s="231">
        <v>126527.66666666667</v>
      </c>
      <c r="F131" s="231" t="e">
        <f>#REF!*E131</f>
        <v>#REF!</v>
      </c>
      <c r="G131" s="231">
        <v>9</v>
      </c>
      <c r="H131" s="231" t="e">
        <f>G131*#REF!</f>
        <v>#REF!</v>
      </c>
      <c r="I131" s="234">
        <v>41131.091317537241</v>
      </c>
      <c r="U131" s="7"/>
    </row>
    <row r="132" spans="1:21" s="5" customFormat="1" ht="15.5" x14ac:dyDescent="0.35">
      <c r="A132" s="262" t="s">
        <v>241</v>
      </c>
      <c r="B132" s="231">
        <v>4943478</v>
      </c>
      <c r="C132" s="231">
        <v>3387915.8286433332</v>
      </c>
      <c r="D132" s="231" t="e">
        <f>C132*#REF!</f>
        <v>#REF!</v>
      </c>
      <c r="E132" s="231">
        <v>22558031.666666668</v>
      </c>
      <c r="F132" s="231" t="e">
        <f>#REF!*E132</f>
        <v>#REF!</v>
      </c>
      <c r="G132" s="231">
        <v>796.33333333333337</v>
      </c>
      <c r="H132" s="231" t="e">
        <f>G132*#REF!</f>
        <v>#REF!</v>
      </c>
      <c r="I132" s="234">
        <v>6583211.7103777044</v>
      </c>
      <c r="U132" s="7"/>
    </row>
    <row r="133" spans="1:21" s="5" customFormat="1" ht="15.5" x14ac:dyDescent="0.35">
      <c r="A133" s="262" t="s">
        <v>242</v>
      </c>
      <c r="B133" s="231">
        <v>10235.666666666666</v>
      </c>
      <c r="C133" s="231">
        <v>152379.61442666667</v>
      </c>
      <c r="D133" s="231" t="e">
        <f>C133*#REF!</f>
        <v>#REF!</v>
      </c>
      <c r="E133" s="231">
        <v>390333.33333333331</v>
      </c>
      <c r="F133" s="231" t="e">
        <f>#REF!*E133</f>
        <v>#REF!</v>
      </c>
      <c r="G133" s="231">
        <v>28</v>
      </c>
      <c r="H133" s="231" t="e">
        <f>G133*#REF!</f>
        <v>#REF!</v>
      </c>
      <c r="I133" s="234">
        <v>127106.27317374927</v>
      </c>
      <c r="U133" s="7"/>
    </row>
    <row r="134" spans="1:21" s="5" customFormat="1" ht="15.5" x14ac:dyDescent="0.35">
      <c r="A134" s="262" t="s">
        <v>243</v>
      </c>
      <c r="B134" s="231">
        <v>0</v>
      </c>
      <c r="C134" s="231">
        <v>72542.61039999999</v>
      </c>
      <c r="D134" s="231" t="e">
        <f>C134*#REF!</f>
        <v>#REF!</v>
      </c>
      <c r="E134" s="231">
        <v>95940.333333333328</v>
      </c>
      <c r="F134" s="231" t="e">
        <f>#REF!*E134</f>
        <v>#REF!</v>
      </c>
      <c r="G134" s="231">
        <v>10.333333333333334</v>
      </c>
      <c r="H134" s="231" t="e">
        <f>G134*#REF!</f>
        <v>#REF!</v>
      </c>
      <c r="I134" s="234">
        <v>34443.478272039043</v>
      </c>
      <c r="U134" s="7"/>
    </row>
    <row r="135" spans="1:21" s="5" customFormat="1" ht="15.5" x14ac:dyDescent="0.35">
      <c r="A135" s="262" t="s">
        <v>244</v>
      </c>
      <c r="B135" s="231">
        <v>7519.333333333333</v>
      </c>
      <c r="C135" s="231">
        <v>20982.556666666667</v>
      </c>
      <c r="D135" s="231" t="e">
        <f>C135*#REF!</f>
        <v>#REF!</v>
      </c>
      <c r="E135" s="231">
        <v>46582.333333333336</v>
      </c>
      <c r="F135" s="231" t="e">
        <f>#REF!*E135</f>
        <v>#REF!</v>
      </c>
      <c r="G135" s="231">
        <v>14</v>
      </c>
      <c r="H135" s="231" t="e">
        <f>G135*#REF!</f>
        <v>#REF!</v>
      </c>
      <c r="I135" s="234">
        <v>25057.519824429877</v>
      </c>
      <c r="U135" s="7"/>
    </row>
    <row r="136" spans="1:21" s="5" customFormat="1" ht="15.5" x14ac:dyDescent="0.35">
      <c r="A136" s="262" t="s">
        <v>245</v>
      </c>
      <c r="B136" s="231">
        <v>615830.66666666663</v>
      </c>
      <c r="C136" s="231">
        <v>450118.18459999998</v>
      </c>
      <c r="D136" s="231" t="e">
        <f>C136*#REF!</f>
        <v>#REF!</v>
      </c>
      <c r="E136" s="231">
        <v>2499377</v>
      </c>
      <c r="F136" s="231" t="e">
        <f>#REF!*E136</f>
        <v>#REF!</v>
      </c>
      <c r="G136" s="231">
        <v>108.66666666666667</v>
      </c>
      <c r="H136" s="231" t="e">
        <f>G136*#REF!</f>
        <v>#REF!</v>
      </c>
      <c r="I136" s="234">
        <v>748363.31066908082</v>
      </c>
      <c r="U136" s="7"/>
    </row>
    <row r="137" spans="1:21" s="5" customFormat="1" ht="15.5" x14ac:dyDescent="0.35">
      <c r="A137" s="262" t="s">
        <v>246</v>
      </c>
      <c r="B137" s="231">
        <v>1838571.3333333333</v>
      </c>
      <c r="C137" s="231">
        <v>951792.78556333331</v>
      </c>
      <c r="D137" s="231" t="e">
        <f>C137*#REF!</f>
        <v>#REF!</v>
      </c>
      <c r="E137" s="231">
        <v>6990447.666666667</v>
      </c>
      <c r="F137" s="231" t="e">
        <f>#REF!*E137</f>
        <v>#REF!</v>
      </c>
      <c r="G137" s="231">
        <v>437.66666666666669</v>
      </c>
      <c r="H137" s="231" t="e">
        <f>G137*#REF!</f>
        <v>#REF!</v>
      </c>
      <c r="I137" s="234">
        <v>2217159.530006289</v>
      </c>
      <c r="U137" s="7"/>
    </row>
    <row r="138" spans="1:21" s="5" customFormat="1" ht="15.5" x14ac:dyDescent="0.35">
      <c r="A138" s="262" t="s">
        <v>247</v>
      </c>
      <c r="B138" s="231">
        <v>1642088.6666666667</v>
      </c>
      <c r="C138" s="231">
        <v>1041843.2178133331</v>
      </c>
      <c r="D138" s="231" t="e">
        <f>C138*#REF!</f>
        <v>#REF!</v>
      </c>
      <c r="E138" s="231">
        <v>10098671.333333334</v>
      </c>
      <c r="F138" s="231" t="e">
        <f>#REF!*E138</f>
        <v>#REF!</v>
      </c>
      <c r="G138" s="231">
        <v>591</v>
      </c>
      <c r="H138" s="231" t="e">
        <f>G138*#REF!</f>
        <v>#REF!</v>
      </c>
      <c r="I138" s="234">
        <v>3164705.0319158998</v>
      </c>
      <c r="U138" s="7"/>
    </row>
    <row r="139" spans="1:21" s="5" customFormat="1" ht="15.5" x14ac:dyDescent="0.35">
      <c r="A139" s="262" t="s">
        <v>248</v>
      </c>
      <c r="B139" s="231">
        <v>0</v>
      </c>
      <c r="C139" s="231">
        <v>133671.70586666666</v>
      </c>
      <c r="D139" s="231" t="e">
        <f>C139*#REF!</f>
        <v>#REF!</v>
      </c>
      <c r="E139" s="231">
        <v>170684</v>
      </c>
      <c r="F139" s="231" t="e">
        <f>#REF!*E139</f>
        <v>#REF!</v>
      </c>
      <c r="G139" s="231">
        <v>26.666666666666668</v>
      </c>
      <c r="H139" s="231" t="e">
        <f>G139*#REF!</f>
        <v>#REF!</v>
      </c>
      <c r="I139" s="234">
        <v>68961.917708132794</v>
      </c>
      <c r="U139" s="7"/>
    </row>
    <row r="140" spans="1:21" s="5" customFormat="1" ht="15.5" x14ac:dyDescent="0.35">
      <c r="A140" s="262"/>
      <c r="B140" s="234"/>
      <c r="C140" s="234"/>
      <c r="D140" s="234"/>
      <c r="E140" s="234"/>
      <c r="F140" s="234"/>
      <c r="G140" s="234"/>
      <c r="H140" s="234"/>
      <c r="I140" s="234"/>
      <c r="U140" s="7"/>
    </row>
    <row r="141" spans="1:21" s="37" customFormat="1" ht="15.5" x14ac:dyDescent="0.35">
      <c r="A141" s="262"/>
      <c r="B141" s="290">
        <f>SUM(B3:B140)</f>
        <v>125522721.83000006</v>
      </c>
      <c r="C141" s="290">
        <f t="shared" ref="C141:I141" si="0">SUM(C3:C140)</f>
        <v>67323193.562103316</v>
      </c>
      <c r="D141" s="290" t="e">
        <f t="shared" si="0"/>
        <v>#REF!</v>
      </c>
      <c r="E141" s="290">
        <f t="shared" si="0"/>
        <v>408619731.33333361</v>
      </c>
      <c r="F141" s="290" t="e">
        <f t="shared" si="0"/>
        <v>#REF!</v>
      </c>
      <c r="G141" s="290">
        <f t="shared" si="0"/>
        <v>21186.666666666679</v>
      </c>
      <c r="H141" s="290" t="e">
        <f t="shared" si="0"/>
        <v>#REF!</v>
      </c>
      <c r="I141" s="290">
        <f t="shared" si="0"/>
        <v>113744114.21678224</v>
      </c>
      <c r="U141" s="7"/>
    </row>
    <row r="142" spans="1:21" x14ac:dyDescent="0.25">
      <c r="U142" s="2"/>
    </row>
  </sheetData>
  <sortState xmlns:xlrd2="http://schemas.microsoft.com/office/spreadsheetml/2017/richdata2" ref="A3:I140">
    <sortCondition ref="A3:A140"/>
  </sortState>
  <customSheetViews>
    <customSheetView guid="{21B7AC2F-40B5-4A74-80C7-C3A38CDE4D3F}" showGridLines="0" showRowCol="0" fitToPage="1" printArea="1" showAutoFilter="1" hiddenColumns="1">
      <pane ySplit="2" topLeftCell="A111" activePane="bottomLeft" state="frozen"/>
      <selection pane="bottomLeft" activeCell="T117" sqref="T117"/>
      <rowBreaks count="1" manualBreakCount="1">
        <brk id="70" max="16383" man="1"/>
      </rowBreaks>
      <pageMargins left="0.74803149606299213" right="0.74803149606299213" top="0.98425196850393704" bottom="0.98425196850393704" header="0.51181102362204722" footer="0.51181102362204722"/>
      <pageSetup paperSize="9" scale="65" fitToHeight="2" orientation="portrait" horizontalDpi="200" verticalDpi="200" r:id="rId1"/>
      <headerFooter alignWithMargins="0"/>
      <autoFilter ref="A2:R2" xr:uid="{48AE7627-C2EE-461D-B7D4-2C5538187E5A}"/>
    </customSheetView>
  </customSheetViews>
  <mergeCells count="1">
    <mergeCell ref="A1:I1"/>
  </mergeCells>
  <phoneticPr fontId="8" type="noConversion"/>
  <pageMargins left="0.7" right="0.7" top="0.75" bottom="0.75" header="0.3" footer="0.3"/>
  <pageSetup paperSize="9" scale="61" fitToHeight="2" orientation="portrait" r:id="rId2"/>
  <drawing r:id="rId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29">
    <tabColor rgb="FF00FF00"/>
  </sheetPr>
  <dimension ref="A1:P150"/>
  <sheetViews>
    <sheetView showGridLines="0" view="pageBreakPreview" zoomScaleNormal="98" zoomScaleSheetLayoutView="100" workbookViewId="0">
      <pane ySplit="2" topLeftCell="A3" activePane="bottomLeft" state="frozen"/>
      <selection activeCell="W4" sqref="W4"/>
      <selection pane="bottomLeft" sqref="A1:F1"/>
    </sheetView>
  </sheetViews>
  <sheetFormatPr defaultRowHeight="15.5" x14ac:dyDescent="0.35"/>
  <cols>
    <col min="1" max="1" width="30.7265625" bestFit="1" customWidth="1"/>
    <col min="2" max="2" width="20.453125" style="13" customWidth="1"/>
    <col min="3" max="3" width="18.54296875" style="13" customWidth="1"/>
    <col min="4" max="4" width="21.54296875" style="13" customWidth="1"/>
    <col min="5" max="5" width="18.7265625" style="13" customWidth="1"/>
    <col min="6" max="6" width="21.1796875" style="13" customWidth="1"/>
    <col min="8" max="8" width="12.26953125" customWidth="1"/>
  </cols>
  <sheetData>
    <row r="1" spans="1:8" ht="20.5" thickBot="1" x14ac:dyDescent="0.3">
      <c r="A1" s="355" t="s">
        <v>75</v>
      </c>
      <c r="B1" s="342"/>
      <c r="C1" s="342"/>
      <c r="D1" s="342"/>
      <c r="E1" s="342"/>
      <c r="F1" s="343"/>
    </row>
    <row r="2" spans="1:8" s="9" customFormat="1" ht="42.5" thickBot="1" x14ac:dyDescent="0.3">
      <c r="A2" s="67" t="s">
        <v>5</v>
      </c>
      <c r="B2" s="67" t="s">
        <v>100</v>
      </c>
      <c r="C2" s="67" t="s">
        <v>106</v>
      </c>
      <c r="D2" s="67" t="s">
        <v>386</v>
      </c>
      <c r="E2" s="74" t="s">
        <v>107</v>
      </c>
      <c r="F2" s="67" t="s">
        <v>76</v>
      </c>
    </row>
    <row r="3" spans="1:8" s="5" customFormat="1" x14ac:dyDescent="0.35">
      <c r="A3" s="291" t="s">
        <v>428</v>
      </c>
      <c r="B3" s="231">
        <v>2370904</v>
      </c>
      <c r="C3" s="231">
        <v>1640.6666666666667</v>
      </c>
      <c r="D3" s="231">
        <v>1005998100</v>
      </c>
      <c r="E3" s="292">
        <v>317866.31890000001</v>
      </c>
      <c r="F3" s="265">
        <v>4615969.5172202438</v>
      </c>
      <c r="H3" s="7"/>
    </row>
    <row r="4" spans="1:8" s="5" customFormat="1" x14ac:dyDescent="0.35">
      <c r="A4" s="291" t="s">
        <v>114</v>
      </c>
      <c r="B4" s="231">
        <v>437242</v>
      </c>
      <c r="C4" s="231">
        <v>43.666666666666664</v>
      </c>
      <c r="D4" s="231">
        <v>30344333.333333332</v>
      </c>
      <c r="E4" s="292">
        <v>493.84039999999999</v>
      </c>
      <c r="F4" s="265">
        <v>102072.02211204165</v>
      </c>
      <c r="H4" s="7"/>
    </row>
    <row r="5" spans="1:8" s="5" customFormat="1" x14ac:dyDescent="0.35">
      <c r="A5" s="291" t="s">
        <v>115</v>
      </c>
      <c r="B5" s="231">
        <v>0</v>
      </c>
      <c r="C5" s="231">
        <v>83.333333333333329</v>
      </c>
      <c r="D5" s="231">
        <v>74381326</v>
      </c>
      <c r="E5" s="292">
        <v>41163.457333333477</v>
      </c>
      <c r="F5" s="265">
        <v>373799.63277600933</v>
      </c>
      <c r="H5" s="7"/>
    </row>
    <row r="6" spans="1:8" s="5" customFormat="1" x14ac:dyDescent="0.35">
      <c r="A6" s="291" t="s">
        <v>116</v>
      </c>
      <c r="B6" s="231">
        <v>3778067.3333333335</v>
      </c>
      <c r="C6" s="231">
        <v>1225.6666666666667</v>
      </c>
      <c r="D6" s="231">
        <v>823725683.33333337</v>
      </c>
      <c r="E6" s="292">
        <v>84107.486300000004</v>
      </c>
      <c r="F6" s="265">
        <v>3055755.368554763</v>
      </c>
      <c r="H6" s="7"/>
    </row>
    <row r="7" spans="1:8" s="5" customFormat="1" x14ac:dyDescent="0.35">
      <c r="A7" s="291" t="s">
        <v>117</v>
      </c>
      <c r="B7" s="231">
        <v>0</v>
      </c>
      <c r="C7" s="231">
        <v>0</v>
      </c>
      <c r="D7" s="231">
        <v>0</v>
      </c>
      <c r="E7" s="292">
        <v>0</v>
      </c>
      <c r="F7" s="265">
        <v>0</v>
      </c>
      <c r="H7" s="7"/>
    </row>
    <row r="8" spans="1:8" s="5" customFormat="1" x14ac:dyDescent="0.35">
      <c r="A8" s="291" t="s">
        <v>118</v>
      </c>
      <c r="B8" s="231">
        <v>0</v>
      </c>
      <c r="C8" s="231">
        <v>0</v>
      </c>
      <c r="D8" s="231">
        <v>0</v>
      </c>
      <c r="E8" s="292">
        <v>0</v>
      </c>
      <c r="F8" s="265">
        <v>0</v>
      </c>
      <c r="H8" s="7"/>
    </row>
    <row r="9" spans="1:8" s="5" customFormat="1" x14ac:dyDescent="0.35">
      <c r="A9" s="291" t="s">
        <v>119</v>
      </c>
      <c r="B9" s="231">
        <v>0</v>
      </c>
      <c r="C9" s="231">
        <v>0</v>
      </c>
      <c r="D9" s="231">
        <v>0</v>
      </c>
      <c r="E9" s="292">
        <v>0</v>
      </c>
      <c r="F9" s="265">
        <v>0</v>
      </c>
      <c r="H9" s="7"/>
    </row>
    <row r="10" spans="1:8" s="5" customFormat="1" x14ac:dyDescent="0.35">
      <c r="A10" s="291" t="s">
        <v>120</v>
      </c>
      <c r="B10" s="231">
        <v>1543217.6666666667</v>
      </c>
      <c r="C10" s="231">
        <v>725.66666666666663</v>
      </c>
      <c r="D10" s="231">
        <v>336398933.33333331</v>
      </c>
      <c r="E10" s="292">
        <v>166783.13486666666</v>
      </c>
      <c r="F10" s="265">
        <v>1902061.9601878049</v>
      </c>
      <c r="H10" s="7"/>
    </row>
    <row r="11" spans="1:8" s="5" customFormat="1" x14ac:dyDescent="0.35">
      <c r="A11" s="291" t="s">
        <v>121</v>
      </c>
      <c r="B11" s="231">
        <v>944433.66666666663</v>
      </c>
      <c r="C11" s="231">
        <v>505.66666666666669</v>
      </c>
      <c r="D11" s="231">
        <v>202421911</v>
      </c>
      <c r="E11" s="292">
        <v>94940.236866666659</v>
      </c>
      <c r="F11" s="265">
        <v>1180726.0259640377</v>
      </c>
      <c r="H11" s="7"/>
    </row>
    <row r="12" spans="1:8" s="5" customFormat="1" x14ac:dyDescent="0.35">
      <c r="A12" s="291" t="s">
        <v>122</v>
      </c>
      <c r="B12" s="231">
        <v>2622455</v>
      </c>
      <c r="C12" s="231">
        <v>880.33333333333337</v>
      </c>
      <c r="D12" s="231">
        <v>401529313.33333331</v>
      </c>
      <c r="E12" s="292">
        <v>197032.21</v>
      </c>
      <c r="F12" s="265">
        <v>2274434.5286514214</v>
      </c>
      <c r="H12" s="7"/>
    </row>
    <row r="13" spans="1:8" s="5" customFormat="1" x14ac:dyDescent="0.35">
      <c r="A13" s="291" t="s">
        <v>123</v>
      </c>
      <c r="B13" s="231">
        <v>1530165</v>
      </c>
      <c r="C13" s="231">
        <v>682.66666666666663</v>
      </c>
      <c r="D13" s="231">
        <v>248435280</v>
      </c>
      <c r="E13" s="292">
        <v>63654.650466666673</v>
      </c>
      <c r="F13" s="265">
        <v>1310276.3376696666</v>
      </c>
      <c r="H13" s="7"/>
    </row>
    <row r="14" spans="1:8" s="5" customFormat="1" x14ac:dyDescent="0.35">
      <c r="A14" s="291" t="s">
        <v>124</v>
      </c>
      <c r="B14" s="231">
        <v>1964656</v>
      </c>
      <c r="C14" s="231">
        <v>355.66666666666669</v>
      </c>
      <c r="D14" s="231">
        <v>239070233.33333334</v>
      </c>
      <c r="E14" s="292">
        <v>137212.13213333333</v>
      </c>
      <c r="F14" s="265">
        <v>1289649.9144364584</v>
      </c>
      <c r="H14" s="7"/>
    </row>
    <row r="15" spans="1:8" s="5" customFormat="1" x14ac:dyDescent="0.35">
      <c r="A15" s="291" t="s">
        <v>125</v>
      </c>
      <c r="B15" s="231">
        <v>142264.33333333334</v>
      </c>
      <c r="C15" s="231">
        <v>68</v>
      </c>
      <c r="D15" s="231">
        <v>20706265.333333332</v>
      </c>
      <c r="E15" s="292">
        <v>12903.306333333408</v>
      </c>
      <c r="F15" s="265">
        <v>145275.76421588057</v>
      </c>
      <c r="H15" s="7"/>
    </row>
    <row r="16" spans="1:8" s="5" customFormat="1" x14ac:dyDescent="0.35">
      <c r="A16" s="291" t="s">
        <v>126</v>
      </c>
      <c r="B16" s="231">
        <v>2389429.6666666665</v>
      </c>
      <c r="C16" s="231">
        <v>399.33333333333331</v>
      </c>
      <c r="D16" s="231">
        <v>391206000</v>
      </c>
      <c r="E16" s="292">
        <v>249340.13723333334</v>
      </c>
      <c r="F16" s="265">
        <v>2051914.667450717</v>
      </c>
      <c r="H16" s="7"/>
    </row>
    <row r="17" spans="1:8" s="5" customFormat="1" x14ac:dyDescent="0.35">
      <c r="A17" s="291" t="s">
        <v>127</v>
      </c>
      <c r="B17" s="231">
        <v>925315</v>
      </c>
      <c r="C17" s="231">
        <v>352.66666666666669</v>
      </c>
      <c r="D17" s="231">
        <v>155335900</v>
      </c>
      <c r="E17" s="292">
        <v>258019.72226666668</v>
      </c>
      <c r="F17" s="265">
        <v>1538837.0148125971</v>
      </c>
      <c r="H17" s="7"/>
    </row>
    <row r="18" spans="1:8" s="5" customFormat="1" x14ac:dyDescent="0.35">
      <c r="A18" s="291" t="s">
        <v>128</v>
      </c>
      <c r="B18" s="231">
        <v>0</v>
      </c>
      <c r="C18" s="231">
        <v>0</v>
      </c>
      <c r="D18" s="231">
        <v>0</v>
      </c>
      <c r="E18" s="292">
        <v>0</v>
      </c>
      <c r="F18" s="265">
        <v>0</v>
      </c>
      <c r="H18" s="7"/>
    </row>
    <row r="19" spans="1:8" s="5" customFormat="1" x14ac:dyDescent="0.35">
      <c r="A19" s="291" t="s">
        <v>129</v>
      </c>
      <c r="B19" s="231">
        <v>8114616.333333333</v>
      </c>
      <c r="C19" s="231">
        <v>3747.3333333333335</v>
      </c>
      <c r="D19" s="231">
        <v>2103491533.3333333</v>
      </c>
      <c r="E19" s="292">
        <v>85089.686333333331</v>
      </c>
      <c r="F19" s="265">
        <v>7837097.9857389396</v>
      </c>
      <c r="H19" s="7"/>
    </row>
    <row r="20" spans="1:8" s="5" customFormat="1" x14ac:dyDescent="0.35">
      <c r="A20" s="291" t="s">
        <v>130</v>
      </c>
      <c r="B20" s="231">
        <v>87451</v>
      </c>
      <c r="C20" s="231">
        <v>0</v>
      </c>
      <c r="D20" s="231">
        <v>0</v>
      </c>
      <c r="E20" s="292">
        <v>0</v>
      </c>
      <c r="F20" s="265">
        <v>0</v>
      </c>
      <c r="H20" s="7"/>
    </row>
    <row r="21" spans="1:8" s="5" customFormat="1" x14ac:dyDescent="0.35">
      <c r="A21" s="291" t="s">
        <v>131</v>
      </c>
      <c r="B21" s="231">
        <v>0</v>
      </c>
      <c r="C21" s="231">
        <v>0</v>
      </c>
      <c r="D21" s="231">
        <v>0</v>
      </c>
      <c r="E21" s="292">
        <v>0</v>
      </c>
      <c r="F21" s="265">
        <v>0</v>
      </c>
      <c r="H21" s="7"/>
    </row>
    <row r="22" spans="1:8" s="5" customFormat="1" x14ac:dyDescent="0.35">
      <c r="A22" s="291" t="s">
        <v>132</v>
      </c>
      <c r="B22" s="231">
        <v>1928845.3333333333</v>
      </c>
      <c r="C22" s="231">
        <v>810.66666666666663</v>
      </c>
      <c r="D22" s="231">
        <v>343964733.33333331</v>
      </c>
      <c r="E22" s="292">
        <v>38164.158133333338</v>
      </c>
      <c r="F22" s="265">
        <v>1527414.1077974194</v>
      </c>
      <c r="H22" s="7"/>
    </row>
    <row r="23" spans="1:8" s="5" customFormat="1" x14ac:dyDescent="0.35">
      <c r="A23" s="291" t="s">
        <v>133</v>
      </c>
      <c r="B23" s="231">
        <v>1584006.6666666667</v>
      </c>
      <c r="C23" s="231">
        <v>164.33333333333334</v>
      </c>
      <c r="D23" s="231">
        <v>110064133.33333333</v>
      </c>
      <c r="E23" s="292">
        <v>186672.98569999999</v>
      </c>
      <c r="F23" s="265">
        <v>1035248.2228151516</v>
      </c>
      <c r="H23" s="7"/>
    </row>
    <row r="24" spans="1:8" s="5" customFormat="1" x14ac:dyDescent="0.35">
      <c r="A24" s="291" t="s">
        <v>134</v>
      </c>
      <c r="B24" s="231">
        <v>535541.82666666666</v>
      </c>
      <c r="C24" s="231">
        <v>182.33333333333334</v>
      </c>
      <c r="D24" s="231">
        <v>22642631</v>
      </c>
      <c r="E24" s="292">
        <v>10055.01463333331</v>
      </c>
      <c r="F24" s="265">
        <v>231287.13735126599</v>
      </c>
      <c r="H24" s="7"/>
    </row>
    <row r="25" spans="1:8" s="5" customFormat="1" x14ac:dyDescent="0.35">
      <c r="A25" s="291" t="s">
        <v>135</v>
      </c>
      <c r="B25" s="231">
        <v>2174875</v>
      </c>
      <c r="C25" s="231">
        <v>437</v>
      </c>
      <c r="D25" s="231">
        <v>255894783.66666666</v>
      </c>
      <c r="E25" s="292">
        <v>292042.88513333333</v>
      </c>
      <c r="F25" s="265">
        <v>1944157.1151087144</v>
      </c>
      <c r="H25" s="7"/>
    </row>
    <row r="26" spans="1:8" s="5" customFormat="1" x14ac:dyDescent="0.35">
      <c r="A26" s="291" t="s">
        <v>136</v>
      </c>
      <c r="B26" s="231">
        <v>1554666.6666666667</v>
      </c>
      <c r="C26" s="231">
        <v>871.66666666666663</v>
      </c>
      <c r="D26" s="231">
        <v>404438033.33333331</v>
      </c>
      <c r="E26" s="292">
        <v>90462.193633333329</v>
      </c>
      <c r="F26" s="265">
        <v>1893134.2593071801</v>
      </c>
      <c r="H26" s="7"/>
    </row>
    <row r="27" spans="1:8" s="5" customFormat="1" x14ac:dyDescent="0.35">
      <c r="A27" s="291" t="s">
        <v>137</v>
      </c>
      <c r="B27" s="231">
        <v>0</v>
      </c>
      <c r="C27" s="231">
        <v>0</v>
      </c>
      <c r="D27" s="231">
        <v>0</v>
      </c>
      <c r="E27" s="292">
        <v>0</v>
      </c>
      <c r="F27" s="265">
        <v>0</v>
      </c>
      <c r="H27" s="7"/>
    </row>
    <row r="28" spans="1:8" s="5" customFormat="1" x14ac:dyDescent="0.35">
      <c r="A28" s="291" t="s">
        <v>138</v>
      </c>
      <c r="B28" s="231">
        <v>409132</v>
      </c>
      <c r="C28" s="231">
        <v>92.666666666666671</v>
      </c>
      <c r="D28" s="231">
        <v>90431333.333333328</v>
      </c>
      <c r="E28" s="292">
        <v>236.09593333333336</v>
      </c>
      <c r="F28" s="265">
        <v>269622.75589165976</v>
      </c>
      <c r="H28" s="7"/>
    </row>
    <row r="29" spans="1:8" s="5" customFormat="1" x14ac:dyDescent="0.35">
      <c r="A29" s="291" t="s">
        <v>139</v>
      </c>
      <c r="B29" s="231">
        <v>776638.66666666663</v>
      </c>
      <c r="C29" s="231">
        <v>357.33333333333331</v>
      </c>
      <c r="D29" s="231">
        <v>99981827</v>
      </c>
      <c r="E29" s="292">
        <v>25507.959166666667</v>
      </c>
      <c r="F29" s="265">
        <v>593404.78365637478</v>
      </c>
      <c r="H29" s="7"/>
    </row>
    <row r="30" spans="1:8" s="5" customFormat="1" x14ac:dyDescent="0.35">
      <c r="A30" s="291" t="s">
        <v>140</v>
      </c>
      <c r="B30" s="231">
        <v>631619</v>
      </c>
      <c r="C30" s="231">
        <v>35.666666666666664</v>
      </c>
      <c r="D30" s="231">
        <v>6829916.333333333</v>
      </c>
      <c r="E30" s="292">
        <v>56560.677066666656</v>
      </c>
      <c r="F30" s="265">
        <v>245357.24691060756</v>
      </c>
      <c r="H30" s="7"/>
    </row>
    <row r="31" spans="1:8" s="5" customFormat="1" x14ac:dyDescent="0.35">
      <c r="A31" s="291" t="s">
        <v>141</v>
      </c>
      <c r="B31" s="231">
        <v>2187901.3333333335</v>
      </c>
      <c r="C31" s="231">
        <v>209.33333333333334</v>
      </c>
      <c r="D31" s="231">
        <v>182063200</v>
      </c>
      <c r="E31" s="292">
        <v>303944.75023333338</v>
      </c>
      <c r="F31" s="265">
        <v>1644867.8318857593</v>
      </c>
      <c r="H31" s="7"/>
    </row>
    <row r="32" spans="1:8" s="5" customFormat="1" x14ac:dyDescent="0.35">
      <c r="A32" s="291" t="s">
        <v>142</v>
      </c>
      <c r="B32" s="231">
        <v>2294689</v>
      </c>
      <c r="C32" s="231">
        <v>358.33333333333331</v>
      </c>
      <c r="D32" s="231">
        <v>219492233.33333334</v>
      </c>
      <c r="E32" s="292">
        <v>255741.59586666667</v>
      </c>
      <c r="F32" s="265">
        <v>1673033.1946239322</v>
      </c>
      <c r="H32" s="7"/>
    </row>
    <row r="33" spans="1:8" s="5" customFormat="1" x14ac:dyDescent="0.35">
      <c r="A33" s="291" t="s">
        <v>143</v>
      </c>
      <c r="B33" s="231">
        <v>0</v>
      </c>
      <c r="C33" s="231">
        <v>0</v>
      </c>
      <c r="D33" s="231">
        <v>0</v>
      </c>
      <c r="E33" s="292">
        <v>0</v>
      </c>
      <c r="F33" s="265">
        <v>0</v>
      </c>
      <c r="H33" s="7"/>
    </row>
    <row r="34" spans="1:8" s="5" customFormat="1" x14ac:dyDescent="0.35">
      <c r="A34" s="291" t="s">
        <v>144</v>
      </c>
      <c r="B34" s="231">
        <v>2276798.6666666665</v>
      </c>
      <c r="C34" s="231">
        <v>470</v>
      </c>
      <c r="D34" s="231">
        <v>384334166.66666669</v>
      </c>
      <c r="E34" s="292">
        <v>260861.64946666665</v>
      </c>
      <c r="F34" s="265">
        <v>2135180.5174914948</v>
      </c>
      <c r="H34" s="7"/>
    </row>
    <row r="35" spans="1:8" s="5" customFormat="1" x14ac:dyDescent="0.35">
      <c r="A35" s="291" t="s">
        <v>145</v>
      </c>
      <c r="B35" s="231">
        <v>1082573.3333333333</v>
      </c>
      <c r="C35" s="231">
        <v>339</v>
      </c>
      <c r="D35" s="231">
        <v>176242933.33333334</v>
      </c>
      <c r="E35" s="292">
        <v>101739.79346666667</v>
      </c>
      <c r="F35" s="265">
        <v>1014643.8169417564</v>
      </c>
      <c r="H35" s="7"/>
    </row>
    <row r="36" spans="1:8" s="5" customFormat="1" x14ac:dyDescent="0.35">
      <c r="A36" s="291" t="s">
        <v>146</v>
      </c>
      <c r="B36" s="231">
        <v>0</v>
      </c>
      <c r="C36" s="231">
        <v>1</v>
      </c>
      <c r="D36" s="231">
        <v>64700</v>
      </c>
      <c r="E36" s="292">
        <v>13255.29640000003</v>
      </c>
      <c r="F36" s="265">
        <v>48279.64530106583</v>
      </c>
      <c r="H36" s="7"/>
    </row>
    <row r="37" spans="1:8" s="5" customFormat="1" x14ac:dyDescent="0.35">
      <c r="A37" s="268" t="s">
        <v>147</v>
      </c>
      <c r="B37" s="234">
        <v>1599977.6666666667</v>
      </c>
      <c r="C37" s="234">
        <v>382</v>
      </c>
      <c r="D37" s="234">
        <v>238388600</v>
      </c>
      <c r="E37" s="234">
        <v>177298.22986666663</v>
      </c>
      <c r="F37" s="234">
        <v>1452532.3235456217</v>
      </c>
      <c r="H37" s="7"/>
    </row>
    <row r="38" spans="1:8" s="5" customFormat="1" x14ac:dyDescent="0.35">
      <c r="A38" s="268" t="s">
        <v>148</v>
      </c>
      <c r="B38" s="234">
        <v>2961642.3333333335</v>
      </c>
      <c r="C38" s="234">
        <v>395</v>
      </c>
      <c r="D38" s="234">
        <v>211694600</v>
      </c>
      <c r="E38" s="234">
        <v>531252.61686666671</v>
      </c>
      <c r="F38" s="234">
        <v>2669674.7243988141</v>
      </c>
      <c r="H38" s="7"/>
    </row>
    <row r="39" spans="1:8" s="5" customFormat="1" x14ac:dyDescent="0.35">
      <c r="A39" s="268" t="s">
        <v>149</v>
      </c>
      <c r="B39" s="234">
        <v>2138966.2200000002</v>
      </c>
      <c r="C39" s="234">
        <v>751.66666666666663</v>
      </c>
      <c r="D39" s="234">
        <v>524540500</v>
      </c>
      <c r="E39" s="234">
        <v>427991.85920000001</v>
      </c>
      <c r="F39" s="234">
        <v>3259807.0534210186</v>
      </c>
      <c r="H39" s="7"/>
    </row>
    <row r="40" spans="1:8" s="5" customFormat="1" x14ac:dyDescent="0.35">
      <c r="A40" s="291" t="s">
        <v>150</v>
      </c>
      <c r="B40" s="231">
        <v>1906610.3333333333</v>
      </c>
      <c r="C40" s="231">
        <v>609.66666666666663</v>
      </c>
      <c r="D40" s="231">
        <v>299874240.66666669</v>
      </c>
      <c r="E40" s="292">
        <v>24786.034466666664</v>
      </c>
      <c r="F40" s="265">
        <v>1223177.8561589313</v>
      </c>
      <c r="H40" s="7"/>
    </row>
    <row r="41" spans="1:8" s="5" customFormat="1" x14ac:dyDescent="0.35">
      <c r="A41" s="291" t="s">
        <v>151</v>
      </c>
      <c r="B41" s="231">
        <v>1414689.6666666667</v>
      </c>
      <c r="C41" s="231">
        <v>642.66666666666663</v>
      </c>
      <c r="D41" s="231">
        <v>333270074</v>
      </c>
      <c r="E41" s="292">
        <v>51640.355333333333</v>
      </c>
      <c r="F41" s="265">
        <v>1417352.925522594</v>
      </c>
      <c r="H41" s="7"/>
    </row>
    <row r="42" spans="1:8" s="5" customFormat="1" x14ac:dyDescent="0.35">
      <c r="A42" s="291" t="s">
        <v>152</v>
      </c>
      <c r="B42" s="231">
        <v>1668869.4333333336</v>
      </c>
      <c r="C42" s="231">
        <v>0</v>
      </c>
      <c r="D42" s="231">
        <v>0</v>
      </c>
      <c r="E42" s="292">
        <v>0</v>
      </c>
      <c r="F42" s="265">
        <v>0</v>
      </c>
      <c r="H42" s="7"/>
    </row>
    <row r="43" spans="1:8" s="5" customFormat="1" x14ac:dyDescent="0.35">
      <c r="A43" s="291" t="s">
        <v>153</v>
      </c>
      <c r="B43" s="231">
        <v>2763830.6666666665</v>
      </c>
      <c r="C43" s="231">
        <v>1377.6666666666667</v>
      </c>
      <c r="D43" s="231">
        <v>470972478.66666669</v>
      </c>
      <c r="E43" s="292">
        <v>70692.279833333334</v>
      </c>
      <c r="F43" s="265">
        <v>2372681.1334888395</v>
      </c>
      <c r="H43" s="7"/>
    </row>
    <row r="44" spans="1:8" s="5" customFormat="1" x14ac:dyDescent="0.35">
      <c r="A44" s="291" t="s">
        <v>154</v>
      </c>
      <c r="B44" s="231">
        <v>1157357</v>
      </c>
      <c r="C44" s="231">
        <v>296.33333333333331</v>
      </c>
      <c r="D44" s="231">
        <v>178752433.33333334</v>
      </c>
      <c r="E44" s="292">
        <v>177111.94683333335</v>
      </c>
      <c r="F44" s="265">
        <v>1254851.7680654787</v>
      </c>
      <c r="H44" s="7"/>
    </row>
    <row r="45" spans="1:8" s="5" customFormat="1" x14ac:dyDescent="0.35">
      <c r="A45" s="291" t="s">
        <v>155</v>
      </c>
      <c r="B45" s="231">
        <v>1118654</v>
      </c>
      <c r="C45" s="231">
        <v>303.66666666666669</v>
      </c>
      <c r="D45" s="231">
        <v>221704433.33333334</v>
      </c>
      <c r="E45" s="292">
        <v>232918.37459999998</v>
      </c>
      <c r="F45" s="265">
        <v>1552279.8508205744</v>
      </c>
      <c r="H45" s="7"/>
    </row>
    <row r="46" spans="1:8" s="5" customFormat="1" x14ac:dyDescent="0.35">
      <c r="A46" s="291" t="s">
        <v>156</v>
      </c>
      <c r="B46" s="231">
        <v>0</v>
      </c>
      <c r="C46" s="231">
        <v>26</v>
      </c>
      <c r="D46" s="231">
        <v>76496</v>
      </c>
      <c r="E46" s="292">
        <v>1568.1576666667436</v>
      </c>
      <c r="F46" s="265">
        <v>26691.193461512696</v>
      </c>
      <c r="H46" s="7"/>
    </row>
    <row r="47" spans="1:8" s="5" customFormat="1" x14ac:dyDescent="0.35">
      <c r="A47" s="291" t="s">
        <v>157</v>
      </c>
      <c r="B47" s="231">
        <v>0</v>
      </c>
      <c r="C47" s="231">
        <v>0</v>
      </c>
      <c r="D47" s="231">
        <v>0</v>
      </c>
      <c r="E47" s="292">
        <v>0</v>
      </c>
      <c r="F47" s="265">
        <v>0</v>
      </c>
      <c r="H47" s="7"/>
    </row>
    <row r="48" spans="1:8" s="5" customFormat="1" x14ac:dyDescent="0.35">
      <c r="A48" s="291" t="s">
        <v>158</v>
      </c>
      <c r="B48" s="231">
        <v>0</v>
      </c>
      <c r="C48" s="231">
        <v>0</v>
      </c>
      <c r="D48" s="231">
        <v>0</v>
      </c>
      <c r="E48" s="292">
        <v>0</v>
      </c>
      <c r="F48" s="265">
        <v>0</v>
      </c>
      <c r="H48" s="7"/>
    </row>
    <row r="49" spans="1:8" s="5" customFormat="1" x14ac:dyDescent="0.35">
      <c r="A49" s="291" t="s">
        <v>159</v>
      </c>
      <c r="B49" s="231">
        <v>9667446.666666666</v>
      </c>
      <c r="C49" s="231">
        <v>1187</v>
      </c>
      <c r="D49" s="231">
        <v>1909952466.6666667</v>
      </c>
      <c r="E49" s="292">
        <v>1307618.2475666667</v>
      </c>
      <c r="F49" s="265">
        <v>9726482.4896606244</v>
      </c>
      <c r="H49" s="7"/>
    </row>
    <row r="50" spans="1:8" s="5" customFormat="1" x14ac:dyDescent="0.35">
      <c r="A50" s="291" t="s">
        <v>160</v>
      </c>
      <c r="B50" s="231">
        <v>47077.333333333336</v>
      </c>
      <c r="C50" s="231">
        <v>8</v>
      </c>
      <c r="D50" s="231">
        <v>762800</v>
      </c>
      <c r="E50" s="292">
        <v>80.741599999998769</v>
      </c>
      <c r="F50" s="265">
        <v>8365.4320060706796</v>
      </c>
      <c r="H50" s="7"/>
    </row>
    <row r="51" spans="1:8" s="5" customFormat="1" x14ac:dyDescent="0.35">
      <c r="A51" s="291" t="s">
        <v>161</v>
      </c>
      <c r="B51" s="231">
        <v>0</v>
      </c>
      <c r="C51" s="231">
        <v>0</v>
      </c>
      <c r="D51" s="231">
        <v>0</v>
      </c>
      <c r="E51" s="292">
        <v>0</v>
      </c>
      <c r="F51" s="265">
        <v>0</v>
      </c>
      <c r="H51" s="7"/>
    </row>
    <row r="52" spans="1:8" s="5" customFormat="1" x14ac:dyDescent="0.35">
      <c r="A52" s="291" t="s">
        <v>162</v>
      </c>
      <c r="B52" s="231">
        <v>2589855.3333333335</v>
      </c>
      <c r="C52" s="231">
        <v>1022.6666666666666</v>
      </c>
      <c r="D52" s="231">
        <v>495507836.66666669</v>
      </c>
      <c r="E52" s="292">
        <v>194050.71039999998</v>
      </c>
      <c r="F52" s="265">
        <v>2580160.0113469688</v>
      </c>
      <c r="H52" s="7"/>
    </row>
    <row r="53" spans="1:8" s="5" customFormat="1" x14ac:dyDescent="0.35">
      <c r="A53" s="291" t="s">
        <v>163</v>
      </c>
      <c r="B53" s="231">
        <v>3332304.6666666665</v>
      </c>
      <c r="C53" s="231">
        <v>374.66666666666669</v>
      </c>
      <c r="D53" s="231">
        <v>491778600</v>
      </c>
      <c r="E53" s="292">
        <v>373623.84036666667</v>
      </c>
      <c r="F53" s="265">
        <v>2691860.5461399043</v>
      </c>
      <c r="H53" s="7"/>
    </row>
    <row r="54" spans="1:8" s="5" customFormat="1" x14ac:dyDescent="0.35">
      <c r="A54" s="291" t="s">
        <v>164</v>
      </c>
      <c r="B54" s="231">
        <v>1727477.3333333333</v>
      </c>
      <c r="C54" s="231">
        <v>379.66666666666669</v>
      </c>
      <c r="D54" s="231">
        <v>304602100</v>
      </c>
      <c r="E54" s="292">
        <v>178700.13729999997</v>
      </c>
      <c r="F54" s="265">
        <v>1597848.7826309619</v>
      </c>
      <c r="H54" s="7"/>
    </row>
    <row r="55" spans="1:8" s="5" customFormat="1" x14ac:dyDescent="0.35">
      <c r="A55" s="291" t="s">
        <v>165</v>
      </c>
      <c r="B55" s="231">
        <v>239892.66666666666</v>
      </c>
      <c r="C55" s="231">
        <v>29.333333333333332</v>
      </c>
      <c r="D55" s="231">
        <v>93128000</v>
      </c>
      <c r="E55" s="292">
        <v>786.99333333333334</v>
      </c>
      <c r="F55" s="265">
        <v>226405.16235899768</v>
      </c>
      <c r="H55" s="7"/>
    </row>
    <row r="56" spans="1:8" s="5" customFormat="1" x14ac:dyDescent="0.35">
      <c r="A56" s="291" t="s">
        <v>166</v>
      </c>
      <c r="B56" s="231">
        <v>2120743</v>
      </c>
      <c r="C56" s="231">
        <v>1036.3333333333333</v>
      </c>
      <c r="D56" s="231">
        <v>486904682</v>
      </c>
      <c r="E56" s="292">
        <v>634960.11</v>
      </c>
      <c r="F56" s="265">
        <v>4147211.6188549949</v>
      </c>
      <c r="H56" s="7"/>
    </row>
    <row r="57" spans="1:8" s="5" customFormat="1" x14ac:dyDescent="0.35">
      <c r="A57" s="291" t="s">
        <v>167</v>
      </c>
      <c r="B57" s="231">
        <v>0</v>
      </c>
      <c r="C57" s="231">
        <v>21</v>
      </c>
      <c r="D57" s="231">
        <v>215900</v>
      </c>
      <c r="E57" s="292">
        <v>9753.1215333333239</v>
      </c>
      <c r="F57" s="265">
        <v>52195.373550889781</v>
      </c>
      <c r="H57" s="7"/>
    </row>
    <row r="58" spans="1:8" s="5" customFormat="1" x14ac:dyDescent="0.35">
      <c r="A58" s="291" t="s">
        <v>168</v>
      </c>
      <c r="B58" s="231">
        <v>3375134.2718260004</v>
      </c>
      <c r="C58" s="231">
        <v>1702.6666666666667</v>
      </c>
      <c r="D58" s="231">
        <v>673991661</v>
      </c>
      <c r="E58" s="292">
        <v>77023.944366666663</v>
      </c>
      <c r="F58" s="265">
        <v>3092845.6678139176</v>
      </c>
      <c r="H58" s="7"/>
    </row>
    <row r="59" spans="1:8" s="5" customFormat="1" x14ac:dyDescent="0.35">
      <c r="A59" s="291" t="s">
        <v>169</v>
      </c>
      <c r="B59" s="231">
        <v>1173990.6666666667</v>
      </c>
      <c r="C59" s="231">
        <v>412</v>
      </c>
      <c r="D59" s="231">
        <v>145126775</v>
      </c>
      <c r="E59" s="292">
        <v>146427.46906666667</v>
      </c>
      <c r="F59" s="265">
        <v>1166164.2585672729</v>
      </c>
      <c r="H59" s="7"/>
    </row>
    <row r="60" spans="1:8" s="5" customFormat="1" x14ac:dyDescent="0.35">
      <c r="A60" s="291" t="s">
        <v>170</v>
      </c>
      <c r="B60" s="231">
        <v>2556956.6666666665</v>
      </c>
      <c r="C60" s="231">
        <v>365.33333333333331</v>
      </c>
      <c r="D60" s="231">
        <v>379509500</v>
      </c>
      <c r="E60" s="292">
        <v>417954.28913333331</v>
      </c>
      <c r="F60" s="265">
        <v>2601567.3641723227</v>
      </c>
      <c r="H60" s="7"/>
    </row>
    <row r="61" spans="1:8" s="5" customFormat="1" x14ac:dyDescent="0.35">
      <c r="A61" s="291" t="s">
        <v>171</v>
      </c>
      <c r="B61" s="231">
        <v>18525</v>
      </c>
      <c r="C61" s="231">
        <v>0</v>
      </c>
      <c r="D61" s="231">
        <v>0</v>
      </c>
      <c r="E61" s="292">
        <v>0</v>
      </c>
      <c r="F61" s="265">
        <v>0</v>
      </c>
      <c r="H61" s="7"/>
    </row>
    <row r="62" spans="1:8" s="5" customFormat="1" x14ac:dyDescent="0.35">
      <c r="A62" s="291" t="s">
        <v>172</v>
      </c>
      <c r="B62" s="231">
        <v>464467.33333333331</v>
      </c>
      <c r="C62" s="231">
        <v>337.33333333333331</v>
      </c>
      <c r="D62" s="231">
        <v>227729666.66666666</v>
      </c>
      <c r="E62" s="292">
        <v>1686.3669333333335</v>
      </c>
      <c r="F62" s="265">
        <v>766566.41253013839</v>
      </c>
      <c r="H62" s="7"/>
    </row>
    <row r="63" spans="1:8" s="5" customFormat="1" x14ac:dyDescent="0.35">
      <c r="A63" s="291" t="s">
        <v>173</v>
      </c>
      <c r="B63" s="231">
        <v>0</v>
      </c>
      <c r="C63" s="231">
        <v>34.666666666666664</v>
      </c>
      <c r="D63" s="231">
        <v>2366466.6666666665</v>
      </c>
      <c r="E63" s="292">
        <v>26234.122700000025</v>
      </c>
      <c r="F63" s="265">
        <v>126668.67933378246</v>
      </c>
      <c r="H63" s="7"/>
    </row>
    <row r="64" spans="1:8" s="5" customFormat="1" x14ac:dyDescent="0.35">
      <c r="A64" s="291" t="s">
        <v>385</v>
      </c>
      <c r="B64" s="231">
        <v>5116084</v>
      </c>
      <c r="C64" s="231">
        <v>64.333333333333329</v>
      </c>
      <c r="D64" s="231">
        <v>50671036.333333336</v>
      </c>
      <c r="E64" s="292">
        <v>13208.494133333326</v>
      </c>
      <c r="F64" s="265">
        <v>207761.32957936623</v>
      </c>
      <c r="H64" s="7"/>
    </row>
    <row r="65" spans="1:8" s="5" customFormat="1" x14ac:dyDescent="0.35">
      <c r="A65" s="291" t="s">
        <v>174</v>
      </c>
      <c r="B65" s="231">
        <v>1664265.6666666667</v>
      </c>
      <c r="C65" s="231">
        <v>304</v>
      </c>
      <c r="D65" s="231">
        <v>199516900</v>
      </c>
      <c r="E65" s="292">
        <v>136613.20506666668</v>
      </c>
      <c r="F65" s="265">
        <v>1160987.985032704</v>
      </c>
      <c r="H65" s="7"/>
    </row>
    <row r="66" spans="1:8" s="5" customFormat="1" x14ac:dyDescent="0.35">
      <c r="A66" s="291" t="s">
        <v>175</v>
      </c>
      <c r="B66" s="231">
        <v>1690422</v>
      </c>
      <c r="C66" s="231">
        <v>334.33333333333331</v>
      </c>
      <c r="D66" s="231">
        <v>107858733.33333333</v>
      </c>
      <c r="E66" s="292">
        <v>181500.12023333332</v>
      </c>
      <c r="F66" s="265">
        <v>1148869.2500354103</v>
      </c>
      <c r="H66" s="7"/>
    </row>
    <row r="67" spans="1:8" s="5" customFormat="1" x14ac:dyDescent="0.35">
      <c r="A67" s="291" t="s">
        <v>176</v>
      </c>
      <c r="B67" s="231">
        <v>2266435.3333333335</v>
      </c>
      <c r="C67" s="231">
        <v>348</v>
      </c>
      <c r="D67" s="231">
        <v>322149500</v>
      </c>
      <c r="E67" s="292">
        <v>410891.73413333338</v>
      </c>
      <c r="F67" s="265">
        <v>2439219.0982616721</v>
      </c>
      <c r="H67" s="7"/>
    </row>
    <row r="68" spans="1:8" s="5" customFormat="1" x14ac:dyDescent="0.35">
      <c r="A68" s="291" t="s">
        <v>177</v>
      </c>
      <c r="B68" s="231">
        <v>3281076.6666666665</v>
      </c>
      <c r="C68" s="231">
        <v>537.33333333333337</v>
      </c>
      <c r="D68" s="231">
        <v>482610733.33333331</v>
      </c>
      <c r="E68" s="292">
        <v>279518.56656666665</v>
      </c>
      <c r="F68" s="265">
        <v>2467042.342730647</v>
      </c>
      <c r="H68" s="7"/>
    </row>
    <row r="69" spans="1:8" s="5" customFormat="1" x14ac:dyDescent="0.35">
      <c r="A69" s="291" t="s">
        <v>178</v>
      </c>
      <c r="B69" s="231">
        <v>1937628.3333333333</v>
      </c>
      <c r="C69" s="231">
        <v>363.33333333333331</v>
      </c>
      <c r="D69" s="231">
        <v>151766500</v>
      </c>
      <c r="E69" s="292">
        <v>370336.49116666662</v>
      </c>
      <c r="F69" s="265">
        <v>1940850.4456644976</v>
      </c>
      <c r="H69" s="7"/>
    </row>
    <row r="70" spans="1:8" s="5" customFormat="1" x14ac:dyDescent="0.35">
      <c r="A70" s="291" t="s">
        <v>179</v>
      </c>
      <c r="B70" s="231">
        <v>1055861.3333333333</v>
      </c>
      <c r="C70" s="231">
        <v>237.33333333333334</v>
      </c>
      <c r="D70" s="231">
        <v>73225300</v>
      </c>
      <c r="E70" s="292">
        <v>235939.14013333331</v>
      </c>
      <c r="F70" s="265">
        <v>1190829.8286594041</v>
      </c>
      <c r="H70" s="7"/>
    </row>
    <row r="71" spans="1:8" s="5" customFormat="1" x14ac:dyDescent="0.35">
      <c r="A71" s="291" t="s">
        <v>180</v>
      </c>
      <c r="B71" s="231">
        <v>1954798.6666666667</v>
      </c>
      <c r="C71" s="231">
        <v>359.66666666666669</v>
      </c>
      <c r="D71" s="231">
        <v>246378433.33333334</v>
      </c>
      <c r="E71" s="292">
        <v>425043.01216666662</v>
      </c>
      <c r="F71" s="265">
        <v>2336432.5406435295</v>
      </c>
      <c r="H71" s="7"/>
    </row>
    <row r="72" spans="1:8" s="5" customFormat="1" x14ac:dyDescent="0.35">
      <c r="A72" s="291" t="s">
        <v>181</v>
      </c>
      <c r="B72" s="231">
        <v>1241273.6666666667</v>
      </c>
      <c r="C72" s="231">
        <v>180</v>
      </c>
      <c r="D72" s="231">
        <v>401061300</v>
      </c>
      <c r="E72" s="292">
        <v>2905.9681333333333</v>
      </c>
      <c r="F72" s="265">
        <v>1016502.9438048913</v>
      </c>
      <c r="H72" s="7"/>
    </row>
    <row r="73" spans="1:8" s="5" customFormat="1" x14ac:dyDescent="0.35">
      <c r="A73" s="291" t="s">
        <v>182</v>
      </c>
      <c r="B73" s="231">
        <v>2378703.6666666665</v>
      </c>
      <c r="C73" s="231">
        <v>591</v>
      </c>
      <c r="D73" s="231">
        <v>404996300</v>
      </c>
      <c r="E73" s="292">
        <v>774261.54009999998</v>
      </c>
      <c r="F73" s="265">
        <v>4110337.40649996</v>
      </c>
      <c r="H73" s="7"/>
    </row>
    <row r="74" spans="1:8" s="5" customFormat="1" x14ac:dyDescent="0.35">
      <c r="A74" s="268" t="s">
        <v>183</v>
      </c>
      <c r="B74" s="234">
        <v>88969.333333333328</v>
      </c>
      <c r="C74" s="234">
        <v>0</v>
      </c>
      <c r="D74" s="234">
        <v>0</v>
      </c>
      <c r="E74" s="234">
        <v>0</v>
      </c>
      <c r="F74" s="234">
        <v>0</v>
      </c>
      <c r="H74" s="7"/>
    </row>
    <row r="75" spans="1:8" s="5" customFormat="1" x14ac:dyDescent="0.35">
      <c r="A75" s="268" t="s">
        <v>184</v>
      </c>
      <c r="B75" s="234">
        <v>9365</v>
      </c>
      <c r="C75" s="234">
        <v>15</v>
      </c>
      <c r="D75" s="234">
        <v>197414.33333333334</v>
      </c>
      <c r="E75" s="234">
        <v>36569.877066666573</v>
      </c>
      <c r="F75" s="234">
        <v>143091.38067347338</v>
      </c>
      <c r="H75" s="7"/>
    </row>
    <row r="76" spans="1:8" s="5" customFormat="1" x14ac:dyDescent="0.35">
      <c r="A76" s="268" t="s">
        <v>185</v>
      </c>
      <c r="B76" s="234">
        <v>0</v>
      </c>
      <c r="C76" s="234">
        <v>0</v>
      </c>
      <c r="D76" s="234">
        <v>0</v>
      </c>
      <c r="E76" s="234">
        <v>0</v>
      </c>
      <c r="F76" s="234">
        <v>0</v>
      </c>
      <c r="H76" s="7"/>
    </row>
    <row r="77" spans="1:8" s="5" customFormat="1" x14ac:dyDescent="0.35">
      <c r="A77" s="291" t="s">
        <v>186</v>
      </c>
      <c r="B77" s="231">
        <v>4162164.813333333</v>
      </c>
      <c r="C77" s="231">
        <v>1511.6666666666667</v>
      </c>
      <c r="D77" s="231">
        <v>559053858</v>
      </c>
      <c r="E77" s="292">
        <v>109904.51919999998</v>
      </c>
      <c r="F77" s="265">
        <v>2809713.1786052375</v>
      </c>
      <c r="H77" s="7"/>
    </row>
    <row r="78" spans="1:8" s="5" customFormat="1" x14ac:dyDescent="0.35">
      <c r="A78" s="291" t="s">
        <v>187</v>
      </c>
      <c r="B78" s="231">
        <v>0</v>
      </c>
      <c r="C78" s="231">
        <v>0</v>
      </c>
      <c r="D78" s="231">
        <v>0</v>
      </c>
      <c r="E78" s="292">
        <v>0</v>
      </c>
      <c r="F78" s="265">
        <v>0</v>
      </c>
      <c r="H78" s="7"/>
    </row>
    <row r="79" spans="1:8" s="5" customFormat="1" x14ac:dyDescent="0.35">
      <c r="A79" s="291" t="s">
        <v>188</v>
      </c>
      <c r="B79" s="231">
        <v>0</v>
      </c>
      <c r="C79" s="231">
        <v>0</v>
      </c>
      <c r="D79" s="231">
        <v>0</v>
      </c>
      <c r="E79" s="292">
        <v>0</v>
      </c>
      <c r="F79" s="265">
        <v>0</v>
      </c>
      <c r="H79" s="7"/>
    </row>
    <row r="80" spans="1:8" s="5" customFormat="1" x14ac:dyDescent="0.35">
      <c r="A80" s="291" t="s">
        <v>189</v>
      </c>
      <c r="B80" s="231">
        <v>9866</v>
      </c>
      <c r="C80" s="231">
        <v>0</v>
      </c>
      <c r="D80" s="231">
        <v>0</v>
      </c>
      <c r="E80" s="292">
        <v>0</v>
      </c>
      <c r="F80" s="265">
        <v>0</v>
      </c>
      <c r="H80" s="7"/>
    </row>
    <row r="81" spans="1:8" s="5" customFormat="1" x14ac:dyDescent="0.35">
      <c r="A81" s="291" t="s">
        <v>190</v>
      </c>
      <c r="B81" s="231">
        <v>2232493.6666666665</v>
      </c>
      <c r="C81" s="231">
        <v>468</v>
      </c>
      <c r="D81" s="231">
        <v>125909000</v>
      </c>
      <c r="E81" s="292">
        <v>305470.11193333333</v>
      </c>
      <c r="F81" s="265">
        <v>1737924.1766183048</v>
      </c>
      <c r="H81" s="7"/>
    </row>
    <row r="82" spans="1:8" s="5" customFormat="1" x14ac:dyDescent="0.35">
      <c r="A82" s="291" t="s">
        <v>191</v>
      </c>
      <c r="B82" s="231">
        <v>1721501.6666666667</v>
      </c>
      <c r="C82" s="231">
        <v>133</v>
      </c>
      <c r="D82" s="231">
        <v>168726800</v>
      </c>
      <c r="E82" s="292">
        <v>187423.78300000002</v>
      </c>
      <c r="F82" s="265">
        <v>1138683.1640250916</v>
      </c>
      <c r="H82" s="7"/>
    </row>
    <row r="83" spans="1:8" s="5" customFormat="1" x14ac:dyDescent="0.35">
      <c r="A83" s="291" t="s">
        <v>192</v>
      </c>
      <c r="B83" s="231">
        <v>2023592.3333333333</v>
      </c>
      <c r="C83" s="231">
        <v>405.33333333333331</v>
      </c>
      <c r="D83" s="231">
        <v>414393300</v>
      </c>
      <c r="E83" s="292">
        <v>353153.7975333333</v>
      </c>
      <c r="F83" s="265">
        <v>2477264.5085514951</v>
      </c>
      <c r="H83" s="7"/>
    </row>
    <row r="84" spans="1:8" s="5" customFormat="1" x14ac:dyDescent="0.35">
      <c r="A84" s="291" t="s">
        <v>193</v>
      </c>
      <c r="B84" s="231">
        <v>1783236.3333333333</v>
      </c>
      <c r="C84" s="231">
        <v>214.66666666666666</v>
      </c>
      <c r="D84" s="231">
        <v>87261766.666666672</v>
      </c>
      <c r="E84" s="292">
        <v>288145.45973333332</v>
      </c>
      <c r="F84" s="265">
        <v>1389161.4028726432</v>
      </c>
      <c r="H84" s="7"/>
    </row>
    <row r="85" spans="1:8" s="5" customFormat="1" x14ac:dyDescent="0.35">
      <c r="A85" s="291" t="s">
        <v>194</v>
      </c>
      <c r="B85" s="231">
        <v>0</v>
      </c>
      <c r="C85" s="231">
        <v>0</v>
      </c>
      <c r="D85" s="231">
        <v>0</v>
      </c>
      <c r="E85" s="292">
        <v>0</v>
      </c>
      <c r="F85" s="265">
        <v>0</v>
      </c>
      <c r="H85" s="7"/>
    </row>
    <row r="86" spans="1:8" s="5" customFormat="1" x14ac:dyDescent="0.35">
      <c r="A86" s="291" t="s">
        <v>195</v>
      </c>
      <c r="B86" s="231">
        <v>0</v>
      </c>
      <c r="C86" s="231">
        <v>0</v>
      </c>
      <c r="D86" s="231">
        <v>0</v>
      </c>
      <c r="E86" s="292">
        <v>0</v>
      </c>
      <c r="F86" s="265">
        <v>0</v>
      </c>
      <c r="H86" s="7"/>
    </row>
    <row r="87" spans="1:8" s="5" customFormat="1" x14ac:dyDescent="0.35">
      <c r="A87" s="291" t="s">
        <v>196</v>
      </c>
      <c r="B87" s="231">
        <v>1413605</v>
      </c>
      <c r="C87" s="231">
        <v>320.66666666666669</v>
      </c>
      <c r="D87" s="231">
        <v>95787800</v>
      </c>
      <c r="E87" s="292">
        <v>420113.63640000002</v>
      </c>
      <c r="F87" s="265">
        <v>1964057.6593388058</v>
      </c>
      <c r="H87" s="7"/>
    </row>
    <row r="88" spans="1:8" s="5" customFormat="1" x14ac:dyDescent="0.35">
      <c r="A88" s="291" t="s">
        <v>197</v>
      </c>
      <c r="B88" s="231">
        <v>1115896</v>
      </c>
      <c r="C88" s="231">
        <v>247</v>
      </c>
      <c r="D88" s="231">
        <v>55534200</v>
      </c>
      <c r="E88" s="292">
        <v>260113.56763333335</v>
      </c>
      <c r="F88" s="265">
        <v>1246949.1251689182</v>
      </c>
      <c r="H88" s="7"/>
    </row>
    <row r="89" spans="1:8" s="5" customFormat="1" x14ac:dyDescent="0.35">
      <c r="A89" s="291" t="s">
        <v>198</v>
      </c>
      <c r="B89" s="231">
        <v>913899</v>
      </c>
      <c r="C89" s="231">
        <v>249.33333333333334</v>
      </c>
      <c r="D89" s="231">
        <v>149469000</v>
      </c>
      <c r="E89" s="292">
        <v>10634.644333333332</v>
      </c>
      <c r="F89" s="265">
        <v>559633.49956207606</v>
      </c>
      <c r="H89" s="7"/>
    </row>
    <row r="90" spans="1:8" s="5" customFormat="1" x14ac:dyDescent="0.35">
      <c r="A90" s="291" t="s">
        <v>199</v>
      </c>
      <c r="B90" s="231">
        <v>0</v>
      </c>
      <c r="C90" s="231">
        <v>0</v>
      </c>
      <c r="D90" s="231">
        <v>0</v>
      </c>
      <c r="E90" s="292">
        <v>0</v>
      </c>
      <c r="F90" s="265">
        <v>0</v>
      </c>
      <c r="H90" s="7"/>
    </row>
    <row r="91" spans="1:8" s="5" customFormat="1" x14ac:dyDescent="0.35">
      <c r="A91" s="291" t="s">
        <v>200</v>
      </c>
      <c r="B91" s="231">
        <v>2743116.6666666665</v>
      </c>
      <c r="C91" s="231">
        <v>1256.6666666666667</v>
      </c>
      <c r="D91" s="231">
        <v>629453070.66666663</v>
      </c>
      <c r="E91" s="292">
        <v>72613.606033333344</v>
      </c>
      <c r="F91" s="265">
        <v>2622476.1618695594</v>
      </c>
      <c r="H91" s="7"/>
    </row>
    <row r="92" spans="1:8" s="5" customFormat="1" x14ac:dyDescent="0.35">
      <c r="A92" s="291" t="s">
        <v>201</v>
      </c>
      <c r="B92" s="231">
        <v>525843</v>
      </c>
      <c r="C92" s="231">
        <v>416.33333333333331</v>
      </c>
      <c r="D92" s="231">
        <v>184876481.33333334</v>
      </c>
      <c r="E92" s="292">
        <v>52766.414833333336</v>
      </c>
      <c r="F92" s="265">
        <v>920539.53633673955</v>
      </c>
      <c r="H92" s="7"/>
    </row>
    <row r="93" spans="1:8" s="5" customFormat="1" x14ac:dyDescent="0.35">
      <c r="A93" s="291" t="s">
        <v>202</v>
      </c>
      <c r="B93" s="231">
        <v>1639301</v>
      </c>
      <c r="C93" s="231">
        <v>363</v>
      </c>
      <c r="D93" s="231">
        <v>138118966.66666666</v>
      </c>
      <c r="E93" s="292">
        <v>367353.52353333333</v>
      </c>
      <c r="F93" s="265">
        <v>1900622.7299658221</v>
      </c>
      <c r="H93" s="7"/>
    </row>
    <row r="94" spans="1:8" s="5" customFormat="1" x14ac:dyDescent="0.35">
      <c r="A94" s="291" t="s">
        <v>203</v>
      </c>
      <c r="B94" s="231">
        <v>820913</v>
      </c>
      <c r="C94" s="231">
        <v>494.33333333333331</v>
      </c>
      <c r="D94" s="231">
        <v>253899400</v>
      </c>
      <c r="E94" s="292">
        <v>141461.95063333333</v>
      </c>
      <c r="F94" s="265">
        <v>1448280.9459378</v>
      </c>
      <c r="H94" s="7"/>
    </row>
    <row r="95" spans="1:8" s="5" customFormat="1" x14ac:dyDescent="0.35">
      <c r="A95" s="291" t="s">
        <v>205</v>
      </c>
      <c r="B95" s="231">
        <v>0</v>
      </c>
      <c r="C95" s="231">
        <v>0</v>
      </c>
      <c r="D95" s="231">
        <v>0</v>
      </c>
      <c r="E95" s="292">
        <v>0</v>
      </c>
      <c r="F95" s="265">
        <v>0</v>
      </c>
      <c r="H95" s="7"/>
    </row>
    <row r="96" spans="1:8" s="5" customFormat="1" x14ac:dyDescent="0.35">
      <c r="A96" s="291" t="s">
        <v>206</v>
      </c>
      <c r="B96" s="231">
        <v>0</v>
      </c>
      <c r="C96" s="231">
        <v>0</v>
      </c>
      <c r="D96" s="231">
        <v>0</v>
      </c>
      <c r="E96" s="292">
        <v>0</v>
      </c>
      <c r="F96" s="265">
        <v>0</v>
      </c>
      <c r="H96" s="7"/>
    </row>
    <row r="97" spans="1:8" s="5" customFormat="1" x14ac:dyDescent="0.35">
      <c r="A97" s="291" t="s">
        <v>0</v>
      </c>
      <c r="B97" s="231">
        <v>1818468.3333333333</v>
      </c>
      <c r="C97" s="231">
        <v>816</v>
      </c>
      <c r="D97" s="231">
        <v>339975466.66666669</v>
      </c>
      <c r="E97" s="292">
        <v>115976.1983</v>
      </c>
      <c r="F97" s="265">
        <v>1801013.7978979792</v>
      </c>
      <c r="H97" s="7"/>
    </row>
    <row r="98" spans="1:8" s="5" customFormat="1" x14ac:dyDescent="0.35">
      <c r="A98" s="291" t="s">
        <v>207</v>
      </c>
      <c r="B98" s="231">
        <v>1580539.6666666667</v>
      </c>
      <c r="C98" s="231">
        <v>455.66666666666669</v>
      </c>
      <c r="D98" s="231">
        <v>248450581.33333334</v>
      </c>
      <c r="E98" s="292">
        <v>409378.02863333334</v>
      </c>
      <c r="F98" s="265">
        <v>2362209.819734707</v>
      </c>
      <c r="H98" s="7"/>
    </row>
    <row r="99" spans="1:8" s="5" customFormat="1" x14ac:dyDescent="0.35">
      <c r="A99" s="291" t="s">
        <v>208</v>
      </c>
      <c r="B99" s="231">
        <v>542219.66666666663</v>
      </c>
      <c r="C99" s="231">
        <v>125</v>
      </c>
      <c r="D99" s="231">
        <v>33566100</v>
      </c>
      <c r="E99" s="292">
        <v>97762.256766666658</v>
      </c>
      <c r="F99" s="265">
        <v>521808.18074907793</v>
      </c>
      <c r="H99" s="7"/>
    </row>
    <row r="100" spans="1:8" s="5" customFormat="1" x14ac:dyDescent="0.35">
      <c r="A100" s="291" t="s">
        <v>209</v>
      </c>
      <c r="B100" s="231">
        <v>0</v>
      </c>
      <c r="C100" s="231">
        <v>0</v>
      </c>
      <c r="D100" s="231">
        <v>0</v>
      </c>
      <c r="E100" s="292">
        <v>0</v>
      </c>
      <c r="F100" s="265">
        <v>0</v>
      </c>
      <c r="H100" s="7"/>
    </row>
    <row r="101" spans="1:8" s="5" customFormat="1" x14ac:dyDescent="0.35">
      <c r="A101" s="291" t="s">
        <v>210</v>
      </c>
      <c r="B101" s="231">
        <v>2054504.3333333333</v>
      </c>
      <c r="C101" s="231">
        <v>266.33333333333331</v>
      </c>
      <c r="D101" s="231">
        <v>128978066.66666667</v>
      </c>
      <c r="E101" s="292">
        <v>381165.86559999996</v>
      </c>
      <c r="F101" s="265">
        <v>1852513.3407109561</v>
      </c>
      <c r="H101" s="7"/>
    </row>
    <row r="102" spans="1:8" s="5" customFormat="1" x14ac:dyDescent="0.35">
      <c r="A102" s="291" t="s">
        <v>211</v>
      </c>
      <c r="B102" s="231">
        <v>0</v>
      </c>
      <c r="C102" s="231">
        <v>0</v>
      </c>
      <c r="D102" s="231">
        <v>0</v>
      </c>
      <c r="E102" s="292">
        <v>0</v>
      </c>
      <c r="F102" s="265">
        <v>0</v>
      </c>
      <c r="H102" s="7"/>
    </row>
    <row r="103" spans="1:8" s="5" customFormat="1" x14ac:dyDescent="0.35">
      <c r="A103" s="291" t="s">
        <v>212</v>
      </c>
      <c r="B103" s="231">
        <v>1479140.6666666667</v>
      </c>
      <c r="C103" s="231">
        <v>293</v>
      </c>
      <c r="D103" s="231">
        <v>184633033.33333334</v>
      </c>
      <c r="E103" s="292">
        <v>118213.614</v>
      </c>
      <c r="F103" s="265">
        <v>1054465.8344024518</v>
      </c>
      <c r="H103" s="7"/>
    </row>
    <row r="104" spans="1:8" s="5" customFormat="1" x14ac:dyDescent="0.35">
      <c r="A104" s="291" t="s">
        <v>213</v>
      </c>
      <c r="B104" s="231">
        <v>1610052.6666666667</v>
      </c>
      <c r="C104" s="231">
        <v>1761.3333333333333</v>
      </c>
      <c r="D104" s="231">
        <v>760430100</v>
      </c>
      <c r="E104" s="292">
        <v>314731.93770000001</v>
      </c>
      <c r="F104" s="265">
        <v>4174561.0472268024</v>
      </c>
      <c r="H104" s="7"/>
    </row>
    <row r="105" spans="1:8" s="5" customFormat="1" x14ac:dyDescent="0.35">
      <c r="A105" s="291" t="s">
        <v>214</v>
      </c>
      <c r="B105" s="231">
        <v>0</v>
      </c>
      <c r="C105" s="231">
        <v>59.333333333333336</v>
      </c>
      <c r="D105" s="231">
        <v>127163698.33333333</v>
      </c>
      <c r="E105" s="292">
        <v>6118.0240333333686</v>
      </c>
      <c r="F105" s="265">
        <v>342678.0907406077</v>
      </c>
      <c r="H105" s="7"/>
    </row>
    <row r="106" spans="1:8" s="5" customFormat="1" x14ac:dyDescent="0.35">
      <c r="A106" s="291" t="s">
        <v>215</v>
      </c>
      <c r="B106" s="231">
        <v>1276360</v>
      </c>
      <c r="C106" s="231">
        <v>394</v>
      </c>
      <c r="D106" s="231">
        <v>207325066.66666666</v>
      </c>
      <c r="E106" s="292">
        <v>193355.93556666668</v>
      </c>
      <c r="F106" s="265">
        <v>1452827.9211937068</v>
      </c>
      <c r="H106" s="7"/>
    </row>
    <row r="107" spans="1:8" s="5" customFormat="1" x14ac:dyDescent="0.35">
      <c r="A107" s="291" t="s">
        <v>216</v>
      </c>
      <c r="B107" s="231">
        <v>2160735.6666666665</v>
      </c>
      <c r="C107" s="231">
        <v>430</v>
      </c>
      <c r="D107" s="231">
        <v>379561433.33333331</v>
      </c>
      <c r="E107" s="292">
        <v>426929.51023333333</v>
      </c>
      <c r="F107" s="265">
        <v>2685779.1349533712</v>
      </c>
      <c r="H107" s="7"/>
    </row>
    <row r="108" spans="1:8" s="5" customFormat="1" x14ac:dyDescent="0.35">
      <c r="A108" s="291" t="s">
        <v>217</v>
      </c>
      <c r="B108" s="231">
        <v>426267.33333333331</v>
      </c>
      <c r="C108" s="231">
        <v>289</v>
      </c>
      <c r="D108" s="231">
        <v>377308333.33333331</v>
      </c>
      <c r="E108" s="292">
        <v>4860.4218333333338</v>
      </c>
      <c r="F108" s="265">
        <v>1060206.8653460718</v>
      </c>
      <c r="H108" s="7"/>
    </row>
    <row r="109" spans="1:8" s="5" customFormat="1" x14ac:dyDescent="0.35">
      <c r="A109" s="291" t="s">
        <v>218</v>
      </c>
      <c r="B109" s="231">
        <v>0</v>
      </c>
      <c r="C109" s="231">
        <v>0</v>
      </c>
      <c r="D109" s="231">
        <v>0</v>
      </c>
      <c r="E109" s="292">
        <v>0</v>
      </c>
      <c r="F109" s="265">
        <v>0</v>
      </c>
      <c r="H109" s="7"/>
    </row>
    <row r="110" spans="1:8" s="5" customFormat="1" x14ac:dyDescent="0.35">
      <c r="A110" s="291" t="s">
        <v>219</v>
      </c>
      <c r="B110" s="231">
        <v>4301657.333333333</v>
      </c>
      <c r="C110" s="231">
        <v>3327</v>
      </c>
      <c r="D110" s="231">
        <v>1905772433.3333333</v>
      </c>
      <c r="E110" s="292">
        <v>37150.942033333333</v>
      </c>
      <c r="F110" s="265">
        <v>6903000.4687807504</v>
      </c>
      <c r="H110" s="7"/>
    </row>
    <row r="111" spans="1:8" s="5" customFormat="1" x14ac:dyDescent="0.35">
      <c r="A111" s="268" t="s">
        <v>220</v>
      </c>
      <c r="B111" s="234">
        <v>113094</v>
      </c>
      <c r="C111" s="234">
        <v>10</v>
      </c>
      <c r="D111" s="234">
        <v>312400</v>
      </c>
      <c r="E111" s="234">
        <v>750.1089333333075</v>
      </c>
      <c r="F111" s="234">
        <v>11398.364840345566</v>
      </c>
      <c r="H111" s="7"/>
    </row>
    <row r="112" spans="1:8" s="5" customFormat="1" x14ac:dyDescent="0.35">
      <c r="A112" s="268" t="s">
        <v>221</v>
      </c>
      <c r="B112" s="234">
        <v>0</v>
      </c>
      <c r="C112" s="234">
        <v>0</v>
      </c>
      <c r="D112" s="234">
        <v>0</v>
      </c>
      <c r="E112" s="234">
        <v>0</v>
      </c>
      <c r="F112" s="234">
        <v>0</v>
      </c>
      <c r="H112" s="7"/>
    </row>
    <row r="113" spans="1:8" s="5" customFormat="1" x14ac:dyDescent="0.35">
      <c r="A113" s="268" t="s">
        <v>222</v>
      </c>
      <c r="B113" s="234">
        <v>0</v>
      </c>
      <c r="C113" s="234">
        <v>0</v>
      </c>
      <c r="D113" s="234">
        <v>0</v>
      </c>
      <c r="E113" s="234">
        <v>0</v>
      </c>
      <c r="F113" s="234">
        <v>0</v>
      </c>
      <c r="H113" s="7"/>
    </row>
    <row r="114" spans="1:8" s="5" customFormat="1" x14ac:dyDescent="0.35">
      <c r="A114" s="291" t="s">
        <v>223</v>
      </c>
      <c r="B114" s="231">
        <v>0</v>
      </c>
      <c r="C114" s="231">
        <v>0</v>
      </c>
      <c r="D114" s="231">
        <v>0</v>
      </c>
      <c r="E114" s="292">
        <v>0</v>
      </c>
      <c r="F114" s="265">
        <v>0</v>
      </c>
      <c r="H114" s="7"/>
    </row>
    <row r="115" spans="1:8" s="5" customFormat="1" x14ac:dyDescent="0.35">
      <c r="A115" s="291" t="s">
        <v>224</v>
      </c>
      <c r="B115" s="231">
        <v>6347299</v>
      </c>
      <c r="C115" s="231">
        <v>3583.6666666666665</v>
      </c>
      <c r="D115" s="231">
        <v>2423422900</v>
      </c>
      <c r="E115" s="292">
        <v>42190.232566666666</v>
      </c>
      <c r="F115" s="265">
        <v>8239195.089563637</v>
      </c>
      <c r="H115" s="7"/>
    </row>
    <row r="116" spans="1:8" s="5" customFormat="1" x14ac:dyDescent="0.35">
      <c r="A116" s="291" t="s">
        <v>225</v>
      </c>
      <c r="B116" s="231">
        <v>681983.66666666663</v>
      </c>
      <c r="C116" s="231">
        <v>192</v>
      </c>
      <c r="D116" s="231">
        <v>87933000</v>
      </c>
      <c r="E116" s="292">
        <v>106185.23013333332</v>
      </c>
      <c r="F116" s="265">
        <v>722562.91474406142</v>
      </c>
      <c r="H116" s="7"/>
    </row>
    <row r="117" spans="1:8" s="5" customFormat="1" x14ac:dyDescent="0.35">
      <c r="A117" s="291" t="s">
        <v>226</v>
      </c>
      <c r="B117" s="231">
        <v>1925264.3333333333</v>
      </c>
      <c r="C117" s="231">
        <v>203.66666666666666</v>
      </c>
      <c r="D117" s="231">
        <v>164164900</v>
      </c>
      <c r="E117" s="292">
        <v>237852.7432</v>
      </c>
      <c r="F117" s="265">
        <v>1365851.3215148528</v>
      </c>
      <c r="H117" s="7"/>
    </row>
    <row r="118" spans="1:8" s="5" customFormat="1" x14ac:dyDescent="0.35">
      <c r="A118" s="291" t="s">
        <v>227</v>
      </c>
      <c r="B118" s="231">
        <v>2179053</v>
      </c>
      <c r="C118" s="231">
        <v>748.66666666666663</v>
      </c>
      <c r="D118" s="231">
        <v>289225300</v>
      </c>
      <c r="E118" s="292">
        <v>103290.51226666667</v>
      </c>
      <c r="F118" s="265">
        <v>1592534.8940557467</v>
      </c>
      <c r="H118" s="7"/>
    </row>
    <row r="119" spans="1:8" s="5" customFormat="1" x14ac:dyDescent="0.35">
      <c r="A119" s="291" t="s">
        <v>228</v>
      </c>
      <c r="B119" s="231">
        <v>1054651.3333333333</v>
      </c>
      <c r="C119" s="231">
        <v>203.66666666666666</v>
      </c>
      <c r="D119" s="231">
        <v>72083500</v>
      </c>
      <c r="E119" s="292">
        <v>155154.51253333336</v>
      </c>
      <c r="F119" s="265">
        <v>872791.26339531026</v>
      </c>
      <c r="H119" s="7"/>
    </row>
    <row r="120" spans="1:8" s="5" customFormat="1" x14ac:dyDescent="0.35">
      <c r="A120" s="291" t="s">
        <v>229</v>
      </c>
      <c r="B120" s="231">
        <v>0</v>
      </c>
      <c r="C120" s="231">
        <v>0</v>
      </c>
      <c r="D120" s="231">
        <v>0</v>
      </c>
      <c r="E120" s="292">
        <v>0</v>
      </c>
      <c r="F120" s="265">
        <v>0</v>
      </c>
      <c r="H120" s="7"/>
    </row>
    <row r="121" spans="1:8" s="5" customFormat="1" x14ac:dyDescent="0.35">
      <c r="A121" s="291" t="s">
        <v>230</v>
      </c>
      <c r="B121" s="231">
        <v>0</v>
      </c>
      <c r="C121" s="231">
        <v>0</v>
      </c>
      <c r="D121" s="231">
        <v>0</v>
      </c>
      <c r="E121" s="292">
        <v>0</v>
      </c>
      <c r="F121" s="265">
        <v>0</v>
      </c>
      <c r="H121" s="7"/>
    </row>
    <row r="122" spans="1:8" s="5" customFormat="1" x14ac:dyDescent="0.35">
      <c r="A122" s="291" t="s">
        <v>231</v>
      </c>
      <c r="B122" s="231">
        <v>2673943</v>
      </c>
      <c r="C122" s="231">
        <v>351</v>
      </c>
      <c r="D122" s="231">
        <v>449203000</v>
      </c>
      <c r="E122" s="292">
        <v>240542.2592</v>
      </c>
      <c r="F122" s="265">
        <v>2106138.0150267156</v>
      </c>
      <c r="H122" s="7"/>
    </row>
    <row r="123" spans="1:8" s="5" customFormat="1" x14ac:dyDescent="0.35">
      <c r="A123" s="291" t="s">
        <v>232</v>
      </c>
      <c r="B123" s="231">
        <v>0</v>
      </c>
      <c r="C123" s="231">
        <v>0</v>
      </c>
      <c r="D123" s="231">
        <v>0</v>
      </c>
      <c r="E123" s="292">
        <v>0</v>
      </c>
      <c r="F123" s="265">
        <v>0</v>
      </c>
      <c r="H123" s="7"/>
    </row>
    <row r="124" spans="1:8" s="5" customFormat="1" x14ac:dyDescent="0.35">
      <c r="A124" s="291" t="s">
        <v>233</v>
      </c>
      <c r="B124" s="231">
        <v>986791.33333333337</v>
      </c>
      <c r="C124" s="231">
        <v>373.66666666666669</v>
      </c>
      <c r="D124" s="231">
        <v>280714033.33333331</v>
      </c>
      <c r="E124" s="292">
        <v>180728.69993333332</v>
      </c>
      <c r="F124" s="265">
        <v>1548965.9673781907</v>
      </c>
      <c r="H124" s="7"/>
    </row>
    <row r="125" spans="1:8" s="5" customFormat="1" x14ac:dyDescent="0.35">
      <c r="A125" s="291" t="s">
        <v>234</v>
      </c>
      <c r="B125" s="231">
        <v>717537</v>
      </c>
      <c r="C125" s="231">
        <v>254</v>
      </c>
      <c r="D125" s="231">
        <v>178811900</v>
      </c>
      <c r="E125" s="292">
        <v>87824.050366666677</v>
      </c>
      <c r="F125" s="265">
        <v>902051.27535621636</v>
      </c>
      <c r="H125" s="7"/>
    </row>
    <row r="126" spans="1:8" s="5" customFormat="1" x14ac:dyDescent="0.35">
      <c r="A126" s="291" t="s">
        <v>235</v>
      </c>
      <c r="B126" s="231">
        <v>4996722.666666667</v>
      </c>
      <c r="C126" s="231">
        <v>787</v>
      </c>
      <c r="D126" s="231">
        <v>1425562500</v>
      </c>
      <c r="E126" s="292">
        <v>10058.366566666666</v>
      </c>
      <c r="F126" s="265">
        <v>3730641.4530540267</v>
      </c>
      <c r="H126" s="7"/>
    </row>
    <row r="127" spans="1:8" s="5" customFormat="1" x14ac:dyDescent="0.35">
      <c r="A127" s="291" t="s">
        <v>236</v>
      </c>
      <c r="B127" s="231">
        <v>1278713</v>
      </c>
      <c r="C127" s="231">
        <v>642.66666666666663</v>
      </c>
      <c r="D127" s="231">
        <v>257164726.66666666</v>
      </c>
      <c r="E127" s="292">
        <v>35987.420066666666</v>
      </c>
      <c r="F127" s="265">
        <v>1198024.7921357953</v>
      </c>
      <c r="H127" s="7"/>
    </row>
    <row r="128" spans="1:8" s="5" customFormat="1" x14ac:dyDescent="0.35">
      <c r="A128" s="291" t="s">
        <v>237</v>
      </c>
      <c r="B128" s="231">
        <v>1082259.3333333333</v>
      </c>
      <c r="C128" s="231">
        <v>438</v>
      </c>
      <c r="D128" s="231">
        <v>385321633.33333331</v>
      </c>
      <c r="E128" s="292">
        <v>227690.67429999998</v>
      </c>
      <c r="F128" s="265">
        <v>1993088.3803272587</v>
      </c>
      <c r="H128" s="7"/>
    </row>
    <row r="129" spans="1:8" s="5" customFormat="1" x14ac:dyDescent="0.35">
      <c r="A129" s="291" t="s">
        <v>238</v>
      </c>
      <c r="B129" s="231">
        <v>738955</v>
      </c>
      <c r="C129" s="231">
        <v>138.33333333333334</v>
      </c>
      <c r="D129" s="231">
        <v>54589633.333333336</v>
      </c>
      <c r="E129" s="292">
        <v>240054.59213333332</v>
      </c>
      <c r="F129" s="265">
        <v>1085824.6895826661</v>
      </c>
      <c r="H129" s="7"/>
    </row>
    <row r="130" spans="1:8" s="5" customFormat="1" x14ac:dyDescent="0.35">
      <c r="A130" s="291" t="s">
        <v>239</v>
      </c>
      <c r="B130" s="231">
        <v>895039.33333333337</v>
      </c>
      <c r="C130" s="231">
        <v>293.33333333333331</v>
      </c>
      <c r="D130" s="231">
        <v>199685766.66666666</v>
      </c>
      <c r="E130" s="292">
        <v>192605.23676666667</v>
      </c>
      <c r="F130" s="265">
        <v>1352717.6781618665</v>
      </c>
      <c r="H130" s="7"/>
    </row>
    <row r="131" spans="1:8" s="5" customFormat="1" x14ac:dyDescent="0.35">
      <c r="A131" s="291" t="s">
        <v>240</v>
      </c>
      <c r="B131" s="231">
        <v>1662899.6666666667</v>
      </c>
      <c r="C131" s="231">
        <v>334.33333333333331</v>
      </c>
      <c r="D131" s="231">
        <v>317255466.66666669</v>
      </c>
      <c r="E131" s="292">
        <v>174696.155</v>
      </c>
      <c r="F131" s="265">
        <v>1574234.379413492</v>
      </c>
      <c r="H131" s="7"/>
    </row>
    <row r="132" spans="1:8" s="5" customFormat="1" x14ac:dyDescent="0.35">
      <c r="A132" s="291" t="s">
        <v>241</v>
      </c>
      <c r="B132" s="231">
        <v>0</v>
      </c>
      <c r="C132" s="231">
        <v>0</v>
      </c>
      <c r="D132" s="231">
        <v>0</v>
      </c>
      <c r="E132" s="292">
        <v>0</v>
      </c>
      <c r="F132" s="265">
        <v>0</v>
      </c>
      <c r="H132" s="7"/>
    </row>
    <row r="133" spans="1:8" s="5" customFormat="1" x14ac:dyDescent="0.35">
      <c r="A133" s="291" t="s">
        <v>242</v>
      </c>
      <c r="B133" s="231">
        <v>2376417</v>
      </c>
      <c r="C133" s="231">
        <v>298</v>
      </c>
      <c r="D133" s="231">
        <v>284595400</v>
      </c>
      <c r="E133" s="292">
        <v>317350.3294333333</v>
      </c>
      <c r="F133" s="265">
        <v>1984286.0861436548</v>
      </c>
      <c r="H133" s="7"/>
    </row>
    <row r="134" spans="1:8" s="5" customFormat="1" x14ac:dyDescent="0.35">
      <c r="A134" s="291" t="s">
        <v>243</v>
      </c>
      <c r="B134" s="231">
        <v>732469.33333333337</v>
      </c>
      <c r="C134" s="231">
        <v>213.66666666666666</v>
      </c>
      <c r="D134" s="231">
        <v>167148000</v>
      </c>
      <c r="E134" s="292">
        <v>106530.18076666666</v>
      </c>
      <c r="F134" s="265">
        <v>911341.70115474891</v>
      </c>
      <c r="H134" s="7"/>
    </row>
    <row r="135" spans="1:8" s="5" customFormat="1" x14ac:dyDescent="0.35">
      <c r="A135" s="291" t="s">
        <v>244</v>
      </c>
      <c r="B135" s="231">
        <v>791823.33333333337</v>
      </c>
      <c r="C135" s="231">
        <v>226.33333333333334</v>
      </c>
      <c r="D135" s="231">
        <v>99227233.333333328</v>
      </c>
      <c r="E135" s="292">
        <v>140925.08983333333</v>
      </c>
      <c r="F135" s="265">
        <v>898509.6964711363</v>
      </c>
      <c r="H135" s="7"/>
    </row>
    <row r="136" spans="1:8" s="5" customFormat="1" x14ac:dyDescent="0.35">
      <c r="A136" s="291" t="s">
        <v>245</v>
      </c>
      <c r="B136" s="231">
        <v>1471653.3333333333</v>
      </c>
      <c r="C136" s="231">
        <v>461</v>
      </c>
      <c r="D136" s="231">
        <v>147020752.66666666</v>
      </c>
      <c r="E136" s="292">
        <v>206987.23330000043</v>
      </c>
      <c r="F136" s="265">
        <v>1425934.8058088932</v>
      </c>
      <c r="H136" s="7"/>
    </row>
    <row r="137" spans="1:8" s="5" customFormat="1" x14ac:dyDescent="0.35">
      <c r="A137" s="291" t="s">
        <v>246</v>
      </c>
      <c r="B137" s="231">
        <v>0</v>
      </c>
      <c r="C137" s="231">
        <v>10.666666666666666</v>
      </c>
      <c r="D137" s="231">
        <v>130624</v>
      </c>
      <c r="E137" s="292">
        <v>72864.940499999866</v>
      </c>
      <c r="F137" s="265">
        <v>269072.9943380623</v>
      </c>
      <c r="H137" s="7"/>
    </row>
    <row r="138" spans="1:8" s="5" customFormat="1" x14ac:dyDescent="0.35">
      <c r="A138" s="268" t="s">
        <v>247</v>
      </c>
      <c r="B138" s="234">
        <v>1882724</v>
      </c>
      <c r="C138" s="234">
        <v>391</v>
      </c>
      <c r="D138" s="234">
        <v>130096211.66666667</v>
      </c>
      <c r="E138" s="234">
        <v>628723.03583333327</v>
      </c>
      <c r="F138" s="234">
        <v>2839304.6285633892</v>
      </c>
      <c r="H138" s="7"/>
    </row>
    <row r="139" spans="1:8" s="5" customFormat="1" x14ac:dyDescent="0.35">
      <c r="A139" s="268" t="s">
        <v>248</v>
      </c>
      <c r="B139" s="234">
        <v>2951307.6666666665</v>
      </c>
      <c r="C139" s="234">
        <v>626.33333333333337</v>
      </c>
      <c r="D139" s="234">
        <v>327729500</v>
      </c>
      <c r="E139" s="234">
        <v>152692.13100000002</v>
      </c>
      <c r="F139" s="234">
        <v>1753173.3625649139</v>
      </c>
      <c r="H139" s="7"/>
    </row>
    <row r="140" spans="1:8" s="5" customFormat="1" x14ac:dyDescent="0.35">
      <c r="A140" s="268"/>
      <c r="B140" s="234"/>
      <c r="C140" s="234"/>
      <c r="D140" s="234"/>
      <c r="E140" s="234"/>
      <c r="F140" s="234"/>
      <c r="H140" s="7"/>
    </row>
    <row r="141" spans="1:8" s="25" customFormat="1" x14ac:dyDescent="0.35">
      <c r="A141" s="266"/>
      <c r="B141" s="267">
        <f>SUM(B3:B140)</f>
        <v>186912830.89849269</v>
      </c>
      <c r="C141" s="267">
        <f t="shared" ref="C141:F141" si="0">SUM(C3:C140)</f>
        <v>55147.333333333336</v>
      </c>
      <c r="D141" s="267">
        <f t="shared" si="0"/>
        <v>33757818236.333328</v>
      </c>
      <c r="E141" s="267">
        <f t="shared" si="0"/>
        <v>19611280.956266668</v>
      </c>
      <c r="F141" s="267">
        <f t="shared" si="0"/>
        <v>186912830.89849275</v>
      </c>
    </row>
    <row r="150" spans="16:16" x14ac:dyDescent="0.35">
      <c r="P150" s="2"/>
    </row>
  </sheetData>
  <sortState xmlns:xlrd2="http://schemas.microsoft.com/office/spreadsheetml/2017/richdata2" ref="A3:F140">
    <sortCondition ref="A3:A140"/>
  </sortState>
  <customSheetViews>
    <customSheetView guid="{21B7AC2F-40B5-4A74-80C7-C3A38CDE4D3F}" scale="98" showGridLines="0" showRowCol="0" fitToPage="1" printArea="1" showAutoFilter="1" hiddenColumns="1">
      <pane ySplit="2" topLeftCell="A115" activePane="bottomLeft" state="frozen"/>
      <selection pane="bottomLeft" sqref="A1:I142"/>
      <rowBreaks count="1" manualBreakCount="1">
        <brk id="69" max="8" man="1"/>
      </rowBreaks>
      <pageMargins left="0.74803149606299213" right="0.74803149606299213" top="0.98425196850393704" bottom="0.98425196850393704" header="0.51181102362204722" footer="0.51181102362204722"/>
      <pageSetup paperSize="9" scale="42" fitToHeight="2" orientation="landscape" horizontalDpi="200" verticalDpi="200" r:id="rId1"/>
      <headerFooter alignWithMargins="0"/>
      <autoFilter ref="A2:I2" xr:uid="{CABAFD58-8317-4477-8B43-817E1537F5D4}"/>
    </customSheetView>
  </customSheetViews>
  <mergeCells count="1">
    <mergeCell ref="A1:F1"/>
  </mergeCells>
  <phoneticPr fontId="8" type="noConversion"/>
  <pageMargins left="0.7" right="0.7" top="0.75" bottom="0.75" header="0.3" footer="0.3"/>
  <pageSetup paperSize="9" scale="61" fitToHeight="2" orientation="portrait" r:id="rId2"/>
  <drawing r:id="rId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Sheet30">
    <tabColor rgb="FF00FF00"/>
    <pageSetUpPr fitToPage="1"/>
  </sheetPr>
  <dimension ref="A1:M149"/>
  <sheetViews>
    <sheetView showGridLines="0" view="pageBreakPreview" zoomScaleNormal="100" zoomScaleSheetLayoutView="100" workbookViewId="0">
      <pane ySplit="2" topLeftCell="A3" activePane="bottomLeft" state="frozen"/>
      <selection activeCell="W4" sqref="W4"/>
      <selection pane="bottomLeft" sqref="A1:F1"/>
    </sheetView>
  </sheetViews>
  <sheetFormatPr defaultRowHeight="12.5" x14ac:dyDescent="0.25"/>
  <cols>
    <col min="1" max="1" width="30.7265625" bestFit="1" customWidth="1"/>
    <col min="2" max="2" width="16.453125" customWidth="1"/>
    <col min="3" max="5" width="17.453125" customWidth="1"/>
    <col min="6" max="6" width="19.26953125" customWidth="1"/>
    <col min="9" max="10" width="9.26953125" bestFit="1" customWidth="1"/>
    <col min="12" max="12" width="9.26953125" bestFit="1" customWidth="1"/>
  </cols>
  <sheetData>
    <row r="1" spans="1:8" ht="20.5" thickBot="1" x14ac:dyDescent="0.3">
      <c r="A1" s="355" t="s">
        <v>82</v>
      </c>
      <c r="B1" s="348"/>
      <c r="C1" s="348"/>
      <c r="D1" s="348"/>
      <c r="E1" s="348"/>
      <c r="F1" s="349"/>
    </row>
    <row r="2" spans="1:8" s="9" customFormat="1" ht="42.5" thickBot="1" x14ac:dyDescent="0.3">
      <c r="A2" s="101" t="s">
        <v>5</v>
      </c>
      <c r="B2" s="101" t="s">
        <v>103</v>
      </c>
      <c r="C2" s="101" t="s">
        <v>83</v>
      </c>
      <c r="D2" s="101" t="s">
        <v>419</v>
      </c>
      <c r="E2" s="101" t="s">
        <v>84</v>
      </c>
      <c r="F2" s="101" t="s">
        <v>16</v>
      </c>
    </row>
    <row r="3" spans="1:8" s="5" customFormat="1" ht="15.5" x14ac:dyDescent="0.35">
      <c r="A3" s="260" t="s">
        <v>428</v>
      </c>
      <c r="B3" s="293">
        <v>0</v>
      </c>
      <c r="C3" s="234">
        <v>0</v>
      </c>
      <c r="D3" s="234">
        <v>0</v>
      </c>
      <c r="E3" s="234">
        <v>0</v>
      </c>
      <c r="F3" s="124">
        <v>0</v>
      </c>
      <c r="H3" s="7"/>
    </row>
    <row r="4" spans="1:8" s="5" customFormat="1" ht="15.5" x14ac:dyDescent="0.35">
      <c r="A4" s="260" t="s">
        <v>114</v>
      </c>
      <c r="B4" s="293">
        <v>0</v>
      </c>
      <c r="C4" s="234">
        <v>0</v>
      </c>
      <c r="D4" s="234">
        <v>0</v>
      </c>
      <c r="E4" s="234">
        <v>0</v>
      </c>
      <c r="F4" s="124">
        <v>0</v>
      </c>
      <c r="H4" s="7"/>
    </row>
    <row r="5" spans="1:8" s="5" customFormat="1" ht="15.5" x14ac:dyDescent="0.35">
      <c r="A5" s="260" t="s">
        <v>115</v>
      </c>
      <c r="B5" s="293">
        <v>448327</v>
      </c>
      <c r="C5" s="234">
        <v>33</v>
      </c>
      <c r="D5" s="234">
        <v>6657818.333333333</v>
      </c>
      <c r="E5" s="234">
        <v>6207592.1926666675</v>
      </c>
      <c r="F5" s="124">
        <v>368996.831316258</v>
      </c>
      <c r="H5" s="7"/>
    </row>
    <row r="6" spans="1:8" s="5" customFormat="1" ht="15.5" x14ac:dyDescent="0.35">
      <c r="A6" s="260" t="s">
        <v>116</v>
      </c>
      <c r="B6" s="293">
        <v>0</v>
      </c>
      <c r="C6" s="234">
        <v>0</v>
      </c>
      <c r="D6" s="234">
        <v>0</v>
      </c>
      <c r="E6" s="234">
        <v>0</v>
      </c>
      <c r="F6" s="124">
        <v>0</v>
      </c>
      <c r="H6" s="7"/>
    </row>
    <row r="7" spans="1:8" s="5" customFormat="1" ht="15.5" x14ac:dyDescent="0.35">
      <c r="A7" s="260" t="s">
        <v>117</v>
      </c>
      <c r="B7" s="293">
        <v>0</v>
      </c>
      <c r="C7" s="234">
        <v>0</v>
      </c>
      <c r="D7" s="234">
        <v>0</v>
      </c>
      <c r="E7" s="234">
        <v>0</v>
      </c>
      <c r="F7" s="124">
        <v>0</v>
      </c>
      <c r="H7" s="7"/>
    </row>
    <row r="8" spans="1:8" s="5" customFormat="1" ht="15.5" x14ac:dyDescent="0.35">
      <c r="A8" s="260" t="s">
        <v>118</v>
      </c>
      <c r="B8" s="293">
        <v>0</v>
      </c>
      <c r="C8" s="234">
        <v>0</v>
      </c>
      <c r="D8" s="234">
        <v>0</v>
      </c>
      <c r="E8" s="234">
        <v>0</v>
      </c>
      <c r="F8" s="124">
        <v>0</v>
      </c>
      <c r="H8" s="7"/>
    </row>
    <row r="9" spans="1:8" s="5" customFormat="1" ht="15.5" x14ac:dyDescent="0.35">
      <c r="A9" s="260" t="s">
        <v>119</v>
      </c>
      <c r="B9" s="293">
        <v>0</v>
      </c>
      <c r="C9" s="234">
        <v>0</v>
      </c>
      <c r="D9" s="234">
        <v>0</v>
      </c>
      <c r="E9" s="234">
        <v>0</v>
      </c>
      <c r="F9" s="124">
        <v>0</v>
      </c>
      <c r="H9" s="7"/>
    </row>
    <row r="10" spans="1:8" s="5" customFormat="1" ht="15.5" x14ac:dyDescent="0.35">
      <c r="A10" s="260" t="s">
        <v>120</v>
      </c>
      <c r="B10" s="293">
        <v>0</v>
      </c>
      <c r="C10" s="234">
        <v>0</v>
      </c>
      <c r="D10" s="234">
        <v>0</v>
      </c>
      <c r="E10" s="234">
        <v>0</v>
      </c>
      <c r="F10" s="124">
        <v>0</v>
      </c>
      <c r="H10" s="7"/>
    </row>
    <row r="11" spans="1:8" s="5" customFormat="1" ht="15.5" x14ac:dyDescent="0.35">
      <c r="A11" s="260" t="s">
        <v>121</v>
      </c>
      <c r="B11" s="293">
        <v>0</v>
      </c>
      <c r="C11" s="234">
        <v>0</v>
      </c>
      <c r="D11" s="234">
        <v>0</v>
      </c>
      <c r="E11" s="234">
        <v>0</v>
      </c>
      <c r="F11" s="124">
        <v>0</v>
      </c>
      <c r="H11" s="7"/>
    </row>
    <row r="12" spans="1:8" s="5" customFormat="1" ht="15.5" x14ac:dyDescent="0.35">
      <c r="A12" s="260" t="s">
        <v>122</v>
      </c>
      <c r="B12" s="293">
        <v>0</v>
      </c>
      <c r="C12" s="234">
        <v>0</v>
      </c>
      <c r="D12" s="234">
        <v>0</v>
      </c>
      <c r="E12" s="234">
        <v>0</v>
      </c>
      <c r="F12" s="124">
        <v>0</v>
      </c>
      <c r="H12" s="7"/>
    </row>
    <row r="13" spans="1:8" s="5" customFormat="1" ht="15.5" x14ac:dyDescent="0.35">
      <c r="A13" s="260" t="s">
        <v>123</v>
      </c>
      <c r="B13" s="293">
        <v>0</v>
      </c>
      <c r="C13" s="234">
        <v>0</v>
      </c>
      <c r="D13" s="234">
        <v>0</v>
      </c>
      <c r="E13" s="234">
        <v>0</v>
      </c>
      <c r="F13" s="124">
        <v>0</v>
      </c>
      <c r="H13" s="7"/>
    </row>
    <row r="14" spans="1:8" s="5" customFormat="1" ht="15.5" x14ac:dyDescent="0.35">
      <c r="A14" s="260" t="s">
        <v>124</v>
      </c>
      <c r="B14" s="293">
        <v>0</v>
      </c>
      <c r="C14" s="234">
        <v>0</v>
      </c>
      <c r="D14" s="234">
        <v>0</v>
      </c>
      <c r="E14" s="234">
        <v>0</v>
      </c>
      <c r="F14" s="124">
        <v>0</v>
      </c>
      <c r="H14" s="7"/>
    </row>
    <row r="15" spans="1:8" s="5" customFormat="1" ht="15.5" x14ac:dyDescent="0.35">
      <c r="A15" s="260" t="s">
        <v>125</v>
      </c>
      <c r="B15" s="293">
        <v>205919.33333333334</v>
      </c>
      <c r="C15" s="234">
        <v>13</v>
      </c>
      <c r="D15" s="234">
        <v>7835861.333333333</v>
      </c>
      <c r="E15" s="234">
        <v>1893889.3333333333</v>
      </c>
      <c r="F15" s="124">
        <v>219954.71355607786</v>
      </c>
      <c r="H15" s="7"/>
    </row>
    <row r="16" spans="1:8" s="5" customFormat="1" ht="15.5" x14ac:dyDescent="0.35">
      <c r="A16" s="260" t="s">
        <v>126</v>
      </c>
      <c r="B16" s="293">
        <v>0</v>
      </c>
      <c r="C16" s="234">
        <v>0</v>
      </c>
      <c r="D16" s="234">
        <v>0</v>
      </c>
      <c r="E16" s="234">
        <v>0</v>
      </c>
      <c r="F16" s="124">
        <v>0</v>
      </c>
      <c r="H16" s="7"/>
    </row>
    <row r="17" spans="1:8" s="5" customFormat="1" ht="15.5" x14ac:dyDescent="0.35">
      <c r="A17" s="260" t="s">
        <v>127</v>
      </c>
      <c r="B17" s="293">
        <v>0</v>
      </c>
      <c r="C17" s="234">
        <v>0</v>
      </c>
      <c r="D17" s="234">
        <v>0</v>
      </c>
      <c r="E17" s="234">
        <v>0</v>
      </c>
      <c r="F17" s="124">
        <v>0</v>
      </c>
      <c r="H17" s="7"/>
    </row>
    <row r="18" spans="1:8" s="5" customFormat="1" ht="15.5" x14ac:dyDescent="0.35">
      <c r="A18" s="260" t="s">
        <v>128</v>
      </c>
      <c r="B18" s="293">
        <v>0</v>
      </c>
      <c r="C18" s="234">
        <v>0</v>
      </c>
      <c r="D18" s="234">
        <v>0</v>
      </c>
      <c r="E18" s="234">
        <v>0</v>
      </c>
      <c r="F18" s="124">
        <v>0</v>
      </c>
      <c r="H18" s="7"/>
    </row>
    <row r="19" spans="1:8" s="5" customFormat="1" ht="15.5" x14ac:dyDescent="0.35">
      <c r="A19" s="260" t="s">
        <v>129</v>
      </c>
      <c r="B19" s="293">
        <v>0</v>
      </c>
      <c r="C19" s="234">
        <v>0</v>
      </c>
      <c r="D19" s="234">
        <v>0</v>
      </c>
      <c r="E19" s="234">
        <v>0</v>
      </c>
      <c r="F19" s="124">
        <v>0</v>
      </c>
      <c r="H19" s="7"/>
    </row>
    <row r="20" spans="1:8" s="5" customFormat="1" ht="15.5" x14ac:dyDescent="0.35">
      <c r="A20" s="260" t="s">
        <v>130</v>
      </c>
      <c r="B20" s="293">
        <v>0</v>
      </c>
      <c r="C20" s="234">
        <v>0</v>
      </c>
      <c r="D20" s="234">
        <v>0</v>
      </c>
      <c r="E20" s="234">
        <v>0</v>
      </c>
      <c r="F20" s="124">
        <v>0</v>
      </c>
      <c r="H20" s="7"/>
    </row>
    <row r="21" spans="1:8" s="5" customFormat="1" ht="15.5" x14ac:dyDescent="0.35">
      <c r="A21" s="260" t="s">
        <v>131</v>
      </c>
      <c r="B21" s="293">
        <v>0</v>
      </c>
      <c r="C21" s="234">
        <v>0</v>
      </c>
      <c r="D21" s="234">
        <v>0</v>
      </c>
      <c r="E21" s="234">
        <v>0</v>
      </c>
      <c r="F21" s="124">
        <v>0</v>
      </c>
      <c r="H21" s="7"/>
    </row>
    <row r="22" spans="1:8" s="5" customFormat="1" ht="15.5" x14ac:dyDescent="0.35">
      <c r="A22" s="260" t="s">
        <v>132</v>
      </c>
      <c r="B22" s="293">
        <v>0</v>
      </c>
      <c r="C22" s="234">
        <v>0</v>
      </c>
      <c r="D22" s="234">
        <v>0</v>
      </c>
      <c r="E22" s="234">
        <v>0</v>
      </c>
      <c r="F22" s="124">
        <v>0</v>
      </c>
      <c r="H22" s="7"/>
    </row>
    <row r="23" spans="1:8" s="5" customFormat="1" ht="15.5" x14ac:dyDescent="0.35">
      <c r="A23" s="260" t="s">
        <v>133</v>
      </c>
      <c r="B23" s="293">
        <v>0</v>
      </c>
      <c r="C23" s="234">
        <v>0</v>
      </c>
      <c r="D23" s="234">
        <v>0</v>
      </c>
      <c r="E23" s="234">
        <v>0</v>
      </c>
      <c r="F23" s="124">
        <v>0</v>
      </c>
      <c r="H23" s="7"/>
    </row>
    <row r="24" spans="1:8" s="5" customFormat="1" ht="15.5" x14ac:dyDescent="0.35">
      <c r="A24" s="260" t="s">
        <v>134</v>
      </c>
      <c r="B24" s="293">
        <v>288597.0733333333</v>
      </c>
      <c r="C24" s="234">
        <v>30</v>
      </c>
      <c r="D24" s="234">
        <v>3004235.6666666665</v>
      </c>
      <c r="E24" s="234">
        <v>4005533.1326666665</v>
      </c>
      <c r="F24" s="124">
        <v>229630.62519947661</v>
      </c>
      <c r="H24" s="7"/>
    </row>
    <row r="25" spans="1:8" s="5" customFormat="1" ht="15.5" x14ac:dyDescent="0.35">
      <c r="A25" s="260" t="s">
        <v>135</v>
      </c>
      <c r="B25" s="293">
        <v>0</v>
      </c>
      <c r="C25" s="234">
        <v>0</v>
      </c>
      <c r="D25" s="234">
        <v>0</v>
      </c>
      <c r="E25" s="234">
        <v>0</v>
      </c>
      <c r="F25" s="124">
        <v>0</v>
      </c>
      <c r="H25" s="7"/>
    </row>
    <row r="26" spans="1:8" s="5" customFormat="1" ht="15.5" x14ac:dyDescent="0.35">
      <c r="A26" s="260" t="s">
        <v>136</v>
      </c>
      <c r="B26" s="293">
        <v>0</v>
      </c>
      <c r="C26" s="234">
        <v>0</v>
      </c>
      <c r="D26" s="234">
        <v>0</v>
      </c>
      <c r="E26" s="234">
        <v>0</v>
      </c>
      <c r="F26" s="124">
        <v>0</v>
      </c>
      <c r="H26" s="7"/>
    </row>
    <row r="27" spans="1:8" s="5" customFormat="1" ht="15.5" x14ac:dyDescent="0.35">
      <c r="A27" s="260" t="s">
        <v>137</v>
      </c>
      <c r="B27" s="293">
        <v>0</v>
      </c>
      <c r="C27" s="234">
        <v>0</v>
      </c>
      <c r="D27" s="234">
        <v>0</v>
      </c>
      <c r="E27" s="234">
        <v>0</v>
      </c>
      <c r="F27" s="124">
        <v>0</v>
      </c>
      <c r="H27" s="7"/>
    </row>
    <row r="28" spans="1:8" s="5" customFormat="1" ht="15.5" x14ac:dyDescent="0.35">
      <c r="A28" s="260" t="s">
        <v>138</v>
      </c>
      <c r="B28" s="293">
        <v>0</v>
      </c>
      <c r="C28" s="234">
        <v>0</v>
      </c>
      <c r="D28" s="234">
        <v>0</v>
      </c>
      <c r="E28" s="234">
        <v>0</v>
      </c>
      <c r="F28" s="124">
        <v>0</v>
      </c>
      <c r="H28" s="294"/>
    </row>
    <row r="29" spans="1:8" s="5" customFormat="1" ht="15.5" x14ac:dyDescent="0.35">
      <c r="A29" s="260" t="s">
        <v>139</v>
      </c>
      <c r="B29" s="293">
        <v>0</v>
      </c>
      <c r="C29" s="234">
        <v>0</v>
      </c>
      <c r="D29" s="234">
        <v>0</v>
      </c>
      <c r="E29" s="234">
        <v>0</v>
      </c>
      <c r="F29" s="124">
        <v>0</v>
      </c>
      <c r="H29" s="294"/>
    </row>
    <row r="30" spans="1:8" s="5" customFormat="1" ht="15.5" x14ac:dyDescent="0.35">
      <c r="A30" s="260" t="s">
        <v>140</v>
      </c>
      <c r="B30" s="293">
        <v>326362</v>
      </c>
      <c r="C30" s="234">
        <v>8</v>
      </c>
      <c r="D30" s="234">
        <v>274018.33333333331</v>
      </c>
      <c r="E30" s="234">
        <v>679276.24219999986</v>
      </c>
      <c r="F30" s="124">
        <v>39583.185746771778</v>
      </c>
      <c r="H30" s="294"/>
    </row>
    <row r="31" spans="1:8" s="5" customFormat="1" ht="15.5" x14ac:dyDescent="0.35">
      <c r="A31" s="260" t="s">
        <v>141</v>
      </c>
      <c r="B31" s="293">
        <v>0</v>
      </c>
      <c r="C31" s="234">
        <v>0</v>
      </c>
      <c r="D31" s="234">
        <v>0</v>
      </c>
      <c r="E31" s="234">
        <v>0</v>
      </c>
      <c r="F31" s="124">
        <v>0</v>
      </c>
      <c r="H31" s="294"/>
    </row>
    <row r="32" spans="1:8" s="5" customFormat="1" ht="15.5" x14ac:dyDescent="0.35">
      <c r="A32" s="260" t="s">
        <v>142</v>
      </c>
      <c r="B32" s="293">
        <v>0</v>
      </c>
      <c r="C32" s="234">
        <v>0</v>
      </c>
      <c r="D32" s="234">
        <v>0</v>
      </c>
      <c r="E32" s="234">
        <v>0</v>
      </c>
      <c r="F32" s="124">
        <v>0</v>
      </c>
      <c r="H32" s="7"/>
    </row>
    <row r="33" spans="1:10" s="5" customFormat="1" ht="15.5" x14ac:dyDescent="0.35">
      <c r="A33" s="260" t="s">
        <v>143</v>
      </c>
      <c r="B33" s="293">
        <v>0</v>
      </c>
      <c r="C33" s="234">
        <v>0</v>
      </c>
      <c r="D33" s="234">
        <v>0</v>
      </c>
      <c r="E33" s="234">
        <v>0</v>
      </c>
      <c r="F33" s="124">
        <v>0</v>
      </c>
      <c r="H33" s="7"/>
    </row>
    <row r="34" spans="1:10" s="5" customFormat="1" ht="15.5" x14ac:dyDescent="0.35">
      <c r="A34" s="260" t="s">
        <v>144</v>
      </c>
      <c r="B34" s="293">
        <v>0</v>
      </c>
      <c r="C34" s="234">
        <v>0</v>
      </c>
      <c r="D34" s="234">
        <v>0</v>
      </c>
      <c r="E34" s="234">
        <v>0</v>
      </c>
      <c r="F34" s="124">
        <v>0</v>
      </c>
      <c r="H34" s="7"/>
    </row>
    <row r="35" spans="1:10" s="5" customFormat="1" ht="15.5" x14ac:dyDescent="0.35">
      <c r="A35" s="260" t="s">
        <v>145</v>
      </c>
      <c r="B35" s="293">
        <v>0</v>
      </c>
      <c r="C35" s="234">
        <v>0</v>
      </c>
      <c r="D35" s="234">
        <v>0</v>
      </c>
      <c r="E35" s="234">
        <v>0</v>
      </c>
      <c r="F35" s="124">
        <v>0</v>
      </c>
      <c r="H35" s="7"/>
    </row>
    <row r="36" spans="1:10" s="5" customFormat="1" ht="15.5" x14ac:dyDescent="0.35">
      <c r="A36" s="260" t="s">
        <v>146</v>
      </c>
      <c r="B36" s="293">
        <v>44937.666666666664</v>
      </c>
      <c r="C36" s="234">
        <v>17</v>
      </c>
      <c r="D36" s="234">
        <v>497732</v>
      </c>
      <c r="E36" s="234">
        <v>1224733.6666666667</v>
      </c>
      <c r="F36" s="124">
        <v>75679.656205679363</v>
      </c>
      <c r="H36" s="7"/>
    </row>
    <row r="37" spans="1:10" s="5" customFormat="1" ht="15.5" x14ac:dyDescent="0.35">
      <c r="A37" s="260" t="s">
        <v>147</v>
      </c>
      <c r="B37" s="293">
        <v>0</v>
      </c>
      <c r="C37" s="234">
        <v>0</v>
      </c>
      <c r="D37" s="234">
        <v>0</v>
      </c>
      <c r="E37" s="234">
        <v>0</v>
      </c>
      <c r="F37" s="124">
        <v>0</v>
      </c>
      <c r="H37" s="7"/>
    </row>
    <row r="38" spans="1:10" s="5" customFormat="1" ht="15.5" x14ac:dyDescent="0.35">
      <c r="A38" s="260" t="s">
        <v>148</v>
      </c>
      <c r="B38" s="293">
        <v>0</v>
      </c>
      <c r="C38" s="234">
        <v>1</v>
      </c>
      <c r="D38" s="234">
        <v>19778</v>
      </c>
      <c r="E38" s="234">
        <v>47627</v>
      </c>
      <c r="F38" s="124">
        <v>3509.1218761690334</v>
      </c>
      <c r="H38" s="7"/>
    </row>
    <row r="39" spans="1:10" s="5" customFormat="1" ht="15.5" x14ac:dyDescent="0.35">
      <c r="A39" s="260" t="s">
        <v>149</v>
      </c>
      <c r="B39" s="293">
        <v>0</v>
      </c>
      <c r="C39" s="234">
        <v>0</v>
      </c>
      <c r="D39" s="234">
        <v>0</v>
      </c>
      <c r="E39" s="234">
        <v>0</v>
      </c>
      <c r="F39" s="124">
        <v>0</v>
      </c>
      <c r="H39" s="7"/>
    </row>
    <row r="40" spans="1:10" s="5" customFormat="1" ht="15.5" x14ac:dyDescent="0.35">
      <c r="A40" s="260" t="s">
        <v>150</v>
      </c>
      <c r="B40" s="293">
        <v>0</v>
      </c>
      <c r="C40" s="234">
        <v>0</v>
      </c>
      <c r="D40" s="234">
        <v>0</v>
      </c>
      <c r="E40" s="234">
        <v>0</v>
      </c>
      <c r="F40" s="124">
        <v>0</v>
      </c>
      <c r="H40" s="7"/>
    </row>
    <row r="41" spans="1:10" s="5" customFormat="1" ht="15.5" x14ac:dyDescent="0.35">
      <c r="A41" s="260" t="s">
        <v>151</v>
      </c>
      <c r="B41" s="293">
        <v>0</v>
      </c>
      <c r="C41" s="234">
        <v>0</v>
      </c>
      <c r="D41" s="234">
        <v>0</v>
      </c>
      <c r="E41" s="234">
        <v>0</v>
      </c>
      <c r="F41" s="124">
        <v>0</v>
      </c>
      <c r="H41" s="7"/>
    </row>
    <row r="42" spans="1:10" s="5" customFormat="1" ht="15.5" x14ac:dyDescent="0.35">
      <c r="A42" s="260" t="s">
        <v>152</v>
      </c>
      <c r="B42" s="293">
        <v>334238.33333333331</v>
      </c>
      <c r="C42" s="234">
        <v>59.333333333333336</v>
      </c>
      <c r="D42" s="234">
        <v>33290512.333333332</v>
      </c>
      <c r="E42" s="234">
        <v>8064136.6921333335</v>
      </c>
      <c r="F42" s="124">
        <v>941807.66255339142</v>
      </c>
      <c r="H42" s="7"/>
    </row>
    <row r="43" spans="1:10" s="5" customFormat="1" ht="15.5" x14ac:dyDescent="0.35">
      <c r="A43" s="260" t="s">
        <v>153</v>
      </c>
      <c r="B43" s="293">
        <v>0</v>
      </c>
      <c r="C43" s="234">
        <v>0</v>
      </c>
      <c r="D43" s="234">
        <v>0</v>
      </c>
      <c r="E43" s="234">
        <v>0</v>
      </c>
      <c r="F43" s="124">
        <v>0</v>
      </c>
      <c r="H43" s="7"/>
    </row>
    <row r="44" spans="1:10" s="5" customFormat="1" ht="15.5" x14ac:dyDescent="0.35">
      <c r="A44" s="260" t="s">
        <v>154</v>
      </c>
      <c r="B44" s="293">
        <v>0</v>
      </c>
      <c r="C44" s="234">
        <v>0</v>
      </c>
      <c r="D44" s="234">
        <v>0</v>
      </c>
      <c r="E44" s="234">
        <v>0</v>
      </c>
      <c r="F44" s="124">
        <v>0</v>
      </c>
      <c r="H44" s="7"/>
    </row>
    <row r="45" spans="1:10" s="5" customFormat="1" ht="15.5" x14ac:dyDescent="0.35">
      <c r="A45" s="260" t="s">
        <v>155</v>
      </c>
      <c r="B45" s="293">
        <v>0</v>
      </c>
      <c r="C45" s="234">
        <v>0</v>
      </c>
      <c r="D45" s="234">
        <v>0</v>
      </c>
      <c r="E45" s="234">
        <v>0</v>
      </c>
      <c r="F45" s="124">
        <v>0</v>
      </c>
      <c r="H45" s="7"/>
    </row>
    <row r="46" spans="1:10" s="5" customFormat="1" ht="15.5" x14ac:dyDescent="0.35">
      <c r="A46" s="260" t="s">
        <v>156</v>
      </c>
      <c r="B46" s="293">
        <v>77538.333333333328</v>
      </c>
      <c r="C46" s="234">
        <v>16</v>
      </c>
      <c r="D46" s="234">
        <v>666747</v>
      </c>
      <c r="E46" s="234">
        <v>3788194</v>
      </c>
      <c r="F46" s="124">
        <v>158362.57209595441</v>
      </c>
      <c r="H46" s="7"/>
      <c r="J46" s="7"/>
    </row>
    <row r="47" spans="1:10" s="5" customFormat="1" ht="15.5" x14ac:dyDescent="0.35">
      <c r="A47" s="260" t="s">
        <v>157</v>
      </c>
      <c r="B47" s="293">
        <v>0</v>
      </c>
      <c r="C47" s="234">
        <v>0</v>
      </c>
      <c r="D47" s="234">
        <v>0</v>
      </c>
      <c r="E47" s="234">
        <v>0</v>
      </c>
      <c r="F47" s="124">
        <v>0</v>
      </c>
      <c r="H47" s="7"/>
    </row>
    <row r="48" spans="1:10" s="5" customFormat="1" ht="15.5" x14ac:dyDescent="0.35">
      <c r="A48" s="260" t="s">
        <v>158</v>
      </c>
      <c r="B48" s="293">
        <v>1155304.5</v>
      </c>
      <c r="C48" s="234">
        <v>78</v>
      </c>
      <c r="D48" s="234">
        <v>9117069</v>
      </c>
      <c r="E48" s="234">
        <v>5748352.105266667</v>
      </c>
      <c r="F48" s="124">
        <v>472046.41489273071</v>
      </c>
      <c r="H48" s="7"/>
    </row>
    <row r="49" spans="1:8" s="5" customFormat="1" ht="15.5" x14ac:dyDescent="0.35">
      <c r="A49" s="260" t="s">
        <v>159</v>
      </c>
      <c r="B49" s="293">
        <v>0</v>
      </c>
      <c r="C49" s="234">
        <v>0</v>
      </c>
      <c r="D49" s="234">
        <v>0</v>
      </c>
      <c r="E49" s="234">
        <v>0</v>
      </c>
      <c r="F49" s="124">
        <v>0</v>
      </c>
      <c r="H49" s="7"/>
    </row>
    <row r="50" spans="1:8" s="5" customFormat="1" ht="15.5" x14ac:dyDescent="0.35">
      <c r="A50" s="260" t="s">
        <v>160</v>
      </c>
      <c r="B50" s="293">
        <v>0</v>
      </c>
      <c r="C50" s="234">
        <v>2</v>
      </c>
      <c r="D50" s="234">
        <v>147400</v>
      </c>
      <c r="E50" s="234">
        <v>168597</v>
      </c>
      <c r="F50" s="124">
        <v>11250.774153403072</v>
      </c>
      <c r="H50" s="7"/>
    </row>
    <row r="51" spans="1:8" s="5" customFormat="1" ht="15.5" x14ac:dyDescent="0.35">
      <c r="A51" s="260" t="s">
        <v>161</v>
      </c>
      <c r="B51" s="293">
        <v>0</v>
      </c>
      <c r="C51" s="234">
        <v>0</v>
      </c>
      <c r="D51" s="234">
        <v>0</v>
      </c>
      <c r="E51" s="234">
        <v>0</v>
      </c>
      <c r="F51" s="124">
        <v>0</v>
      </c>
      <c r="H51" s="7"/>
    </row>
    <row r="52" spans="1:8" s="5" customFormat="1" ht="15.5" x14ac:dyDescent="0.35">
      <c r="A52" s="260" t="s">
        <v>162</v>
      </c>
      <c r="B52" s="293">
        <v>0</v>
      </c>
      <c r="C52" s="234">
        <v>0</v>
      </c>
      <c r="D52" s="234">
        <v>0</v>
      </c>
      <c r="E52" s="234">
        <v>0</v>
      </c>
      <c r="F52" s="124">
        <v>0</v>
      </c>
      <c r="H52" s="7"/>
    </row>
    <row r="53" spans="1:8" s="5" customFormat="1" ht="15.5" x14ac:dyDescent="0.35">
      <c r="A53" s="260" t="s">
        <v>163</v>
      </c>
      <c r="B53" s="293">
        <v>0</v>
      </c>
      <c r="C53" s="234">
        <v>0</v>
      </c>
      <c r="D53" s="234">
        <v>0</v>
      </c>
      <c r="E53" s="234">
        <v>0</v>
      </c>
      <c r="F53" s="124">
        <v>0</v>
      </c>
      <c r="H53" s="7"/>
    </row>
    <row r="54" spans="1:8" s="5" customFormat="1" ht="15.5" x14ac:dyDescent="0.35">
      <c r="A54" s="260" t="s">
        <v>164</v>
      </c>
      <c r="B54" s="293">
        <v>0</v>
      </c>
      <c r="C54" s="234">
        <v>0</v>
      </c>
      <c r="D54" s="234">
        <v>0</v>
      </c>
      <c r="E54" s="234">
        <v>0</v>
      </c>
      <c r="F54" s="124">
        <v>0</v>
      </c>
      <c r="H54" s="7"/>
    </row>
    <row r="55" spans="1:8" s="5" customFormat="1" ht="15.5" x14ac:dyDescent="0.35">
      <c r="A55" s="260" t="s">
        <v>165</v>
      </c>
      <c r="B55" s="293">
        <v>0</v>
      </c>
      <c r="C55" s="234">
        <v>0</v>
      </c>
      <c r="D55" s="234">
        <v>0</v>
      </c>
      <c r="E55" s="234">
        <v>0</v>
      </c>
      <c r="F55" s="124">
        <v>0</v>
      </c>
      <c r="H55" s="7"/>
    </row>
    <row r="56" spans="1:8" s="5" customFormat="1" ht="15.5" x14ac:dyDescent="0.35">
      <c r="A56" s="260" t="s">
        <v>166</v>
      </c>
      <c r="B56" s="293">
        <v>0</v>
      </c>
      <c r="C56" s="234">
        <v>3</v>
      </c>
      <c r="D56" s="234">
        <v>85606</v>
      </c>
      <c r="E56" s="234">
        <v>185255</v>
      </c>
      <c r="F56" s="124">
        <v>12336.124941044829</v>
      </c>
      <c r="H56" s="7"/>
    </row>
    <row r="57" spans="1:8" s="5" customFormat="1" ht="15.5" x14ac:dyDescent="0.35">
      <c r="A57" s="260" t="s">
        <v>167</v>
      </c>
      <c r="B57" s="293">
        <v>301526.33333333331</v>
      </c>
      <c r="C57" s="234">
        <v>24</v>
      </c>
      <c r="D57" s="234">
        <v>15708000</v>
      </c>
      <c r="E57" s="234">
        <v>5843002.3471999997</v>
      </c>
      <c r="F57" s="124">
        <v>502471.30261507892</v>
      </c>
      <c r="H57" s="7"/>
    </row>
    <row r="58" spans="1:8" s="5" customFormat="1" ht="15.5" x14ac:dyDescent="0.35">
      <c r="A58" s="260" t="s">
        <v>168</v>
      </c>
      <c r="B58" s="293">
        <v>0</v>
      </c>
      <c r="C58" s="234">
        <v>0</v>
      </c>
      <c r="D58" s="234">
        <v>0</v>
      </c>
      <c r="E58" s="234">
        <v>0</v>
      </c>
      <c r="F58" s="124">
        <v>0</v>
      </c>
      <c r="H58" s="7"/>
    </row>
    <row r="59" spans="1:8" s="5" customFormat="1" ht="15.5" x14ac:dyDescent="0.35">
      <c r="A59" s="260" t="s">
        <v>169</v>
      </c>
      <c r="B59" s="293">
        <v>0</v>
      </c>
      <c r="C59" s="234">
        <v>0</v>
      </c>
      <c r="D59" s="234">
        <v>0</v>
      </c>
      <c r="E59" s="234">
        <v>0</v>
      </c>
      <c r="F59" s="124">
        <v>0</v>
      </c>
      <c r="H59" s="7"/>
    </row>
    <row r="60" spans="1:8" s="5" customFormat="1" ht="15.5" x14ac:dyDescent="0.35">
      <c r="A60" s="260" t="s">
        <v>170</v>
      </c>
      <c r="B60" s="293">
        <v>0</v>
      </c>
      <c r="C60" s="234">
        <v>0</v>
      </c>
      <c r="D60" s="234">
        <v>0</v>
      </c>
      <c r="E60" s="234">
        <v>0</v>
      </c>
      <c r="F60" s="124">
        <v>0</v>
      </c>
      <c r="H60" s="7"/>
    </row>
    <row r="61" spans="1:8" s="5" customFormat="1" ht="15.5" x14ac:dyDescent="0.35">
      <c r="A61" s="260" t="s">
        <v>171</v>
      </c>
      <c r="B61" s="293">
        <v>0</v>
      </c>
      <c r="C61" s="234">
        <v>0</v>
      </c>
      <c r="D61" s="234">
        <v>0</v>
      </c>
      <c r="E61" s="234">
        <v>0</v>
      </c>
      <c r="F61" s="124">
        <v>0</v>
      </c>
      <c r="H61" s="7"/>
    </row>
    <row r="62" spans="1:8" s="5" customFormat="1" ht="15.5" x14ac:dyDescent="0.35">
      <c r="A62" s="260" t="s">
        <v>172</v>
      </c>
      <c r="B62" s="293">
        <v>0</v>
      </c>
      <c r="C62" s="234">
        <v>0</v>
      </c>
      <c r="D62" s="234">
        <v>0</v>
      </c>
      <c r="E62" s="234">
        <v>0</v>
      </c>
      <c r="F62" s="124">
        <v>0</v>
      </c>
      <c r="H62" s="7"/>
    </row>
    <row r="63" spans="1:8" s="5" customFormat="1" ht="15.5" x14ac:dyDescent="0.35">
      <c r="A63" s="260" t="s">
        <v>173</v>
      </c>
      <c r="B63" s="293">
        <v>193357.33333333334</v>
      </c>
      <c r="C63" s="234">
        <v>21</v>
      </c>
      <c r="D63" s="234">
        <v>837841</v>
      </c>
      <c r="E63" s="234">
        <v>3892828</v>
      </c>
      <c r="F63" s="124">
        <v>172947.38192092598</v>
      </c>
      <c r="H63" s="7"/>
    </row>
    <row r="64" spans="1:8" s="5" customFormat="1" ht="15.5" x14ac:dyDescent="0.35">
      <c r="A64" s="260" t="s">
        <v>385</v>
      </c>
      <c r="B64" s="293">
        <v>228893.33333333334</v>
      </c>
      <c r="C64" s="234">
        <v>7</v>
      </c>
      <c r="D64" s="234">
        <v>1159400</v>
      </c>
      <c r="E64" s="234">
        <v>1034867.0103333333</v>
      </c>
      <c r="F64" s="124">
        <v>64859.693537038445</v>
      </c>
      <c r="H64" s="7"/>
    </row>
    <row r="65" spans="1:9" s="5" customFormat="1" ht="15.5" x14ac:dyDescent="0.35">
      <c r="A65" s="260" t="s">
        <v>174</v>
      </c>
      <c r="B65" s="293">
        <v>0</v>
      </c>
      <c r="C65" s="234">
        <v>0</v>
      </c>
      <c r="D65" s="234">
        <v>0</v>
      </c>
      <c r="E65" s="234">
        <v>0</v>
      </c>
      <c r="F65" s="124">
        <v>0</v>
      </c>
      <c r="H65" s="7"/>
    </row>
    <row r="66" spans="1:9" s="5" customFormat="1" ht="15.5" x14ac:dyDescent="0.35">
      <c r="A66" s="260" t="s">
        <v>175</v>
      </c>
      <c r="B66" s="293">
        <v>0</v>
      </c>
      <c r="C66" s="234">
        <v>0</v>
      </c>
      <c r="D66" s="234">
        <v>0</v>
      </c>
      <c r="E66" s="234">
        <v>0</v>
      </c>
      <c r="F66" s="124">
        <v>0</v>
      </c>
      <c r="H66" s="7"/>
    </row>
    <row r="67" spans="1:9" s="5" customFormat="1" ht="15.5" x14ac:dyDescent="0.35">
      <c r="A67" s="260" t="s">
        <v>176</v>
      </c>
      <c r="B67" s="293">
        <v>0</v>
      </c>
      <c r="C67" s="234">
        <v>0</v>
      </c>
      <c r="D67" s="234">
        <v>0</v>
      </c>
      <c r="E67" s="234">
        <v>0</v>
      </c>
      <c r="F67" s="124">
        <v>0</v>
      </c>
      <c r="H67" s="7"/>
    </row>
    <row r="68" spans="1:9" s="5" customFormat="1" ht="15.5" x14ac:dyDescent="0.35">
      <c r="A68" s="260" t="s">
        <v>177</v>
      </c>
      <c r="B68" s="293">
        <v>0</v>
      </c>
      <c r="C68" s="234">
        <v>0</v>
      </c>
      <c r="D68" s="234">
        <v>0</v>
      </c>
      <c r="E68" s="234">
        <v>0</v>
      </c>
      <c r="F68" s="124">
        <v>0</v>
      </c>
      <c r="H68" s="7"/>
    </row>
    <row r="69" spans="1:9" s="5" customFormat="1" ht="15.5" x14ac:dyDescent="0.35">
      <c r="A69" s="260" t="s">
        <v>178</v>
      </c>
      <c r="B69" s="293">
        <v>0</v>
      </c>
      <c r="C69" s="234">
        <v>0</v>
      </c>
      <c r="D69" s="234">
        <v>0</v>
      </c>
      <c r="E69" s="234">
        <v>0</v>
      </c>
      <c r="F69" s="124">
        <v>0</v>
      </c>
      <c r="H69" s="7"/>
    </row>
    <row r="70" spans="1:9" s="5" customFormat="1" ht="15.5" x14ac:dyDescent="0.35">
      <c r="A70" s="260" t="s">
        <v>179</v>
      </c>
      <c r="B70" s="293">
        <v>0</v>
      </c>
      <c r="C70" s="234">
        <v>1</v>
      </c>
      <c r="D70" s="234">
        <v>3920</v>
      </c>
      <c r="E70" s="234">
        <v>3780</v>
      </c>
      <c r="F70" s="124">
        <v>1837.592779282232</v>
      </c>
      <c r="H70" s="7"/>
    </row>
    <row r="71" spans="1:9" s="5" customFormat="1" ht="15.5" x14ac:dyDescent="0.35">
      <c r="A71" s="260" t="s">
        <v>180</v>
      </c>
      <c r="B71" s="293">
        <v>0</v>
      </c>
      <c r="C71" s="234">
        <v>0</v>
      </c>
      <c r="D71" s="234">
        <v>0</v>
      </c>
      <c r="E71" s="234">
        <v>0</v>
      </c>
      <c r="F71" s="124">
        <v>0</v>
      </c>
      <c r="H71" s="7"/>
    </row>
    <row r="72" spans="1:9" s="5" customFormat="1" ht="15.5" x14ac:dyDescent="0.35">
      <c r="A72" s="260" t="s">
        <v>181</v>
      </c>
      <c r="B72" s="293">
        <v>0</v>
      </c>
      <c r="C72" s="234">
        <v>0</v>
      </c>
      <c r="D72" s="234">
        <v>0</v>
      </c>
      <c r="E72" s="234">
        <v>0</v>
      </c>
      <c r="F72" s="124">
        <v>0</v>
      </c>
      <c r="H72" s="7"/>
    </row>
    <row r="73" spans="1:9" s="5" customFormat="1" ht="15.5" x14ac:dyDescent="0.35">
      <c r="A73" s="260" t="s">
        <v>182</v>
      </c>
      <c r="B73" s="293">
        <v>0</v>
      </c>
      <c r="C73" s="234">
        <v>0</v>
      </c>
      <c r="D73" s="234">
        <v>0</v>
      </c>
      <c r="E73" s="234">
        <v>0</v>
      </c>
      <c r="F73" s="124">
        <v>0</v>
      </c>
      <c r="H73" s="7"/>
      <c r="I73" s="7"/>
    </row>
    <row r="74" spans="1:9" s="5" customFormat="1" ht="15.5" x14ac:dyDescent="0.35">
      <c r="A74" s="260" t="s">
        <v>183</v>
      </c>
      <c r="B74" s="293">
        <v>54234.666666666664</v>
      </c>
      <c r="C74" s="234">
        <v>19</v>
      </c>
      <c r="D74" s="234">
        <v>796292.33333333337</v>
      </c>
      <c r="E74" s="234">
        <v>2673184.9626666666</v>
      </c>
      <c r="F74" s="124">
        <v>130214.03931654798</v>
      </c>
      <c r="H74" s="7"/>
    </row>
    <row r="75" spans="1:9" s="5" customFormat="1" ht="15.5" x14ac:dyDescent="0.35">
      <c r="A75" s="260" t="s">
        <v>184</v>
      </c>
      <c r="B75" s="293">
        <v>145365.37666666668</v>
      </c>
      <c r="C75" s="234">
        <v>22</v>
      </c>
      <c r="D75" s="234">
        <v>758542.66666666663</v>
      </c>
      <c r="E75" s="234">
        <v>2921144</v>
      </c>
      <c r="F75" s="124">
        <v>142360.74602316457</v>
      </c>
      <c r="H75" s="7"/>
      <c r="I75" s="7"/>
    </row>
    <row r="76" spans="1:9" s="5" customFormat="1" ht="15.5" x14ac:dyDescent="0.35">
      <c r="A76" s="260" t="s">
        <v>185</v>
      </c>
      <c r="B76" s="293">
        <v>0</v>
      </c>
      <c r="C76" s="234">
        <v>0</v>
      </c>
      <c r="D76" s="234">
        <v>0</v>
      </c>
      <c r="E76" s="234">
        <v>0</v>
      </c>
      <c r="F76" s="124">
        <v>0</v>
      </c>
      <c r="H76" s="7"/>
    </row>
    <row r="77" spans="1:9" s="5" customFormat="1" ht="15.5" x14ac:dyDescent="0.35">
      <c r="A77" s="260" t="s">
        <v>186</v>
      </c>
      <c r="B77" s="293">
        <v>0</v>
      </c>
      <c r="C77" s="234">
        <v>0</v>
      </c>
      <c r="D77" s="234">
        <v>0</v>
      </c>
      <c r="E77" s="234">
        <v>0</v>
      </c>
      <c r="F77" s="124">
        <v>0</v>
      </c>
      <c r="H77" s="7"/>
      <c r="I77" s="7"/>
    </row>
    <row r="78" spans="1:9" s="5" customFormat="1" ht="15.5" x14ac:dyDescent="0.35">
      <c r="A78" s="260" t="s">
        <v>187</v>
      </c>
      <c r="B78" s="293">
        <v>302881</v>
      </c>
      <c r="C78" s="234">
        <v>68.666666666666671</v>
      </c>
      <c r="D78" s="234">
        <v>3892581.3333333335</v>
      </c>
      <c r="E78" s="234">
        <v>7345017.0310666664</v>
      </c>
      <c r="F78" s="124">
        <v>415032.72429475345</v>
      </c>
      <c r="H78" s="7"/>
    </row>
    <row r="79" spans="1:9" s="5" customFormat="1" ht="15.5" x14ac:dyDescent="0.35">
      <c r="A79" s="260" t="s">
        <v>188</v>
      </c>
      <c r="B79" s="293">
        <v>0</v>
      </c>
      <c r="C79" s="234">
        <v>0</v>
      </c>
      <c r="D79" s="234">
        <v>0</v>
      </c>
      <c r="E79" s="234">
        <v>0</v>
      </c>
      <c r="F79" s="124">
        <v>0</v>
      </c>
      <c r="H79" s="7"/>
    </row>
    <row r="80" spans="1:9" s="5" customFormat="1" ht="15.5" x14ac:dyDescent="0.35">
      <c r="A80" s="260" t="s">
        <v>189</v>
      </c>
      <c r="B80" s="293">
        <v>75895.333333333328</v>
      </c>
      <c r="C80" s="234">
        <v>26.666666666666668</v>
      </c>
      <c r="D80" s="234">
        <v>676263.33333333337</v>
      </c>
      <c r="E80" s="234">
        <v>2590527.7560000001</v>
      </c>
      <c r="F80" s="124">
        <v>138108.36442160234</v>
      </c>
      <c r="H80" s="7"/>
    </row>
    <row r="81" spans="1:8" s="5" customFormat="1" ht="15.5" x14ac:dyDescent="0.35">
      <c r="A81" s="260" t="s">
        <v>190</v>
      </c>
      <c r="B81" s="293">
        <v>0</v>
      </c>
      <c r="C81" s="234">
        <v>0</v>
      </c>
      <c r="D81" s="234">
        <v>0</v>
      </c>
      <c r="E81" s="234">
        <v>0</v>
      </c>
      <c r="F81" s="124">
        <v>0</v>
      </c>
      <c r="H81" s="7"/>
    </row>
    <row r="82" spans="1:8" s="5" customFormat="1" ht="15.5" x14ac:dyDescent="0.35">
      <c r="A82" s="260" t="s">
        <v>191</v>
      </c>
      <c r="B82" s="293">
        <v>0</v>
      </c>
      <c r="C82" s="234">
        <v>0</v>
      </c>
      <c r="D82" s="234">
        <v>0</v>
      </c>
      <c r="E82" s="234">
        <v>0</v>
      </c>
      <c r="F82" s="124">
        <v>0</v>
      </c>
      <c r="H82" s="7"/>
    </row>
    <row r="83" spans="1:8" s="5" customFormat="1" ht="15.5" x14ac:dyDescent="0.35">
      <c r="A83" s="260" t="s">
        <v>192</v>
      </c>
      <c r="B83" s="293">
        <v>0</v>
      </c>
      <c r="C83" s="234">
        <v>0</v>
      </c>
      <c r="D83" s="234">
        <v>0</v>
      </c>
      <c r="E83" s="234">
        <v>0</v>
      </c>
      <c r="F83" s="124">
        <v>0</v>
      </c>
      <c r="H83" s="7"/>
    </row>
    <row r="84" spans="1:8" s="5" customFormat="1" ht="15.5" x14ac:dyDescent="0.35">
      <c r="A84" s="260" t="s">
        <v>193</v>
      </c>
      <c r="B84" s="293">
        <v>0</v>
      </c>
      <c r="C84" s="234">
        <v>0</v>
      </c>
      <c r="D84" s="234">
        <v>0</v>
      </c>
      <c r="E84" s="234">
        <v>0</v>
      </c>
      <c r="F84" s="124">
        <v>0</v>
      </c>
      <c r="H84" s="7"/>
    </row>
    <row r="85" spans="1:8" s="5" customFormat="1" ht="15.5" x14ac:dyDescent="0.35">
      <c r="A85" s="260" t="s">
        <v>194</v>
      </c>
      <c r="B85" s="293">
        <v>0</v>
      </c>
      <c r="C85" s="234">
        <v>0</v>
      </c>
      <c r="D85" s="234">
        <v>0</v>
      </c>
      <c r="E85" s="234">
        <v>0</v>
      </c>
      <c r="F85" s="124">
        <v>0</v>
      </c>
      <c r="H85" s="7"/>
    </row>
    <row r="86" spans="1:8" s="5" customFormat="1" ht="15.5" x14ac:dyDescent="0.35">
      <c r="A86" s="260" t="s">
        <v>195</v>
      </c>
      <c r="B86" s="293">
        <v>46716.333333333336</v>
      </c>
      <c r="C86" s="234">
        <v>20</v>
      </c>
      <c r="D86" s="234">
        <v>1431270</v>
      </c>
      <c r="E86" s="234">
        <v>1354380.3499999999</v>
      </c>
      <c r="F86" s="124">
        <v>101230.64457060973</v>
      </c>
      <c r="H86" s="7"/>
    </row>
    <row r="87" spans="1:8" s="5" customFormat="1" ht="15.5" x14ac:dyDescent="0.35">
      <c r="A87" s="260" t="s">
        <v>196</v>
      </c>
      <c r="B87" s="293">
        <v>0</v>
      </c>
      <c r="C87" s="234">
        <v>3</v>
      </c>
      <c r="D87" s="234">
        <v>139079</v>
      </c>
      <c r="E87" s="234">
        <v>256758</v>
      </c>
      <c r="F87" s="124">
        <v>15549.755597125459</v>
      </c>
      <c r="H87" s="7"/>
    </row>
    <row r="88" spans="1:8" s="5" customFormat="1" ht="15.5" x14ac:dyDescent="0.35">
      <c r="A88" s="260" t="s">
        <v>197</v>
      </c>
      <c r="B88" s="293">
        <v>0</v>
      </c>
      <c r="C88" s="234">
        <v>0</v>
      </c>
      <c r="D88" s="234">
        <v>0</v>
      </c>
      <c r="E88" s="234">
        <v>0</v>
      </c>
      <c r="F88" s="124">
        <v>0</v>
      </c>
      <c r="H88" s="7"/>
    </row>
    <row r="89" spans="1:8" s="5" customFormat="1" ht="15.5" x14ac:dyDescent="0.35">
      <c r="A89" s="260" t="s">
        <v>198</v>
      </c>
      <c r="B89" s="293">
        <v>0</v>
      </c>
      <c r="C89" s="234">
        <v>0</v>
      </c>
      <c r="D89" s="234">
        <v>0</v>
      </c>
      <c r="E89" s="234">
        <v>0</v>
      </c>
      <c r="F89" s="124">
        <v>0</v>
      </c>
      <c r="H89" s="7"/>
    </row>
    <row r="90" spans="1:8" s="5" customFormat="1" ht="15.5" x14ac:dyDescent="0.35">
      <c r="A90" s="260" t="s">
        <v>199</v>
      </c>
      <c r="B90" s="293">
        <v>60301.333333333336</v>
      </c>
      <c r="C90" s="234">
        <v>30</v>
      </c>
      <c r="D90" s="234">
        <v>1343223.6666666667</v>
      </c>
      <c r="E90" s="234">
        <v>3817504.1091666669</v>
      </c>
      <c r="F90" s="124">
        <v>194320.7178556163</v>
      </c>
      <c r="H90" s="7"/>
    </row>
    <row r="91" spans="1:8" s="5" customFormat="1" ht="15.5" x14ac:dyDescent="0.35">
      <c r="A91" s="260" t="s">
        <v>200</v>
      </c>
      <c r="B91" s="293">
        <v>0</v>
      </c>
      <c r="C91" s="234">
        <v>0</v>
      </c>
      <c r="D91" s="234">
        <v>0</v>
      </c>
      <c r="E91" s="234">
        <v>0</v>
      </c>
      <c r="F91" s="124">
        <v>0</v>
      </c>
      <c r="H91" s="7"/>
    </row>
    <row r="92" spans="1:8" s="5" customFormat="1" ht="15.5" x14ac:dyDescent="0.35">
      <c r="A92" s="260" t="s">
        <v>201</v>
      </c>
      <c r="B92" s="293">
        <v>0</v>
      </c>
      <c r="C92" s="234">
        <v>0</v>
      </c>
      <c r="D92" s="234">
        <v>0</v>
      </c>
      <c r="E92" s="234">
        <v>0</v>
      </c>
      <c r="F92" s="124">
        <v>0</v>
      </c>
      <c r="H92" s="7"/>
    </row>
    <row r="93" spans="1:8" s="5" customFormat="1" ht="15.5" x14ac:dyDescent="0.35">
      <c r="A93" s="260" t="s">
        <v>202</v>
      </c>
      <c r="B93" s="293">
        <v>0</v>
      </c>
      <c r="C93" s="234">
        <v>0</v>
      </c>
      <c r="D93" s="234">
        <v>0</v>
      </c>
      <c r="E93" s="234">
        <v>0</v>
      </c>
      <c r="F93" s="124">
        <v>0</v>
      </c>
      <c r="H93" s="7"/>
    </row>
    <row r="94" spans="1:8" s="5" customFormat="1" ht="15.5" x14ac:dyDescent="0.35">
      <c r="A94" s="260" t="s">
        <v>203</v>
      </c>
      <c r="B94" s="293">
        <v>0</v>
      </c>
      <c r="C94" s="234">
        <v>0</v>
      </c>
      <c r="D94" s="234">
        <v>0</v>
      </c>
      <c r="E94" s="234">
        <v>0</v>
      </c>
      <c r="F94" s="124">
        <v>0</v>
      </c>
      <c r="H94" s="7"/>
    </row>
    <row r="95" spans="1:8" s="5" customFormat="1" ht="15.5" x14ac:dyDescent="0.35">
      <c r="A95" s="260" t="s">
        <v>205</v>
      </c>
      <c r="B95" s="293">
        <v>0</v>
      </c>
      <c r="C95" s="234">
        <v>0</v>
      </c>
      <c r="D95" s="234">
        <v>0</v>
      </c>
      <c r="E95" s="234">
        <v>0</v>
      </c>
      <c r="F95" s="124">
        <v>0</v>
      </c>
      <c r="H95" s="7"/>
    </row>
    <row r="96" spans="1:8" s="5" customFormat="1" ht="15.5" x14ac:dyDescent="0.35">
      <c r="A96" s="260" t="s">
        <v>206</v>
      </c>
      <c r="B96" s="293">
        <v>0</v>
      </c>
      <c r="C96" s="234">
        <v>1</v>
      </c>
      <c r="D96" s="234">
        <v>1263000</v>
      </c>
      <c r="E96" s="234">
        <v>2105809</v>
      </c>
      <c r="F96" s="124">
        <v>90783.398815677952</v>
      </c>
      <c r="H96" s="7"/>
    </row>
    <row r="97" spans="1:13" s="5" customFormat="1" ht="15.5" x14ac:dyDescent="0.35">
      <c r="A97" s="260" t="s">
        <v>0</v>
      </c>
      <c r="B97" s="293">
        <v>0</v>
      </c>
      <c r="C97" s="234">
        <v>0</v>
      </c>
      <c r="D97" s="234">
        <v>0</v>
      </c>
      <c r="E97" s="234">
        <v>0</v>
      </c>
      <c r="F97" s="124">
        <v>0</v>
      </c>
      <c r="H97" s="7"/>
    </row>
    <row r="98" spans="1:13" s="5" customFormat="1" ht="15.5" x14ac:dyDescent="0.35">
      <c r="A98" s="260" t="s">
        <v>207</v>
      </c>
      <c r="B98" s="293">
        <v>0</v>
      </c>
      <c r="C98" s="234">
        <v>3</v>
      </c>
      <c r="D98" s="234">
        <v>154000</v>
      </c>
      <c r="E98" s="234">
        <v>203564</v>
      </c>
      <c r="F98" s="124">
        <v>14125.359113716058</v>
      </c>
      <c r="H98" s="7"/>
    </row>
    <row r="99" spans="1:13" s="5" customFormat="1" ht="15.5" x14ac:dyDescent="0.35">
      <c r="A99" s="260" t="s">
        <v>208</v>
      </c>
      <c r="B99" s="293">
        <v>0</v>
      </c>
      <c r="C99" s="234">
        <v>0</v>
      </c>
      <c r="D99" s="234">
        <v>0</v>
      </c>
      <c r="E99" s="234">
        <v>0</v>
      </c>
      <c r="F99" s="124">
        <v>0</v>
      </c>
      <c r="H99" s="7"/>
    </row>
    <row r="100" spans="1:13" s="5" customFormat="1" ht="15.5" x14ac:dyDescent="0.35">
      <c r="A100" s="260" t="s">
        <v>209</v>
      </c>
      <c r="B100" s="293">
        <v>0</v>
      </c>
      <c r="C100" s="234">
        <v>0</v>
      </c>
      <c r="D100" s="234">
        <v>0</v>
      </c>
      <c r="E100" s="234">
        <v>0</v>
      </c>
      <c r="F100" s="124">
        <v>0</v>
      </c>
      <c r="H100" s="7"/>
    </row>
    <row r="101" spans="1:13" s="5" customFormat="1" ht="15.5" x14ac:dyDescent="0.35">
      <c r="A101" s="260" t="s">
        <v>210</v>
      </c>
      <c r="B101" s="293">
        <v>0</v>
      </c>
      <c r="C101" s="234">
        <v>2</v>
      </c>
      <c r="D101" s="234">
        <v>88000</v>
      </c>
      <c r="E101" s="234">
        <v>176296</v>
      </c>
      <c r="F101" s="124">
        <v>10445.73089271682</v>
      </c>
      <c r="H101" s="7"/>
    </row>
    <row r="102" spans="1:13" s="5" customFormat="1" ht="15.5" x14ac:dyDescent="0.35">
      <c r="A102" s="260" t="s">
        <v>211</v>
      </c>
      <c r="B102" s="293">
        <v>0</v>
      </c>
      <c r="C102" s="234">
        <v>0</v>
      </c>
      <c r="D102" s="234">
        <v>0</v>
      </c>
      <c r="E102" s="234">
        <v>0</v>
      </c>
      <c r="F102" s="124">
        <v>0</v>
      </c>
      <c r="H102" s="7"/>
    </row>
    <row r="103" spans="1:13" s="5" customFormat="1" ht="15.5" x14ac:dyDescent="0.35">
      <c r="A103" s="260" t="s">
        <v>212</v>
      </c>
      <c r="B103" s="293">
        <v>0</v>
      </c>
      <c r="C103" s="234">
        <v>0</v>
      </c>
      <c r="D103" s="234">
        <v>0</v>
      </c>
      <c r="E103" s="234">
        <v>0</v>
      </c>
      <c r="F103" s="124">
        <v>0</v>
      </c>
      <c r="H103" s="7"/>
    </row>
    <row r="104" spans="1:13" s="5" customFormat="1" ht="15.5" x14ac:dyDescent="0.35">
      <c r="A104" s="260" t="s">
        <v>213</v>
      </c>
      <c r="B104" s="293">
        <v>0</v>
      </c>
      <c r="C104" s="234">
        <v>0</v>
      </c>
      <c r="D104" s="234">
        <v>0</v>
      </c>
      <c r="E104" s="234">
        <v>0</v>
      </c>
      <c r="F104" s="124">
        <v>0</v>
      </c>
      <c r="H104" s="7"/>
    </row>
    <row r="105" spans="1:13" s="5" customFormat="1" ht="15.5" x14ac:dyDescent="0.35">
      <c r="A105" s="260" t="s">
        <v>214</v>
      </c>
      <c r="B105" s="293">
        <v>183733</v>
      </c>
      <c r="C105" s="234">
        <v>8</v>
      </c>
      <c r="D105" s="234">
        <v>1286739</v>
      </c>
      <c r="E105" s="234">
        <v>1012939</v>
      </c>
      <c r="F105" s="124">
        <v>68061.807105138767</v>
      </c>
      <c r="H105" s="7"/>
    </row>
    <row r="106" spans="1:13" s="5" customFormat="1" ht="15.5" x14ac:dyDescent="0.35">
      <c r="A106" s="260" t="s">
        <v>215</v>
      </c>
      <c r="B106" s="293">
        <v>0</v>
      </c>
      <c r="C106" s="234">
        <v>0</v>
      </c>
      <c r="D106" s="234">
        <v>0</v>
      </c>
      <c r="E106" s="234">
        <v>0</v>
      </c>
      <c r="F106" s="124">
        <v>0</v>
      </c>
      <c r="H106" s="7"/>
    </row>
    <row r="107" spans="1:13" s="5" customFormat="1" ht="15.5" x14ac:dyDescent="0.35">
      <c r="A107" s="260" t="s">
        <v>216</v>
      </c>
      <c r="B107" s="293">
        <v>0</v>
      </c>
      <c r="C107" s="234">
        <v>0</v>
      </c>
      <c r="D107" s="234">
        <v>0</v>
      </c>
      <c r="E107" s="234">
        <v>0</v>
      </c>
      <c r="F107" s="124">
        <v>0</v>
      </c>
      <c r="H107" s="7"/>
    </row>
    <row r="108" spans="1:13" s="5" customFormat="1" ht="15.5" x14ac:dyDescent="0.35">
      <c r="A108" s="260" t="s">
        <v>217</v>
      </c>
      <c r="B108" s="293">
        <v>0</v>
      </c>
      <c r="C108" s="234">
        <v>0</v>
      </c>
      <c r="D108" s="234">
        <v>0</v>
      </c>
      <c r="E108" s="234">
        <v>0</v>
      </c>
      <c r="F108" s="124">
        <v>0</v>
      </c>
      <c r="H108" s="7"/>
    </row>
    <row r="109" spans="1:13" s="5" customFormat="1" ht="15.5" x14ac:dyDescent="0.35">
      <c r="A109" s="260" t="s">
        <v>218</v>
      </c>
      <c r="B109" s="293">
        <v>44165.333333333336</v>
      </c>
      <c r="C109" s="234">
        <v>24</v>
      </c>
      <c r="D109" s="234">
        <v>696121.66666666663</v>
      </c>
      <c r="E109" s="234">
        <v>2613106.3164666668</v>
      </c>
      <c r="F109" s="124">
        <v>134779.94349184216</v>
      </c>
      <c r="H109" s="7"/>
    </row>
    <row r="110" spans="1:13" s="5" customFormat="1" ht="15.5" x14ac:dyDescent="0.35">
      <c r="A110" s="260" t="s">
        <v>219</v>
      </c>
      <c r="B110" s="293">
        <v>0</v>
      </c>
      <c r="C110" s="234">
        <v>0</v>
      </c>
      <c r="D110" s="234">
        <v>0</v>
      </c>
      <c r="E110" s="234">
        <v>0</v>
      </c>
      <c r="F110" s="124">
        <v>0</v>
      </c>
      <c r="H110" s="7"/>
    </row>
    <row r="111" spans="1:13" s="5" customFormat="1" ht="15.5" x14ac:dyDescent="0.35">
      <c r="A111" s="260" t="s">
        <v>220</v>
      </c>
      <c r="B111" s="293">
        <v>82208</v>
      </c>
      <c r="C111" s="234">
        <v>12</v>
      </c>
      <c r="D111" s="234">
        <v>588676</v>
      </c>
      <c r="E111" s="234">
        <v>1388446.2</v>
      </c>
      <c r="F111" s="124">
        <v>74239.337580872147</v>
      </c>
      <c r="H111" s="7"/>
      <c r="K111" s="3"/>
      <c r="L111" s="3"/>
      <c r="M111" s="3"/>
    </row>
    <row r="112" spans="1:13" s="5" customFormat="1" ht="15.5" x14ac:dyDescent="0.35">
      <c r="A112" s="260" t="s">
        <v>221</v>
      </c>
      <c r="B112" s="293">
        <v>0</v>
      </c>
      <c r="C112" s="234">
        <v>0</v>
      </c>
      <c r="D112" s="234">
        <v>0</v>
      </c>
      <c r="E112" s="234">
        <v>0</v>
      </c>
      <c r="F112" s="124">
        <v>0</v>
      </c>
      <c r="H112" s="7"/>
    </row>
    <row r="113" spans="1:12" s="5" customFormat="1" ht="15.5" x14ac:dyDescent="0.35">
      <c r="A113" s="260" t="s">
        <v>222</v>
      </c>
      <c r="B113" s="293">
        <v>0</v>
      </c>
      <c r="C113" s="234">
        <v>0</v>
      </c>
      <c r="D113" s="234">
        <v>0</v>
      </c>
      <c r="E113" s="234">
        <v>0</v>
      </c>
      <c r="F113" s="124">
        <v>0</v>
      </c>
      <c r="H113" s="7"/>
    </row>
    <row r="114" spans="1:12" s="5" customFormat="1" ht="15.5" x14ac:dyDescent="0.35">
      <c r="A114" s="260" t="s">
        <v>223</v>
      </c>
      <c r="B114" s="293">
        <v>0</v>
      </c>
      <c r="C114" s="234">
        <v>0</v>
      </c>
      <c r="D114" s="234">
        <v>0</v>
      </c>
      <c r="E114" s="234">
        <v>0</v>
      </c>
      <c r="F114" s="124">
        <v>0</v>
      </c>
      <c r="H114" s="7"/>
      <c r="L114" s="7"/>
    </row>
    <row r="115" spans="1:12" s="5" customFormat="1" ht="15.5" x14ac:dyDescent="0.35">
      <c r="A115" s="260" t="s">
        <v>224</v>
      </c>
      <c r="B115" s="293">
        <v>0</v>
      </c>
      <c r="C115" s="234">
        <v>0</v>
      </c>
      <c r="D115" s="234">
        <v>0</v>
      </c>
      <c r="E115" s="234">
        <v>0</v>
      </c>
      <c r="F115" s="124">
        <v>0</v>
      </c>
      <c r="H115" s="7"/>
    </row>
    <row r="116" spans="1:12" s="5" customFormat="1" ht="15.5" x14ac:dyDescent="0.35">
      <c r="A116" s="260" t="s">
        <v>225</v>
      </c>
      <c r="B116" s="293">
        <v>0</v>
      </c>
      <c r="C116" s="234">
        <v>0</v>
      </c>
      <c r="D116" s="234">
        <v>0</v>
      </c>
      <c r="E116" s="234">
        <v>0</v>
      </c>
      <c r="F116" s="124">
        <v>0</v>
      </c>
      <c r="H116" s="7"/>
      <c r="J116" s="6"/>
    </row>
    <row r="117" spans="1:12" s="5" customFormat="1" ht="15.5" x14ac:dyDescent="0.35">
      <c r="A117" s="260" t="s">
        <v>226</v>
      </c>
      <c r="B117" s="293">
        <v>0</v>
      </c>
      <c r="C117" s="234">
        <v>0</v>
      </c>
      <c r="D117" s="234">
        <v>0</v>
      </c>
      <c r="E117" s="234">
        <v>0</v>
      </c>
      <c r="F117" s="124">
        <v>0</v>
      </c>
      <c r="H117" s="7"/>
    </row>
    <row r="118" spans="1:12" s="5" customFormat="1" ht="15.5" x14ac:dyDescent="0.35">
      <c r="A118" s="260" t="s">
        <v>227</v>
      </c>
      <c r="B118" s="293">
        <v>0</v>
      </c>
      <c r="C118" s="234">
        <v>0</v>
      </c>
      <c r="D118" s="234">
        <v>0</v>
      </c>
      <c r="E118" s="234">
        <v>0</v>
      </c>
      <c r="F118" s="124">
        <v>0</v>
      </c>
      <c r="H118" s="7"/>
    </row>
    <row r="119" spans="1:12" s="5" customFormat="1" ht="15.5" x14ac:dyDescent="0.35">
      <c r="A119" s="260" t="s">
        <v>228</v>
      </c>
      <c r="B119" s="293">
        <v>0</v>
      </c>
      <c r="C119" s="234">
        <v>0</v>
      </c>
      <c r="D119" s="234">
        <v>0</v>
      </c>
      <c r="E119" s="234">
        <v>0</v>
      </c>
      <c r="F119" s="124">
        <v>0</v>
      </c>
      <c r="H119" s="7"/>
    </row>
    <row r="120" spans="1:12" s="5" customFormat="1" ht="15.5" x14ac:dyDescent="0.35">
      <c r="A120" s="260" t="s">
        <v>229</v>
      </c>
      <c r="B120" s="293">
        <v>114766</v>
      </c>
      <c r="C120" s="234">
        <v>38</v>
      </c>
      <c r="D120" s="234">
        <v>1662786</v>
      </c>
      <c r="E120" s="234">
        <v>4628473.8737999992</v>
      </c>
      <c r="F120" s="124">
        <v>238887.46910402796</v>
      </c>
      <c r="H120" s="7"/>
    </row>
    <row r="121" spans="1:12" s="5" customFormat="1" ht="15.5" x14ac:dyDescent="0.35">
      <c r="A121" s="260" t="s">
        <v>230</v>
      </c>
      <c r="B121" s="293">
        <v>0</v>
      </c>
      <c r="C121" s="234">
        <v>0</v>
      </c>
      <c r="D121" s="234">
        <v>0</v>
      </c>
      <c r="E121" s="234">
        <v>0</v>
      </c>
      <c r="F121" s="124">
        <v>0</v>
      </c>
      <c r="H121" s="7"/>
    </row>
    <row r="122" spans="1:12" s="5" customFormat="1" ht="15.5" x14ac:dyDescent="0.35">
      <c r="A122" s="260" t="s">
        <v>231</v>
      </c>
      <c r="B122" s="293">
        <v>0</v>
      </c>
      <c r="C122" s="234">
        <v>0</v>
      </c>
      <c r="D122" s="234">
        <v>0</v>
      </c>
      <c r="E122" s="234">
        <v>0</v>
      </c>
      <c r="F122" s="124">
        <v>0</v>
      </c>
      <c r="H122" s="7"/>
    </row>
    <row r="123" spans="1:12" s="5" customFormat="1" ht="15.5" x14ac:dyDescent="0.35">
      <c r="A123" s="260" t="s">
        <v>232</v>
      </c>
      <c r="B123" s="293">
        <v>0</v>
      </c>
      <c r="C123" s="234">
        <v>0</v>
      </c>
      <c r="D123" s="234">
        <v>0</v>
      </c>
      <c r="E123" s="234">
        <v>0</v>
      </c>
      <c r="F123" s="124">
        <v>0</v>
      </c>
      <c r="H123" s="7"/>
    </row>
    <row r="124" spans="1:12" s="5" customFormat="1" ht="15.5" x14ac:dyDescent="0.35">
      <c r="A124" s="260" t="s">
        <v>233</v>
      </c>
      <c r="B124" s="293">
        <v>0</v>
      </c>
      <c r="C124" s="234">
        <v>0</v>
      </c>
      <c r="D124" s="234">
        <v>0</v>
      </c>
      <c r="E124" s="234">
        <v>0</v>
      </c>
      <c r="F124" s="124">
        <v>0</v>
      </c>
      <c r="H124" s="7"/>
    </row>
    <row r="125" spans="1:12" s="5" customFormat="1" ht="15.5" x14ac:dyDescent="0.35">
      <c r="A125" s="260" t="s">
        <v>234</v>
      </c>
      <c r="B125" s="293">
        <v>0</v>
      </c>
      <c r="C125" s="234">
        <v>0</v>
      </c>
      <c r="D125" s="234">
        <v>0</v>
      </c>
      <c r="E125" s="234">
        <v>0</v>
      </c>
      <c r="F125" s="124">
        <v>0</v>
      </c>
      <c r="H125" s="7"/>
    </row>
    <row r="126" spans="1:12" s="5" customFormat="1" ht="15.5" x14ac:dyDescent="0.35">
      <c r="A126" s="260" t="s">
        <v>235</v>
      </c>
      <c r="B126" s="293">
        <v>0</v>
      </c>
      <c r="C126" s="234">
        <v>0</v>
      </c>
      <c r="D126" s="234">
        <v>0</v>
      </c>
      <c r="E126" s="234">
        <v>0</v>
      </c>
      <c r="F126" s="124">
        <v>0</v>
      </c>
      <c r="H126" s="7"/>
    </row>
    <row r="127" spans="1:12" s="5" customFormat="1" ht="15.5" x14ac:dyDescent="0.35">
      <c r="A127" s="260" t="s">
        <v>236</v>
      </c>
      <c r="B127" s="293">
        <v>0</v>
      </c>
      <c r="C127" s="234">
        <v>0</v>
      </c>
      <c r="D127" s="234">
        <v>0</v>
      </c>
      <c r="E127" s="234">
        <v>0</v>
      </c>
      <c r="F127" s="124">
        <v>0</v>
      </c>
      <c r="H127" s="7"/>
    </row>
    <row r="128" spans="1:12" s="5" customFormat="1" ht="15.5" x14ac:dyDescent="0.35">
      <c r="A128" s="260" t="s">
        <v>237</v>
      </c>
      <c r="B128" s="293">
        <v>0</v>
      </c>
      <c r="C128" s="234">
        <v>0</v>
      </c>
      <c r="D128" s="234">
        <v>0</v>
      </c>
      <c r="E128" s="234">
        <v>0</v>
      </c>
      <c r="F128" s="124">
        <v>0</v>
      </c>
      <c r="H128" s="7"/>
    </row>
    <row r="129" spans="1:12" s="5" customFormat="1" ht="15.5" x14ac:dyDescent="0.35">
      <c r="A129" s="260" t="s">
        <v>238</v>
      </c>
      <c r="B129" s="293">
        <v>0</v>
      </c>
      <c r="C129" s="234">
        <v>0</v>
      </c>
      <c r="D129" s="234">
        <v>0</v>
      </c>
      <c r="E129" s="234">
        <v>0</v>
      </c>
      <c r="F129" s="124">
        <v>0</v>
      </c>
      <c r="H129" s="7"/>
    </row>
    <row r="130" spans="1:12" s="5" customFormat="1" ht="15.5" x14ac:dyDescent="0.35">
      <c r="A130" s="260" t="s">
        <v>239</v>
      </c>
      <c r="B130" s="293">
        <v>0</v>
      </c>
      <c r="C130" s="234">
        <v>0</v>
      </c>
      <c r="D130" s="234">
        <v>0</v>
      </c>
      <c r="E130" s="234">
        <v>0</v>
      </c>
      <c r="F130" s="124">
        <v>0</v>
      </c>
      <c r="H130" s="7"/>
    </row>
    <row r="131" spans="1:12" s="5" customFormat="1" ht="15.5" x14ac:dyDescent="0.35">
      <c r="A131" s="260" t="s">
        <v>240</v>
      </c>
      <c r="B131" s="293">
        <v>0</v>
      </c>
      <c r="C131" s="234">
        <v>0</v>
      </c>
      <c r="D131" s="234">
        <v>0</v>
      </c>
      <c r="E131" s="234">
        <v>0</v>
      </c>
      <c r="F131" s="124">
        <v>0</v>
      </c>
      <c r="H131" s="7"/>
    </row>
    <row r="132" spans="1:12" s="5" customFormat="1" ht="15.5" x14ac:dyDescent="0.35">
      <c r="A132" s="260" t="s">
        <v>241</v>
      </c>
      <c r="B132" s="293">
        <v>172248</v>
      </c>
      <c r="C132" s="234">
        <v>29.666666666666668</v>
      </c>
      <c r="D132" s="234">
        <v>1155118.3333333333</v>
      </c>
      <c r="E132" s="234">
        <v>4778389.0381666673</v>
      </c>
      <c r="F132" s="124">
        <v>220939.67753746253</v>
      </c>
      <c r="H132" s="7"/>
    </row>
    <row r="133" spans="1:12" s="5" customFormat="1" ht="15.5" x14ac:dyDescent="0.35">
      <c r="A133" s="260" t="s">
        <v>242</v>
      </c>
      <c r="B133" s="293">
        <v>0</v>
      </c>
      <c r="C133" s="234">
        <v>0</v>
      </c>
      <c r="D133" s="234">
        <v>0</v>
      </c>
      <c r="E133" s="234">
        <v>0</v>
      </c>
      <c r="F133" s="124">
        <v>0</v>
      </c>
      <c r="H133" s="7"/>
      <c r="J133" s="3"/>
      <c r="K133" s="3"/>
      <c r="L133" s="3"/>
    </row>
    <row r="134" spans="1:12" s="5" customFormat="1" ht="15.5" x14ac:dyDescent="0.35">
      <c r="A134" s="260" t="s">
        <v>243</v>
      </c>
      <c r="B134" s="293">
        <v>0</v>
      </c>
      <c r="C134" s="234">
        <v>0</v>
      </c>
      <c r="D134" s="234">
        <v>0</v>
      </c>
      <c r="E134" s="234">
        <v>0</v>
      </c>
      <c r="F134" s="124">
        <v>0</v>
      </c>
      <c r="H134" s="7"/>
    </row>
    <row r="135" spans="1:12" s="5" customFormat="1" ht="15.5" x14ac:dyDescent="0.35">
      <c r="A135" s="260" t="s">
        <v>244</v>
      </c>
      <c r="B135" s="293">
        <v>0</v>
      </c>
      <c r="C135" s="234">
        <v>0</v>
      </c>
      <c r="D135" s="234">
        <v>0</v>
      </c>
      <c r="E135" s="234">
        <v>0</v>
      </c>
      <c r="F135" s="124">
        <v>0</v>
      </c>
      <c r="H135" s="7"/>
    </row>
    <row r="136" spans="1:12" s="5" customFormat="1" ht="15.5" x14ac:dyDescent="0.35">
      <c r="A136" s="260" t="s">
        <v>245</v>
      </c>
      <c r="B136" s="293">
        <v>806958</v>
      </c>
      <c r="C136" s="234">
        <v>21</v>
      </c>
      <c r="D136" s="234">
        <v>9763237</v>
      </c>
      <c r="E136" s="234">
        <v>4899822.149733332</v>
      </c>
      <c r="F136" s="124">
        <v>362577.00030076178</v>
      </c>
      <c r="H136" s="7"/>
    </row>
    <row r="137" spans="1:12" s="5" customFormat="1" ht="15.5" x14ac:dyDescent="0.35">
      <c r="A137" s="260" t="s">
        <v>246</v>
      </c>
      <c r="B137" s="293">
        <v>67300.666666666672</v>
      </c>
      <c r="C137" s="234">
        <v>22</v>
      </c>
      <c r="D137" s="234">
        <v>871967.33333333337</v>
      </c>
      <c r="E137" s="234">
        <v>2120055</v>
      </c>
      <c r="F137" s="124">
        <v>118943.77810375229</v>
      </c>
      <c r="H137" s="7"/>
    </row>
    <row r="138" spans="1:12" s="5" customFormat="1" ht="15.5" x14ac:dyDescent="0.35">
      <c r="A138" s="260" t="s">
        <v>247</v>
      </c>
      <c r="B138" s="293">
        <v>0</v>
      </c>
      <c r="C138" s="234">
        <v>4</v>
      </c>
      <c r="D138" s="234">
        <v>184617</v>
      </c>
      <c r="E138" s="234">
        <v>190502</v>
      </c>
      <c r="F138" s="124">
        <v>15900.135818661813</v>
      </c>
      <c r="H138" s="7"/>
    </row>
    <row r="139" spans="1:12" s="5" customFormat="1" ht="15.5" x14ac:dyDescent="0.35">
      <c r="A139" s="260" t="s">
        <v>248</v>
      </c>
      <c r="B139" s="293">
        <v>0</v>
      </c>
      <c r="C139" s="234">
        <v>0</v>
      </c>
      <c r="D139" s="234">
        <v>0</v>
      </c>
      <c r="E139" s="234">
        <v>0</v>
      </c>
      <c r="F139" s="124">
        <v>0</v>
      </c>
      <c r="H139" s="7"/>
    </row>
    <row r="140" spans="1:12" s="5" customFormat="1" ht="15.5" x14ac:dyDescent="0.35">
      <c r="A140" s="260"/>
      <c r="B140" s="293"/>
      <c r="C140" s="234"/>
      <c r="D140" s="234"/>
      <c r="E140" s="234"/>
      <c r="F140" s="234"/>
      <c r="H140" s="7"/>
    </row>
    <row r="141" spans="1:12" s="25" customFormat="1" ht="15.5" x14ac:dyDescent="0.35">
      <c r="A141" s="228"/>
      <c r="B141" s="267">
        <f>SUM(B3:B140)</f>
        <v>5761774.2833333332</v>
      </c>
      <c r="C141" s="267">
        <f t="shared" ref="C141:F141" si="0">SUM(C3:C140)</f>
        <v>667.33333333333337</v>
      </c>
      <c r="D141" s="267">
        <f t="shared" si="0"/>
        <v>106057453.66666666</v>
      </c>
      <c r="E141" s="267">
        <f t="shared" si="0"/>
        <v>87863582.509533346</v>
      </c>
      <c r="F141" s="267">
        <f t="shared" si="0"/>
        <v>5761774.2833333332</v>
      </c>
    </row>
    <row r="145" spans="1:4" ht="15.5" x14ac:dyDescent="0.35">
      <c r="A145" s="3"/>
      <c r="B145" s="3"/>
      <c r="C145" s="3"/>
      <c r="D145" s="3"/>
    </row>
    <row r="146" spans="1:4" ht="15.5" x14ac:dyDescent="0.35">
      <c r="A146" s="3"/>
      <c r="B146" s="165"/>
      <c r="C146" s="166"/>
      <c r="D146" s="3"/>
    </row>
    <row r="147" spans="1:4" ht="15.5" x14ac:dyDescent="0.35">
      <c r="A147" s="3"/>
      <c r="B147" s="165"/>
      <c r="C147" s="168"/>
      <c r="D147" s="3"/>
    </row>
    <row r="148" spans="1:4" ht="15.5" x14ac:dyDescent="0.35">
      <c r="A148" s="3"/>
      <c r="B148" s="165"/>
      <c r="C148" s="168"/>
      <c r="D148" s="3"/>
    </row>
    <row r="149" spans="1:4" ht="15.5" x14ac:dyDescent="0.35">
      <c r="A149" s="3"/>
      <c r="B149" s="169"/>
      <c r="C149" s="167"/>
    </row>
  </sheetData>
  <sortState xmlns:xlrd2="http://schemas.microsoft.com/office/spreadsheetml/2017/richdata2" ref="A3:E140">
    <sortCondition ref="A3:A140"/>
  </sortState>
  <customSheetViews>
    <customSheetView guid="{21B7AC2F-40B5-4A74-80C7-C3A38CDE4D3F}" showGridLines="0" showRowCol="0" fitToPage="1" printArea="1" showAutoFilter="1" hiddenColumns="1">
      <pane ySplit="2" topLeftCell="A109" activePane="bottomLeft" state="frozen"/>
      <selection pane="bottomLeft" sqref="A1:G142"/>
      <rowBreaks count="1" manualBreakCount="1">
        <brk id="69" max="16383" man="1"/>
      </rowBreaks>
      <pageMargins left="0.74803149606299213" right="0.74803149606299213" top="0.98425196850393704" bottom="0.98425196850393704" header="0.51181102362204722" footer="0.51181102362204722"/>
      <pageSetup paperSize="9" scale="63" fitToHeight="2" orientation="portrait" horizontalDpi="200" verticalDpi="200" r:id="rId1"/>
      <headerFooter alignWithMargins="0"/>
      <autoFilter ref="A2:G2" xr:uid="{09177ECF-B55E-4EA3-9DAF-E6B625AA9AFE}"/>
    </customSheetView>
  </customSheetViews>
  <mergeCells count="1">
    <mergeCell ref="A1:F1"/>
  </mergeCells>
  <phoneticPr fontId="8" type="noConversion"/>
  <pageMargins left="0.7" right="0.7" top="0.75" bottom="0.75" header="0.3" footer="0.3"/>
  <pageSetup paperSize="9" scale="63" fitToHeight="2" orientation="portrait" r:id="rId2"/>
  <rowBreaks count="1" manualBreakCount="1">
    <brk id="69" max="16383" man="1"/>
  </rowBreaks>
  <drawing r:id="rId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Sheet31">
    <tabColor rgb="FF00FF00"/>
    <pageSetUpPr fitToPage="1"/>
  </sheetPr>
  <dimension ref="A1:D149"/>
  <sheetViews>
    <sheetView showGridLines="0" view="pageBreakPreview" zoomScaleNormal="100" zoomScaleSheetLayoutView="100" workbookViewId="0">
      <pane ySplit="2" topLeftCell="A3" activePane="bottomLeft" state="frozen"/>
      <selection activeCell="W4" sqref="W4"/>
      <selection pane="bottomLeft" sqref="A1:D1"/>
    </sheetView>
  </sheetViews>
  <sheetFormatPr defaultColWidth="9.1796875" defaultRowHeight="12.5" x14ac:dyDescent="0.25"/>
  <cols>
    <col min="1" max="1" width="31.54296875" style="21" customWidth="1"/>
    <col min="2" max="2" width="19.26953125" style="1" customWidth="1"/>
    <col min="3" max="3" width="24.1796875" style="1" customWidth="1"/>
    <col min="4" max="4" width="26.7265625" style="1" customWidth="1"/>
    <col min="5" max="16384" width="9.1796875" style="1"/>
  </cols>
  <sheetData>
    <row r="1" spans="1:4" ht="20.5" thickBot="1" x14ac:dyDescent="0.3">
      <c r="A1" s="355" t="s">
        <v>81</v>
      </c>
      <c r="B1" s="342"/>
      <c r="C1" s="342"/>
      <c r="D1" s="343"/>
    </row>
    <row r="2" spans="1:4" s="9" customFormat="1" ht="49.5" customHeight="1" thickBot="1" x14ac:dyDescent="0.3">
      <c r="A2" s="99" t="s">
        <v>5</v>
      </c>
      <c r="B2" s="100" t="s">
        <v>33</v>
      </c>
      <c r="C2" s="71" t="s">
        <v>102</v>
      </c>
      <c r="D2" s="71" t="s">
        <v>16</v>
      </c>
    </row>
    <row r="3" spans="1:4" s="6" customFormat="1" ht="15.5" x14ac:dyDescent="0.35">
      <c r="A3" s="291" t="s">
        <v>428</v>
      </c>
      <c r="B3" s="234">
        <v>40949</v>
      </c>
      <c r="C3" s="234">
        <v>490445.14666666655</v>
      </c>
      <c r="D3" s="234">
        <v>703868.2678485926</v>
      </c>
    </row>
    <row r="4" spans="1:4" s="6" customFormat="1" ht="15.5" x14ac:dyDescent="0.35">
      <c r="A4" s="291" t="s">
        <v>114</v>
      </c>
      <c r="B4" s="234">
        <v>105094</v>
      </c>
      <c r="C4" s="234">
        <v>990147.4</v>
      </c>
      <c r="D4" s="234">
        <v>1806450.2610876944</v>
      </c>
    </row>
    <row r="5" spans="1:4" s="6" customFormat="1" ht="15.5" x14ac:dyDescent="0.35">
      <c r="A5" s="291" t="s">
        <v>115</v>
      </c>
      <c r="B5" s="234">
        <v>8076</v>
      </c>
      <c r="C5" s="234">
        <v>543078.43333333335</v>
      </c>
      <c r="D5" s="234">
        <v>138817.55674485909</v>
      </c>
    </row>
    <row r="6" spans="1:4" s="6" customFormat="1" ht="15.5" x14ac:dyDescent="0.35">
      <c r="A6" s="291" t="s">
        <v>116</v>
      </c>
      <c r="B6" s="234">
        <v>18620</v>
      </c>
      <c r="C6" s="234">
        <v>46970.536666666718</v>
      </c>
      <c r="D6" s="234">
        <v>320057.31879510597</v>
      </c>
    </row>
    <row r="7" spans="1:4" s="6" customFormat="1" ht="15.5" x14ac:dyDescent="0.35">
      <c r="A7" s="291" t="s">
        <v>117</v>
      </c>
      <c r="B7" s="234">
        <v>16914</v>
      </c>
      <c r="C7" s="234">
        <v>261034.18000000002</v>
      </c>
      <c r="D7" s="234">
        <v>290733.05532225687</v>
      </c>
    </row>
    <row r="8" spans="1:4" s="6" customFormat="1" ht="15.5" x14ac:dyDescent="0.35">
      <c r="A8" s="291" t="s">
        <v>118</v>
      </c>
      <c r="B8" s="234">
        <v>74283</v>
      </c>
      <c r="C8" s="234">
        <v>1435529.9000000001</v>
      </c>
      <c r="D8" s="234">
        <v>1276843.0618720117</v>
      </c>
    </row>
    <row r="9" spans="1:4" s="6" customFormat="1" ht="15.5" x14ac:dyDescent="0.35">
      <c r="A9" s="291" t="s">
        <v>119</v>
      </c>
      <c r="B9" s="234">
        <v>45976</v>
      </c>
      <c r="C9" s="234">
        <v>966398.87333333341</v>
      </c>
      <c r="D9" s="234">
        <v>790276.86836325424</v>
      </c>
    </row>
    <row r="10" spans="1:4" s="6" customFormat="1" ht="15.5" x14ac:dyDescent="0.35">
      <c r="A10" s="291" t="s">
        <v>120</v>
      </c>
      <c r="B10" s="234">
        <v>1768</v>
      </c>
      <c r="C10" s="234">
        <v>-10576.383333333331</v>
      </c>
      <c r="D10" s="234">
        <v>30389.975275496636</v>
      </c>
    </row>
    <row r="11" spans="1:4" s="6" customFormat="1" ht="15.5" x14ac:dyDescent="0.35">
      <c r="A11" s="291" t="s">
        <v>121</v>
      </c>
      <c r="B11" s="234">
        <v>1786</v>
      </c>
      <c r="C11" s="234">
        <v>-25247.56</v>
      </c>
      <c r="D11" s="234">
        <v>30699.375476265268</v>
      </c>
    </row>
    <row r="12" spans="1:4" s="6" customFormat="1" ht="15.5" x14ac:dyDescent="0.35">
      <c r="A12" s="291" t="s">
        <v>122</v>
      </c>
      <c r="B12" s="234">
        <v>1948</v>
      </c>
      <c r="C12" s="234">
        <v>26364.903333333335</v>
      </c>
      <c r="D12" s="234">
        <v>33483.977283182947</v>
      </c>
    </row>
    <row r="13" spans="1:4" s="6" customFormat="1" ht="15.5" x14ac:dyDescent="0.35">
      <c r="A13" s="291" t="s">
        <v>123</v>
      </c>
      <c r="B13" s="234">
        <v>5669</v>
      </c>
      <c r="C13" s="234">
        <v>79195.666666666672</v>
      </c>
      <c r="D13" s="234">
        <v>97443.874342076044</v>
      </c>
    </row>
    <row r="14" spans="1:4" s="6" customFormat="1" ht="15.5" x14ac:dyDescent="0.35">
      <c r="A14" s="291" t="s">
        <v>124</v>
      </c>
      <c r="B14" s="234">
        <v>955</v>
      </c>
      <c r="C14" s="234">
        <v>73554.346666666665</v>
      </c>
      <c r="D14" s="234">
        <v>16415.399540780141</v>
      </c>
    </row>
    <row r="15" spans="1:4" s="6" customFormat="1" ht="15.5" x14ac:dyDescent="0.35">
      <c r="A15" s="291" t="s">
        <v>125</v>
      </c>
      <c r="B15" s="234">
        <v>18611</v>
      </c>
      <c r="C15" s="234">
        <v>554606.93333333335</v>
      </c>
      <c r="D15" s="234">
        <v>319902.61869472166</v>
      </c>
    </row>
    <row r="16" spans="1:4" s="6" customFormat="1" ht="15.5" x14ac:dyDescent="0.35">
      <c r="A16" s="291" t="s">
        <v>126</v>
      </c>
      <c r="B16" s="234">
        <v>1095</v>
      </c>
      <c r="C16" s="234">
        <v>-33773.676666666666</v>
      </c>
      <c r="D16" s="234">
        <v>18821.845546758381</v>
      </c>
    </row>
    <row r="17" spans="1:4" s="6" customFormat="1" ht="15.5" x14ac:dyDescent="0.35">
      <c r="A17" s="291" t="s">
        <v>127</v>
      </c>
      <c r="B17" s="234">
        <v>1043</v>
      </c>
      <c r="C17" s="234">
        <v>36081.923333333332</v>
      </c>
      <c r="D17" s="234">
        <v>17928.022744537891</v>
      </c>
    </row>
    <row r="18" spans="1:4" s="6" customFormat="1" ht="15.5" x14ac:dyDescent="0.35">
      <c r="A18" s="291" t="s">
        <v>128</v>
      </c>
      <c r="B18" s="234">
        <v>34768</v>
      </c>
      <c r="C18" s="234">
        <v>322179.46666666667</v>
      </c>
      <c r="D18" s="234">
        <v>597623.67668465339</v>
      </c>
    </row>
    <row r="19" spans="1:4" s="6" customFormat="1" ht="15.5" x14ac:dyDescent="0.35">
      <c r="A19" s="291" t="s">
        <v>129</v>
      </c>
      <c r="B19" s="234">
        <v>43969</v>
      </c>
      <c r="C19" s="234">
        <v>568344.3833333333</v>
      </c>
      <c r="D19" s="234">
        <v>755778.74597755179</v>
      </c>
    </row>
    <row r="20" spans="1:4" s="6" customFormat="1" ht="15.5" x14ac:dyDescent="0.35">
      <c r="A20" s="291" t="s">
        <v>130</v>
      </c>
      <c r="B20" s="234">
        <v>31133</v>
      </c>
      <c r="C20" s="234">
        <v>953539.22666666668</v>
      </c>
      <c r="D20" s="234">
        <v>535142.02502943261</v>
      </c>
    </row>
    <row r="21" spans="1:4" s="6" customFormat="1" ht="15.5" x14ac:dyDescent="0.35">
      <c r="A21" s="291" t="s">
        <v>131</v>
      </c>
      <c r="B21" s="234">
        <v>103691</v>
      </c>
      <c r="C21" s="234">
        <v>1136839.0833333333</v>
      </c>
      <c r="D21" s="234">
        <v>1782334.2343277838</v>
      </c>
    </row>
    <row r="22" spans="1:4" s="6" customFormat="1" ht="15.5" x14ac:dyDescent="0.35">
      <c r="A22" s="291" t="s">
        <v>132</v>
      </c>
      <c r="B22" s="234">
        <v>19335</v>
      </c>
      <c r="C22" s="234">
        <v>92448.656666666677</v>
      </c>
      <c r="D22" s="234">
        <v>332347.38232563774</v>
      </c>
    </row>
    <row r="23" spans="1:4" s="6" customFormat="1" ht="15.5" x14ac:dyDescent="0.35">
      <c r="A23" s="291" t="s">
        <v>133</v>
      </c>
      <c r="B23" s="234">
        <v>579</v>
      </c>
      <c r="C23" s="234">
        <v>39377.253333333334</v>
      </c>
      <c r="D23" s="234">
        <v>9952.373124724294</v>
      </c>
    </row>
    <row r="24" spans="1:4" s="6" customFormat="1" ht="15.5" x14ac:dyDescent="0.35">
      <c r="A24" s="291" t="s">
        <v>134</v>
      </c>
      <c r="B24" s="234">
        <v>5528</v>
      </c>
      <c r="C24" s="234">
        <v>60608.94999999999</v>
      </c>
      <c r="D24" s="234">
        <v>95020.239436055097</v>
      </c>
    </row>
    <row r="25" spans="1:4" s="6" customFormat="1" ht="15.5" x14ac:dyDescent="0.35">
      <c r="A25" s="291" t="s">
        <v>135</v>
      </c>
      <c r="B25" s="234">
        <v>1663</v>
      </c>
      <c r="C25" s="234">
        <v>23844.666666666668</v>
      </c>
      <c r="D25" s="234">
        <v>28585.140771012957</v>
      </c>
    </row>
    <row r="26" spans="1:4" s="6" customFormat="1" ht="15.5" x14ac:dyDescent="0.35">
      <c r="A26" s="291" t="s">
        <v>136</v>
      </c>
      <c r="B26" s="234">
        <v>6516</v>
      </c>
      <c r="C26" s="234">
        <v>-70949.840000000011</v>
      </c>
      <c r="D26" s="234">
        <v>112002.8726782444</v>
      </c>
    </row>
    <row r="27" spans="1:4" s="6" customFormat="1" ht="15.5" x14ac:dyDescent="0.35">
      <c r="A27" s="291" t="s">
        <v>137</v>
      </c>
      <c r="B27" s="234">
        <v>12178</v>
      </c>
      <c r="C27" s="234">
        <v>52718.633333333324</v>
      </c>
      <c r="D27" s="234">
        <v>209326.42472002152</v>
      </c>
    </row>
    <row r="28" spans="1:4" s="6" customFormat="1" ht="15.5" x14ac:dyDescent="0.35">
      <c r="A28" s="291" t="s">
        <v>138</v>
      </c>
      <c r="B28" s="234">
        <v>130282</v>
      </c>
      <c r="C28" s="234">
        <v>3040639</v>
      </c>
      <c r="D28" s="234">
        <v>2239404.2753632651</v>
      </c>
    </row>
    <row r="29" spans="1:4" s="6" customFormat="1" ht="15.5" x14ac:dyDescent="0.35">
      <c r="A29" s="291" t="s">
        <v>139</v>
      </c>
      <c r="B29" s="234">
        <v>9295</v>
      </c>
      <c r="C29" s="234">
        <v>46800.999999999935</v>
      </c>
      <c r="D29" s="234">
        <v>159770.82589691246</v>
      </c>
    </row>
    <row r="30" spans="1:4" s="6" customFormat="1" ht="15.5" x14ac:dyDescent="0.35">
      <c r="A30" s="291" t="s">
        <v>140</v>
      </c>
      <c r="B30" s="234">
        <v>3686</v>
      </c>
      <c r="C30" s="234">
        <v>-21080.466666666664</v>
      </c>
      <c r="D30" s="234">
        <v>63358.285557398536</v>
      </c>
    </row>
    <row r="31" spans="1:4" s="6" customFormat="1" ht="15.5" x14ac:dyDescent="0.35">
      <c r="A31" s="291" t="s">
        <v>141</v>
      </c>
      <c r="B31" s="234">
        <v>1107</v>
      </c>
      <c r="C31" s="234">
        <v>10138.086666666675</v>
      </c>
      <c r="D31" s="234">
        <v>19028.112347270802</v>
      </c>
    </row>
    <row r="32" spans="1:4" s="6" customFormat="1" ht="15.5" x14ac:dyDescent="0.35">
      <c r="A32" s="291" t="s">
        <v>142</v>
      </c>
      <c r="B32" s="234">
        <v>1029</v>
      </c>
      <c r="C32" s="234">
        <v>-28953.42333333334</v>
      </c>
      <c r="D32" s="234">
        <v>17687.378143940066</v>
      </c>
    </row>
    <row r="33" spans="1:4" s="6" customFormat="1" ht="15.5" x14ac:dyDescent="0.35">
      <c r="A33" s="291" t="s">
        <v>143</v>
      </c>
      <c r="B33" s="234">
        <v>8695</v>
      </c>
      <c r="C33" s="234">
        <v>18545.79666666668</v>
      </c>
      <c r="D33" s="234">
        <v>149457.48587129143</v>
      </c>
    </row>
    <row r="34" spans="1:4" s="6" customFormat="1" ht="15.5" x14ac:dyDescent="0.35">
      <c r="A34" s="291" t="s">
        <v>144</v>
      </c>
      <c r="B34" s="234">
        <v>1149</v>
      </c>
      <c r="C34" s="234">
        <v>18274.579999999998</v>
      </c>
      <c r="D34" s="234">
        <v>19750.046149064274</v>
      </c>
    </row>
    <row r="35" spans="1:4" s="6" customFormat="1" ht="15.5" x14ac:dyDescent="0.35">
      <c r="A35" s="291" t="s">
        <v>145</v>
      </c>
      <c r="B35" s="234">
        <v>951</v>
      </c>
      <c r="C35" s="234">
        <v>1903.2866666666666</v>
      </c>
      <c r="D35" s="234">
        <v>16346.643940609334</v>
      </c>
    </row>
    <row r="36" spans="1:4" s="6" customFormat="1" ht="15.5" x14ac:dyDescent="0.35">
      <c r="A36" s="291" t="s">
        <v>146</v>
      </c>
      <c r="B36" s="234">
        <v>231</v>
      </c>
      <c r="C36" s="234">
        <v>73892.2</v>
      </c>
      <c r="D36" s="234">
        <v>3970.6359098640969</v>
      </c>
    </row>
    <row r="37" spans="1:4" s="6" customFormat="1" ht="15.5" x14ac:dyDescent="0.35">
      <c r="A37" s="291" t="s">
        <v>147</v>
      </c>
      <c r="B37" s="234">
        <v>1322</v>
      </c>
      <c r="C37" s="234">
        <v>-55746.810000000005</v>
      </c>
      <c r="D37" s="234">
        <v>22723.725856451671</v>
      </c>
    </row>
    <row r="38" spans="1:4" s="6" customFormat="1" ht="15.5" x14ac:dyDescent="0.35">
      <c r="A38" s="291" t="s">
        <v>148</v>
      </c>
      <c r="B38" s="234">
        <v>1446</v>
      </c>
      <c r="C38" s="234">
        <v>-19983.876666666674</v>
      </c>
      <c r="D38" s="234">
        <v>24855.149461746685</v>
      </c>
    </row>
    <row r="39" spans="1:4" s="6" customFormat="1" ht="15.5" x14ac:dyDescent="0.35">
      <c r="A39" s="291" t="s">
        <v>149</v>
      </c>
      <c r="B39" s="234">
        <v>3748</v>
      </c>
      <c r="C39" s="234">
        <v>-19736.376666666667</v>
      </c>
      <c r="D39" s="234">
        <v>64423.997360046036</v>
      </c>
    </row>
    <row r="40" spans="1:4" s="6" customFormat="1" ht="15.5" x14ac:dyDescent="0.35">
      <c r="A40" s="291" t="s">
        <v>150</v>
      </c>
      <c r="B40" s="234">
        <v>15685</v>
      </c>
      <c r="C40" s="234">
        <v>344990.70333333331</v>
      </c>
      <c r="D40" s="234">
        <v>269607.89716977644</v>
      </c>
    </row>
    <row r="41" spans="1:4" s="6" customFormat="1" ht="15.5" x14ac:dyDescent="0.35">
      <c r="A41" s="291" t="s">
        <v>151</v>
      </c>
      <c r="B41" s="234">
        <v>6618</v>
      </c>
      <c r="C41" s="234">
        <v>24306.403333333332</v>
      </c>
      <c r="D41" s="234">
        <v>113756.14048259996</v>
      </c>
    </row>
    <row r="42" spans="1:4" s="6" customFormat="1" ht="15.5" x14ac:dyDescent="0.35">
      <c r="A42" s="291" t="s">
        <v>152</v>
      </c>
      <c r="B42" s="234">
        <v>8433</v>
      </c>
      <c r="C42" s="234">
        <v>-29021.22</v>
      </c>
      <c r="D42" s="234">
        <v>144953.99406010358</v>
      </c>
    </row>
    <row r="43" spans="1:4" s="6" customFormat="1" ht="15.5" x14ac:dyDescent="0.35">
      <c r="A43" s="291" t="s">
        <v>153</v>
      </c>
      <c r="B43" s="234">
        <v>6438</v>
      </c>
      <c r="C43" s="234">
        <v>109911.46666666667</v>
      </c>
      <c r="D43" s="234">
        <v>110662.13847491366</v>
      </c>
    </row>
    <row r="44" spans="1:4" s="6" customFormat="1" ht="15.5" x14ac:dyDescent="0.35">
      <c r="A44" s="291" t="s">
        <v>154</v>
      </c>
      <c r="B44" s="234">
        <v>738</v>
      </c>
      <c r="C44" s="234">
        <v>-4505.753333333334</v>
      </c>
      <c r="D44" s="234">
        <v>12685.408231513868</v>
      </c>
    </row>
    <row r="45" spans="1:4" s="6" customFormat="1" ht="15.5" x14ac:dyDescent="0.35">
      <c r="A45" s="291" t="s">
        <v>155</v>
      </c>
      <c r="B45" s="234">
        <v>701</v>
      </c>
      <c r="C45" s="234">
        <v>116401.33</v>
      </c>
      <c r="D45" s="234">
        <v>12049.418929933905</v>
      </c>
    </row>
    <row r="46" spans="1:4" s="6" customFormat="1" ht="15.5" x14ac:dyDescent="0.35">
      <c r="A46" s="291" t="s">
        <v>156</v>
      </c>
      <c r="B46" s="234">
        <v>701</v>
      </c>
      <c r="C46" s="234">
        <v>57089.866666666669</v>
      </c>
      <c r="D46" s="234">
        <v>12049.418929933905</v>
      </c>
    </row>
    <row r="47" spans="1:4" s="6" customFormat="1" ht="15.5" x14ac:dyDescent="0.35">
      <c r="A47" s="291" t="s">
        <v>157</v>
      </c>
      <c r="B47" s="234">
        <v>8222</v>
      </c>
      <c r="C47" s="234">
        <v>195904.66666666666</v>
      </c>
      <c r="D47" s="234">
        <v>141327.13615109352</v>
      </c>
    </row>
    <row r="48" spans="1:4" s="6" customFormat="1" ht="15.5" x14ac:dyDescent="0.35">
      <c r="A48" s="291" t="s">
        <v>158</v>
      </c>
      <c r="B48" s="234">
        <v>10401</v>
      </c>
      <c r="C48" s="234">
        <v>933015.65333333332</v>
      </c>
      <c r="D48" s="234">
        <v>178781.74934414058</v>
      </c>
    </row>
    <row r="49" spans="1:4" s="6" customFormat="1" ht="15.5" x14ac:dyDescent="0.35">
      <c r="A49" s="291" t="s">
        <v>159</v>
      </c>
      <c r="B49" s="234">
        <v>14547</v>
      </c>
      <c r="C49" s="234">
        <v>609994.32999999996</v>
      </c>
      <c r="D49" s="234">
        <v>250046.92892118188</v>
      </c>
    </row>
    <row r="50" spans="1:4" s="6" customFormat="1" ht="15.5" x14ac:dyDescent="0.35">
      <c r="A50" s="291" t="s">
        <v>160</v>
      </c>
      <c r="B50" s="234">
        <v>3466</v>
      </c>
      <c r="C50" s="234">
        <v>44798.13666666668</v>
      </c>
      <c r="D50" s="234">
        <v>59576.727548004157</v>
      </c>
    </row>
    <row r="51" spans="1:4" s="6" customFormat="1" ht="15.5" x14ac:dyDescent="0.35">
      <c r="A51" s="291" t="s">
        <v>161</v>
      </c>
      <c r="B51" s="234">
        <v>35157</v>
      </c>
      <c r="C51" s="234">
        <v>323764.18666666676</v>
      </c>
      <c r="D51" s="234">
        <v>604310.15880126425</v>
      </c>
    </row>
    <row r="52" spans="1:4" s="6" customFormat="1" ht="15.5" x14ac:dyDescent="0.35">
      <c r="A52" s="291" t="s">
        <v>162</v>
      </c>
      <c r="B52" s="234">
        <v>6064</v>
      </c>
      <c r="C52" s="234">
        <v>-7941.5466666666716</v>
      </c>
      <c r="D52" s="234">
        <v>104233.48985894321</v>
      </c>
    </row>
    <row r="53" spans="1:4" s="6" customFormat="1" ht="15.5" x14ac:dyDescent="0.35">
      <c r="A53" s="291" t="s">
        <v>163</v>
      </c>
      <c r="B53" s="234">
        <v>1269</v>
      </c>
      <c r="C53" s="234">
        <v>19167.783333333329</v>
      </c>
      <c r="D53" s="234">
        <v>21812.714154188481</v>
      </c>
    </row>
    <row r="54" spans="1:4" s="6" customFormat="1" ht="15.5" x14ac:dyDescent="0.35">
      <c r="A54" s="291" t="s">
        <v>164</v>
      </c>
      <c r="B54" s="234">
        <v>987</v>
      </c>
      <c r="C54" s="234">
        <v>13224.56</v>
      </c>
      <c r="D54" s="234">
        <v>16965.444342146595</v>
      </c>
    </row>
    <row r="55" spans="1:4" s="6" customFormat="1" ht="15.5" x14ac:dyDescent="0.35">
      <c r="A55" s="291" t="s">
        <v>165</v>
      </c>
      <c r="B55" s="234">
        <v>137355</v>
      </c>
      <c r="C55" s="234">
        <v>2133543.8066666666</v>
      </c>
      <c r="D55" s="234">
        <v>2360981.3653652943</v>
      </c>
    </row>
    <row r="56" spans="1:4" s="6" customFormat="1" ht="15.5" x14ac:dyDescent="0.35">
      <c r="A56" s="291" t="s">
        <v>166</v>
      </c>
      <c r="B56" s="234">
        <v>41914</v>
      </c>
      <c r="C56" s="234">
        <v>239202.44666666668</v>
      </c>
      <c r="D56" s="234">
        <v>720455.55638979981</v>
      </c>
    </row>
    <row r="57" spans="1:4" s="6" customFormat="1" ht="15.5" x14ac:dyDescent="0.35">
      <c r="A57" s="291" t="s">
        <v>167</v>
      </c>
      <c r="B57" s="234">
        <v>4136</v>
      </c>
      <c r="C57" s="234">
        <v>32251.60666666667</v>
      </c>
      <c r="D57" s="234">
        <v>71093.290576614309</v>
      </c>
    </row>
    <row r="58" spans="1:4" s="6" customFormat="1" ht="15.5" x14ac:dyDescent="0.35">
      <c r="A58" s="291" t="s">
        <v>168</v>
      </c>
      <c r="B58" s="234">
        <v>30790</v>
      </c>
      <c r="C58" s="234">
        <v>559697</v>
      </c>
      <c r="D58" s="234">
        <v>529246.23231478594</v>
      </c>
    </row>
    <row r="59" spans="1:4" s="6" customFormat="1" ht="15.5" x14ac:dyDescent="0.35">
      <c r="A59" s="291" t="s">
        <v>169</v>
      </c>
      <c r="B59" s="234">
        <v>3842</v>
      </c>
      <c r="C59" s="234">
        <v>-109536.13666666667</v>
      </c>
      <c r="D59" s="234">
        <v>66039.753964060001</v>
      </c>
    </row>
    <row r="60" spans="1:4" s="6" customFormat="1" ht="15.5" x14ac:dyDescent="0.35">
      <c r="A60" s="291" t="s">
        <v>170</v>
      </c>
      <c r="B60" s="234">
        <v>1213</v>
      </c>
      <c r="C60" s="234">
        <v>11062.816666666666</v>
      </c>
      <c r="D60" s="234">
        <v>20850.135751797185</v>
      </c>
    </row>
    <row r="61" spans="1:4" s="6" customFormat="1" ht="15.5" x14ac:dyDescent="0.35">
      <c r="A61" s="291" t="s">
        <v>171</v>
      </c>
      <c r="B61" s="234">
        <v>169657</v>
      </c>
      <c r="C61" s="234">
        <v>2682907.6966666668</v>
      </c>
      <c r="D61" s="234">
        <v>2916217.2145446455</v>
      </c>
    </row>
    <row r="62" spans="1:4" s="6" customFormat="1" ht="15.5" x14ac:dyDescent="0.35">
      <c r="A62" s="291" t="s">
        <v>172</v>
      </c>
      <c r="B62" s="234">
        <v>62670</v>
      </c>
      <c r="C62" s="234">
        <v>190163.96999999997</v>
      </c>
      <c r="D62" s="234">
        <v>1077228.3656761167</v>
      </c>
    </row>
    <row r="63" spans="1:4" s="6" customFormat="1" ht="15.5" x14ac:dyDescent="0.35">
      <c r="A63" s="291" t="s">
        <v>173</v>
      </c>
      <c r="B63" s="234">
        <v>30775</v>
      </c>
      <c r="C63" s="234">
        <v>984690.80000000016</v>
      </c>
      <c r="D63" s="234">
        <v>528988.39881414536</v>
      </c>
    </row>
    <row r="64" spans="1:4" s="6" customFormat="1" ht="15.5" x14ac:dyDescent="0.35">
      <c r="A64" s="291" t="s">
        <v>385</v>
      </c>
      <c r="B64" s="234">
        <v>24237</v>
      </c>
      <c r="C64" s="234">
        <v>1754104.9433333334</v>
      </c>
      <c r="D64" s="234">
        <v>416607.37033496157</v>
      </c>
    </row>
    <row r="65" spans="1:4" s="6" customFormat="1" ht="15.5" x14ac:dyDescent="0.35">
      <c r="A65" s="291" t="s">
        <v>174</v>
      </c>
      <c r="B65" s="234">
        <v>4290</v>
      </c>
      <c r="C65" s="234">
        <v>60218.666666666664</v>
      </c>
      <c r="D65" s="234">
        <v>73740.381183190373</v>
      </c>
    </row>
    <row r="66" spans="1:4" s="6" customFormat="1" ht="15.5" x14ac:dyDescent="0.35">
      <c r="A66" s="291" t="s">
        <v>175</v>
      </c>
      <c r="B66" s="234">
        <v>1166</v>
      </c>
      <c r="C66" s="234">
        <v>-59817.81</v>
      </c>
      <c r="D66" s="234">
        <v>20042.257449790202</v>
      </c>
    </row>
    <row r="67" spans="1:4" s="6" customFormat="1" ht="15.5" x14ac:dyDescent="0.35">
      <c r="A67" s="291" t="s">
        <v>176</v>
      </c>
      <c r="B67" s="234">
        <v>524</v>
      </c>
      <c r="C67" s="234">
        <v>62935.41</v>
      </c>
      <c r="D67" s="234">
        <v>9006.9836223757011</v>
      </c>
    </row>
    <row r="68" spans="1:4" s="6" customFormat="1" ht="15.5" x14ac:dyDescent="0.35">
      <c r="A68" s="291" t="s">
        <v>177</v>
      </c>
      <c r="B68" s="234">
        <v>1967</v>
      </c>
      <c r="C68" s="234">
        <v>-66449.016666666677</v>
      </c>
      <c r="D68" s="234">
        <v>33810.566383994279</v>
      </c>
    </row>
    <row r="69" spans="1:4" s="6" customFormat="1" ht="15.5" x14ac:dyDescent="0.35">
      <c r="A69" s="291" t="s">
        <v>178</v>
      </c>
      <c r="B69" s="234">
        <v>858</v>
      </c>
      <c r="C69" s="234">
        <v>-46361.96</v>
      </c>
      <c r="D69" s="234">
        <v>14748.076236638073</v>
      </c>
    </row>
    <row r="70" spans="1:4" s="6" customFormat="1" ht="15.5" x14ac:dyDescent="0.35">
      <c r="A70" s="291" t="s">
        <v>179</v>
      </c>
      <c r="B70" s="234">
        <v>371</v>
      </c>
      <c r="C70" s="234">
        <v>58296</v>
      </c>
      <c r="D70" s="234">
        <v>6377.0819158423374</v>
      </c>
    </row>
    <row r="71" spans="1:4" s="6" customFormat="1" ht="15.5" x14ac:dyDescent="0.35">
      <c r="A71" s="291" t="s">
        <v>180</v>
      </c>
      <c r="B71" s="234">
        <v>794</v>
      </c>
      <c r="C71" s="234">
        <v>21754.186666666665</v>
      </c>
      <c r="D71" s="234">
        <v>13647.986633905164</v>
      </c>
    </row>
    <row r="72" spans="1:4" s="6" customFormat="1" ht="15.5" x14ac:dyDescent="0.35">
      <c r="A72" s="291" t="s">
        <v>181</v>
      </c>
      <c r="B72" s="234">
        <v>52103</v>
      </c>
      <c r="C72" s="234">
        <v>434549.33000000007</v>
      </c>
      <c r="D72" s="234">
        <v>895593.25892488763</v>
      </c>
    </row>
    <row r="73" spans="1:4" s="6" customFormat="1" ht="15.5" x14ac:dyDescent="0.35">
      <c r="A73" s="291" t="s">
        <v>182</v>
      </c>
      <c r="B73" s="234">
        <v>1301</v>
      </c>
      <c r="C73" s="234">
        <v>112976.95666666667</v>
      </c>
      <c r="D73" s="234">
        <v>22362.758955554935</v>
      </c>
    </row>
    <row r="74" spans="1:4" s="6" customFormat="1" ht="15.5" x14ac:dyDescent="0.35">
      <c r="A74" s="291" t="s">
        <v>183</v>
      </c>
      <c r="B74" s="234">
        <v>1439</v>
      </c>
      <c r="C74" s="234">
        <v>180714.24666666667</v>
      </c>
      <c r="D74" s="234">
        <v>24734.827161447771</v>
      </c>
    </row>
    <row r="75" spans="1:4" s="6" customFormat="1" ht="15.5" x14ac:dyDescent="0.35">
      <c r="A75" s="291" t="s">
        <v>184</v>
      </c>
      <c r="B75" s="234">
        <v>1732</v>
      </c>
      <c r="C75" s="234">
        <v>37697</v>
      </c>
      <c r="D75" s="234">
        <v>29771.174873959375</v>
      </c>
    </row>
    <row r="76" spans="1:4" s="6" customFormat="1" ht="15.5" x14ac:dyDescent="0.35">
      <c r="A76" s="291" t="s">
        <v>185</v>
      </c>
      <c r="B76" s="234">
        <v>99272</v>
      </c>
      <c r="C76" s="234">
        <v>1773860.5233333334</v>
      </c>
      <c r="D76" s="234">
        <v>1706376.4850390849</v>
      </c>
    </row>
    <row r="77" spans="1:4" s="6" customFormat="1" ht="15.5" x14ac:dyDescent="0.35">
      <c r="A77" s="291" t="s">
        <v>186</v>
      </c>
      <c r="B77" s="234">
        <v>9438</v>
      </c>
      <c r="C77" s="234">
        <v>-81336.793333333349</v>
      </c>
      <c r="D77" s="234">
        <v>162228.83860301881</v>
      </c>
    </row>
    <row r="78" spans="1:4" s="6" customFormat="1" ht="15.5" x14ac:dyDescent="0.35">
      <c r="A78" s="291" t="s">
        <v>187</v>
      </c>
      <c r="B78" s="234">
        <v>1294</v>
      </c>
      <c r="C78" s="234">
        <v>389986.33333333331</v>
      </c>
      <c r="D78" s="234">
        <v>22242.436655256024</v>
      </c>
    </row>
    <row r="79" spans="1:4" s="6" customFormat="1" ht="15.5" x14ac:dyDescent="0.35">
      <c r="A79" s="291" t="s">
        <v>188</v>
      </c>
      <c r="B79" s="234">
        <v>110426</v>
      </c>
      <c r="C79" s="234">
        <v>3022208.35</v>
      </c>
      <c r="D79" s="234">
        <v>1898101.4761153799</v>
      </c>
    </row>
    <row r="80" spans="1:4" s="6" customFormat="1" ht="15.5" x14ac:dyDescent="0.35">
      <c r="A80" s="291" t="s">
        <v>189</v>
      </c>
      <c r="B80" s="234">
        <v>575</v>
      </c>
      <c r="C80" s="234">
        <v>119295.89333333333</v>
      </c>
      <c r="D80" s="234">
        <v>9883.6175245534887</v>
      </c>
    </row>
    <row r="81" spans="1:4" s="6" customFormat="1" ht="15.5" x14ac:dyDescent="0.35">
      <c r="A81" s="291" t="s">
        <v>190</v>
      </c>
      <c r="B81" s="234">
        <v>3268</v>
      </c>
      <c r="C81" s="234">
        <v>34752.103333333325</v>
      </c>
      <c r="D81" s="234">
        <v>56173.325339549214</v>
      </c>
    </row>
    <row r="82" spans="1:4" s="6" customFormat="1" ht="15.5" x14ac:dyDescent="0.35">
      <c r="A82" s="291" t="s">
        <v>191</v>
      </c>
      <c r="B82" s="234">
        <v>417</v>
      </c>
      <c r="C82" s="234">
        <v>23199.313333333335</v>
      </c>
      <c r="D82" s="234">
        <v>7167.771317806616</v>
      </c>
    </row>
    <row r="83" spans="1:4" s="6" customFormat="1" ht="15.5" x14ac:dyDescent="0.35">
      <c r="A83" s="291" t="s">
        <v>192</v>
      </c>
      <c r="B83" s="234">
        <v>2392</v>
      </c>
      <c r="C83" s="234">
        <v>64132.276666666665</v>
      </c>
      <c r="D83" s="234">
        <v>41115.848902142512</v>
      </c>
    </row>
    <row r="84" spans="1:4" s="6" customFormat="1" ht="15.5" x14ac:dyDescent="0.35">
      <c r="A84" s="291" t="s">
        <v>193</v>
      </c>
      <c r="B84" s="234">
        <v>679</v>
      </c>
      <c r="C84" s="234">
        <v>35987.126666666663</v>
      </c>
      <c r="D84" s="234">
        <v>11671.263128994466</v>
      </c>
    </row>
    <row r="85" spans="1:4" s="6" customFormat="1" ht="15.5" x14ac:dyDescent="0.35">
      <c r="A85" s="291" t="s">
        <v>194</v>
      </c>
      <c r="B85" s="234">
        <v>10032</v>
      </c>
      <c r="C85" s="234">
        <v>-143670.62000000002</v>
      </c>
      <c r="D85" s="234">
        <v>172439.04522838365</v>
      </c>
    </row>
    <row r="86" spans="1:4" s="6" customFormat="1" ht="15.5" x14ac:dyDescent="0.35">
      <c r="A86" s="291" t="s">
        <v>195</v>
      </c>
      <c r="B86" s="234">
        <v>701</v>
      </c>
      <c r="C86" s="234">
        <v>92317.636666666658</v>
      </c>
      <c r="D86" s="234">
        <v>12049.418929933905</v>
      </c>
    </row>
    <row r="87" spans="1:4" s="6" customFormat="1" ht="15.5" x14ac:dyDescent="0.35">
      <c r="A87" s="291" t="s">
        <v>196</v>
      </c>
      <c r="B87" s="234">
        <v>461</v>
      </c>
      <c r="C87" s="234">
        <v>-7242.8133333333317</v>
      </c>
      <c r="D87" s="234">
        <v>7924.082919685492</v>
      </c>
    </row>
    <row r="88" spans="1:4" s="6" customFormat="1" ht="15.5" x14ac:dyDescent="0.35">
      <c r="A88" s="291" t="s">
        <v>197</v>
      </c>
      <c r="B88" s="234">
        <v>600</v>
      </c>
      <c r="C88" s="234">
        <v>-15358.183333333332</v>
      </c>
      <c r="D88" s="234">
        <v>10313.340025621032</v>
      </c>
    </row>
    <row r="89" spans="1:4" s="6" customFormat="1" ht="15.5" x14ac:dyDescent="0.35">
      <c r="A89" s="291" t="s">
        <v>198</v>
      </c>
      <c r="B89" s="234">
        <v>41421</v>
      </c>
      <c r="C89" s="234">
        <v>175246.18666666668</v>
      </c>
      <c r="D89" s="234">
        <v>711981.42866874789</v>
      </c>
    </row>
    <row r="90" spans="1:4" s="6" customFormat="1" ht="15.5" x14ac:dyDescent="0.35">
      <c r="A90" s="291" t="s">
        <v>199</v>
      </c>
      <c r="B90" s="234">
        <v>106</v>
      </c>
      <c r="C90" s="234">
        <v>31815.78666666667</v>
      </c>
      <c r="D90" s="234">
        <v>1822.0234045263821</v>
      </c>
    </row>
    <row r="91" spans="1:4" s="6" customFormat="1" ht="15.5" x14ac:dyDescent="0.35">
      <c r="A91" s="291" t="s">
        <v>200</v>
      </c>
      <c r="B91" s="234">
        <v>19823</v>
      </c>
      <c r="C91" s="234">
        <v>243533.8533333333</v>
      </c>
      <c r="D91" s="234">
        <v>340735.56554647617</v>
      </c>
    </row>
    <row r="92" spans="1:4" s="6" customFormat="1" ht="15.5" x14ac:dyDescent="0.35">
      <c r="A92" s="291" t="s">
        <v>201</v>
      </c>
      <c r="B92" s="234">
        <v>1632</v>
      </c>
      <c r="C92" s="234">
        <v>18635.966666666667</v>
      </c>
      <c r="D92" s="234">
        <v>28052.284869689203</v>
      </c>
    </row>
    <row r="93" spans="1:4" s="6" customFormat="1" ht="15.5" x14ac:dyDescent="0.35">
      <c r="A93" s="291" t="s">
        <v>202</v>
      </c>
      <c r="B93" s="234">
        <v>833</v>
      </c>
      <c r="C93" s="234">
        <v>24923.006666666664</v>
      </c>
      <c r="D93" s="234">
        <v>14318.35373557053</v>
      </c>
    </row>
    <row r="94" spans="1:4" s="6" customFormat="1" ht="15.5" x14ac:dyDescent="0.35">
      <c r="A94" s="291" t="s">
        <v>203</v>
      </c>
      <c r="B94" s="234">
        <v>4983</v>
      </c>
      <c r="C94" s="234">
        <v>89334.593333333323</v>
      </c>
      <c r="D94" s="234">
        <v>85652.288912782664</v>
      </c>
    </row>
    <row r="95" spans="1:4" s="6" customFormat="1" ht="15.5" x14ac:dyDescent="0.35">
      <c r="A95" s="291" t="s">
        <v>205</v>
      </c>
      <c r="B95" s="234">
        <v>24127</v>
      </c>
      <c r="C95" s="234">
        <v>111667.45666666668</v>
      </c>
      <c r="D95" s="234">
        <v>414716.59133026435</v>
      </c>
    </row>
    <row r="96" spans="1:4" s="6" customFormat="1" ht="15.5" x14ac:dyDescent="0.35">
      <c r="A96" s="291" t="s">
        <v>206</v>
      </c>
      <c r="B96" s="234">
        <v>1479</v>
      </c>
      <c r="C96" s="234">
        <v>18698.333333333332</v>
      </c>
      <c r="D96" s="234">
        <v>25422.383163155842</v>
      </c>
    </row>
    <row r="97" spans="1:4" s="6" customFormat="1" ht="15.5" x14ac:dyDescent="0.35">
      <c r="A97" s="291" t="s">
        <v>0</v>
      </c>
      <c r="B97" s="234">
        <v>12193</v>
      </c>
      <c r="C97" s="234">
        <v>-74934.166666666686</v>
      </c>
      <c r="D97" s="234">
        <v>209584.25822066204</v>
      </c>
    </row>
    <row r="98" spans="1:4" s="6" customFormat="1" ht="15.5" x14ac:dyDescent="0.35">
      <c r="A98" s="291" t="s">
        <v>207</v>
      </c>
      <c r="B98" s="234">
        <v>3369</v>
      </c>
      <c r="C98" s="234">
        <v>27794.889999999996</v>
      </c>
      <c r="D98" s="234">
        <v>57909.404243862089</v>
      </c>
    </row>
    <row r="99" spans="1:4" s="6" customFormat="1" ht="15.5" x14ac:dyDescent="0.35">
      <c r="A99" s="291" t="s">
        <v>208</v>
      </c>
      <c r="B99" s="234">
        <v>256</v>
      </c>
      <c r="C99" s="234">
        <v>-3424.9666666666672</v>
      </c>
      <c r="D99" s="234">
        <v>4400.3584109316398</v>
      </c>
    </row>
    <row r="100" spans="1:4" s="6" customFormat="1" ht="15.5" x14ac:dyDescent="0.35">
      <c r="A100" s="291" t="s">
        <v>209</v>
      </c>
      <c r="B100" s="234">
        <v>1736</v>
      </c>
      <c r="C100" s="234">
        <v>-5800.8900000000021</v>
      </c>
      <c r="D100" s="234">
        <v>29839.930474130182</v>
      </c>
    </row>
    <row r="101" spans="1:4" s="6" customFormat="1" ht="15.5" x14ac:dyDescent="0.35">
      <c r="A101" s="291" t="s">
        <v>210</v>
      </c>
      <c r="B101" s="234">
        <v>649</v>
      </c>
      <c r="C101" s="234">
        <v>-12747.63</v>
      </c>
      <c r="D101" s="234">
        <v>11155.596127713416</v>
      </c>
    </row>
    <row r="102" spans="1:4" s="6" customFormat="1" ht="15.5" x14ac:dyDescent="0.35">
      <c r="A102" s="291" t="s">
        <v>211</v>
      </c>
      <c r="B102" s="234">
        <v>32856</v>
      </c>
      <c r="C102" s="234">
        <v>2948479.43</v>
      </c>
      <c r="D102" s="234">
        <v>564758.4998030077</v>
      </c>
    </row>
    <row r="103" spans="1:4" s="6" customFormat="1" ht="15.5" x14ac:dyDescent="0.35">
      <c r="A103" s="291" t="s">
        <v>212</v>
      </c>
      <c r="B103" s="234">
        <v>1084</v>
      </c>
      <c r="C103" s="234">
        <v>-86006.616666666654</v>
      </c>
      <c r="D103" s="234">
        <v>18632.767646288663</v>
      </c>
    </row>
    <row r="104" spans="1:4" s="6" customFormat="1" ht="15.5" x14ac:dyDescent="0.35">
      <c r="A104" s="291" t="s">
        <v>213</v>
      </c>
      <c r="B104" s="234">
        <v>5669</v>
      </c>
      <c r="C104" s="234">
        <v>-61824.883333333339</v>
      </c>
      <c r="D104" s="234">
        <v>97443.874342076044</v>
      </c>
    </row>
    <row r="105" spans="1:4" s="6" customFormat="1" ht="15.5" x14ac:dyDescent="0.35">
      <c r="A105" s="291" t="s">
        <v>214</v>
      </c>
      <c r="B105" s="234">
        <v>17247</v>
      </c>
      <c r="C105" s="234">
        <v>3101345.35</v>
      </c>
      <c r="D105" s="234">
        <v>296456.9590364765</v>
      </c>
    </row>
    <row r="106" spans="1:4" s="6" customFormat="1" ht="15.5" x14ac:dyDescent="0.35">
      <c r="A106" s="291" t="s">
        <v>215</v>
      </c>
      <c r="B106" s="234">
        <v>973</v>
      </c>
      <c r="C106" s="234">
        <v>45783.919999999991</v>
      </c>
      <c r="D106" s="234">
        <v>16724.79974154877</v>
      </c>
    </row>
    <row r="107" spans="1:4" s="6" customFormat="1" ht="15.5" x14ac:dyDescent="0.35">
      <c r="A107" s="291" t="s">
        <v>216</v>
      </c>
      <c r="B107" s="234">
        <v>2277</v>
      </c>
      <c r="C107" s="234">
        <v>-19.100000000000971</v>
      </c>
      <c r="D107" s="234">
        <v>39139.125397231815</v>
      </c>
    </row>
    <row r="108" spans="1:4" s="6" customFormat="1" ht="15.5" x14ac:dyDescent="0.35">
      <c r="A108" s="291" t="s">
        <v>217</v>
      </c>
      <c r="B108" s="234">
        <v>148822</v>
      </c>
      <c r="C108" s="234">
        <v>1766049.9133333333</v>
      </c>
      <c r="D108" s="234">
        <v>2558086.4821549552</v>
      </c>
    </row>
    <row r="109" spans="1:4" s="6" customFormat="1" ht="15.5" x14ac:dyDescent="0.35">
      <c r="A109" s="291" t="s">
        <v>218</v>
      </c>
      <c r="B109" s="234">
        <v>116</v>
      </c>
      <c r="C109" s="234">
        <v>68028.333333333328</v>
      </c>
      <c r="D109" s="234">
        <v>1993.9124049533993</v>
      </c>
    </row>
    <row r="110" spans="1:4" s="6" customFormat="1" ht="15.5" x14ac:dyDescent="0.35">
      <c r="A110" s="291" t="s">
        <v>219</v>
      </c>
      <c r="B110" s="234">
        <v>36739</v>
      </c>
      <c r="C110" s="234">
        <v>355748.90666666673</v>
      </c>
      <c r="D110" s="234">
        <v>631502.99866881839</v>
      </c>
    </row>
    <row r="111" spans="1:4" s="6" customFormat="1" ht="15.5" x14ac:dyDescent="0.35">
      <c r="A111" s="291" t="s">
        <v>220</v>
      </c>
      <c r="B111" s="234">
        <v>1129</v>
      </c>
      <c r="C111" s="234">
        <v>33249.23333333333</v>
      </c>
      <c r="D111" s="234">
        <v>19406.268148210238</v>
      </c>
    </row>
    <row r="112" spans="1:4" s="6" customFormat="1" ht="15.5" x14ac:dyDescent="0.35">
      <c r="A112" s="291" t="s">
        <v>221</v>
      </c>
      <c r="B112" s="234">
        <v>46701</v>
      </c>
      <c r="C112" s="234">
        <v>787143.37333333318</v>
      </c>
      <c r="D112" s="234">
        <v>802738.82089421293</v>
      </c>
    </row>
    <row r="113" spans="1:4" s="6" customFormat="1" ht="15.5" x14ac:dyDescent="0.35">
      <c r="A113" s="291" t="s">
        <v>222</v>
      </c>
      <c r="B113" s="234">
        <v>243871</v>
      </c>
      <c r="C113" s="234">
        <v>3253058.3333333335</v>
      </c>
      <c r="D113" s="234">
        <v>4191874.2423137105</v>
      </c>
    </row>
    <row r="114" spans="1:4" s="6" customFormat="1" ht="15.5" x14ac:dyDescent="0.35">
      <c r="A114" s="291" t="s">
        <v>223</v>
      </c>
      <c r="B114" s="234">
        <v>18870</v>
      </c>
      <c r="C114" s="234">
        <v>648972.54999999993</v>
      </c>
      <c r="D114" s="234">
        <v>324354.5438057814</v>
      </c>
    </row>
    <row r="115" spans="1:4" s="6" customFormat="1" ht="15.5" x14ac:dyDescent="0.35">
      <c r="A115" s="291" t="s">
        <v>224</v>
      </c>
      <c r="B115" s="234">
        <v>171588</v>
      </c>
      <c r="C115" s="234">
        <v>3092943.1599999997</v>
      </c>
      <c r="D115" s="234">
        <v>2949408.9805271025</v>
      </c>
    </row>
    <row r="116" spans="1:4" s="6" customFormat="1" ht="15.5" x14ac:dyDescent="0.35">
      <c r="A116" s="291" t="s">
        <v>225</v>
      </c>
      <c r="B116" s="234">
        <v>404</v>
      </c>
      <c r="C116" s="234">
        <v>-98.136666666666926</v>
      </c>
      <c r="D116" s="234">
        <v>6944.3156172514937</v>
      </c>
    </row>
    <row r="117" spans="1:4" s="6" customFormat="1" ht="15.5" x14ac:dyDescent="0.35">
      <c r="A117" s="291" t="s">
        <v>226</v>
      </c>
      <c r="B117" s="234">
        <v>593</v>
      </c>
      <c r="C117" s="234">
        <v>38933.626666666671</v>
      </c>
      <c r="D117" s="234">
        <v>10193.017725322119</v>
      </c>
    </row>
    <row r="118" spans="1:4" s="6" customFormat="1" ht="15.5" x14ac:dyDescent="0.35">
      <c r="A118" s="291" t="s">
        <v>227</v>
      </c>
      <c r="B118" s="234">
        <v>4954</v>
      </c>
      <c r="C118" s="234">
        <v>-112073.56666666665</v>
      </c>
      <c r="D118" s="234">
        <v>85153.810811544317</v>
      </c>
    </row>
    <row r="119" spans="1:4" s="6" customFormat="1" ht="15.5" x14ac:dyDescent="0.35">
      <c r="A119" s="291" t="s">
        <v>228</v>
      </c>
      <c r="B119" s="234">
        <v>303</v>
      </c>
      <c r="C119" s="234">
        <v>-8824.3700000000008</v>
      </c>
      <c r="D119" s="234">
        <v>5208.2367129386203</v>
      </c>
    </row>
    <row r="120" spans="1:4" s="6" customFormat="1" ht="15.5" x14ac:dyDescent="0.35">
      <c r="A120" s="291" t="s">
        <v>229</v>
      </c>
      <c r="B120" s="234">
        <v>201</v>
      </c>
      <c r="C120" s="234">
        <v>3182.0699999999997</v>
      </c>
      <c r="D120" s="234">
        <v>3454.9689085830455</v>
      </c>
    </row>
    <row r="121" spans="1:4" s="6" customFormat="1" ht="15.5" x14ac:dyDescent="0.35">
      <c r="A121" s="291" t="s">
        <v>230</v>
      </c>
      <c r="B121" s="234">
        <v>40782</v>
      </c>
      <c r="C121" s="234">
        <v>368553.14666666667</v>
      </c>
      <c r="D121" s="234">
        <v>700997.72154146142</v>
      </c>
    </row>
    <row r="122" spans="1:4" s="6" customFormat="1" ht="15.5" x14ac:dyDescent="0.35">
      <c r="A122" s="291" t="s">
        <v>231</v>
      </c>
      <c r="B122" s="234">
        <v>824</v>
      </c>
      <c r="C122" s="234">
        <v>2879.1966666666667</v>
      </c>
      <c r="D122" s="234">
        <v>14163.653635186216</v>
      </c>
    </row>
    <row r="123" spans="1:4" s="6" customFormat="1" ht="15.5" x14ac:dyDescent="0.35">
      <c r="A123" s="291" t="s">
        <v>232</v>
      </c>
      <c r="B123" s="234">
        <v>40125</v>
      </c>
      <c r="C123" s="234">
        <v>117969.1366666666</v>
      </c>
      <c r="D123" s="234">
        <v>689704.61421340646</v>
      </c>
    </row>
    <row r="124" spans="1:4" s="6" customFormat="1" ht="15.5" x14ac:dyDescent="0.35">
      <c r="A124" s="291" t="s">
        <v>233</v>
      </c>
      <c r="B124" s="234">
        <v>1816</v>
      </c>
      <c r="C124" s="234">
        <v>12135.460000000001</v>
      </c>
      <c r="D124" s="234">
        <v>31215.042477546322</v>
      </c>
    </row>
    <row r="125" spans="1:4" s="6" customFormat="1" ht="15.5" x14ac:dyDescent="0.35">
      <c r="A125" s="291" t="s">
        <v>234</v>
      </c>
      <c r="B125" s="234">
        <v>545</v>
      </c>
      <c r="C125" s="234">
        <v>7363.666666666667</v>
      </c>
      <c r="D125" s="234">
        <v>9367.9505232724368</v>
      </c>
    </row>
    <row r="126" spans="1:4" s="6" customFormat="1" ht="15.5" x14ac:dyDescent="0.35">
      <c r="A126" s="291" t="s">
        <v>235</v>
      </c>
      <c r="B126" s="234">
        <v>229438</v>
      </c>
      <c r="C126" s="234">
        <v>2929560.5233333334</v>
      </c>
      <c r="D126" s="234">
        <v>3943786.8479973967</v>
      </c>
    </row>
    <row r="127" spans="1:4" s="6" customFormat="1" ht="15.5" x14ac:dyDescent="0.35">
      <c r="A127" s="291" t="s">
        <v>236</v>
      </c>
      <c r="B127" s="234">
        <v>4457</v>
      </c>
      <c r="C127" s="234">
        <v>54050.063333333346</v>
      </c>
      <c r="D127" s="234">
        <v>76610.927490321556</v>
      </c>
    </row>
    <row r="128" spans="1:4" s="6" customFormat="1" ht="15.5" x14ac:dyDescent="0.35">
      <c r="A128" s="291" t="s">
        <v>237</v>
      </c>
      <c r="B128" s="234">
        <v>787</v>
      </c>
      <c r="C128" s="234">
        <v>32514.720000000001</v>
      </c>
      <c r="D128" s="234">
        <v>13527.664333606252</v>
      </c>
    </row>
    <row r="129" spans="1:4" s="6" customFormat="1" ht="15.5" x14ac:dyDescent="0.35">
      <c r="A129" s="291" t="s">
        <v>238</v>
      </c>
      <c r="B129" s="234">
        <v>244</v>
      </c>
      <c r="C129" s="234">
        <v>48376.426666666666</v>
      </c>
      <c r="D129" s="234">
        <v>4194.0916104192193</v>
      </c>
    </row>
    <row r="130" spans="1:4" s="6" customFormat="1" ht="15.5" x14ac:dyDescent="0.35">
      <c r="A130" s="291" t="s">
        <v>239</v>
      </c>
      <c r="B130" s="234">
        <v>701</v>
      </c>
      <c r="C130" s="234">
        <v>19638.293333333335</v>
      </c>
      <c r="D130" s="234">
        <v>12049.418929933905</v>
      </c>
    </row>
    <row r="131" spans="1:4" s="6" customFormat="1" ht="15.5" x14ac:dyDescent="0.35">
      <c r="A131" s="291" t="s">
        <v>240</v>
      </c>
      <c r="B131" s="234">
        <v>1060</v>
      </c>
      <c r="C131" s="234">
        <v>-12547.503333333336</v>
      </c>
      <c r="D131" s="234">
        <v>18220.23404526382</v>
      </c>
    </row>
    <row r="132" spans="1:4" s="6" customFormat="1" ht="15.5" x14ac:dyDescent="0.35">
      <c r="A132" s="291" t="s">
        <v>241</v>
      </c>
      <c r="B132" s="234">
        <v>568</v>
      </c>
      <c r="C132" s="234">
        <v>42313.606666666659</v>
      </c>
      <c r="D132" s="234">
        <v>9763.2952242545762</v>
      </c>
    </row>
    <row r="133" spans="1:4" s="6" customFormat="1" ht="15.5" x14ac:dyDescent="0.35">
      <c r="A133" s="291" t="s">
        <v>242</v>
      </c>
      <c r="B133" s="234">
        <v>1336</v>
      </c>
      <c r="C133" s="234">
        <v>-314.66999999999825</v>
      </c>
      <c r="D133" s="234">
        <v>22964.370457049496</v>
      </c>
    </row>
    <row r="134" spans="1:4" s="6" customFormat="1" ht="15.5" x14ac:dyDescent="0.35">
      <c r="A134" s="291" t="s">
        <v>243</v>
      </c>
      <c r="B134" s="234">
        <v>479</v>
      </c>
      <c r="C134" s="234">
        <v>5584.95</v>
      </c>
      <c r="D134" s="234">
        <v>8233.4831204541224</v>
      </c>
    </row>
    <row r="135" spans="1:4" s="6" customFormat="1" ht="15.5" x14ac:dyDescent="0.35">
      <c r="A135" s="291" t="s">
        <v>244</v>
      </c>
      <c r="B135" s="234">
        <v>491</v>
      </c>
      <c r="C135" s="234">
        <v>54624.153333333328</v>
      </c>
      <c r="D135" s="234">
        <v>8439.7499209665439</v>
      </c>
    </row>
    <row r="136" spans="1:4" s="6" customFormat="1" ht="15.5" x14ac:dyDescent="0.35">
      <c r="A136" s="291" t="s">
        <v>245</v>
      </c>
      <c r="B136" s="234">
        <v>8209</v>
      </c>
      <c r="C136" s="234">
        <v>184572.54000000004</v>
      </c>
      <c r="D136" s="234">
        <v>141103.68045053841</v>
      </c>
    </row>
    <row r="137" spans="1:4" s="6" customFormat="1" ht="15.5" x14ac:dyDescent="0.35">
      <c r="A137" s="291" t="s">
        <v>246</v>
      </c>
      <c r="B137" s="234">
        <v>357</v>
      </c>
      <c r="C137" s="234">
        <v>24656.536666666667</v>
      </c>
      <c r="D137" s="234">
        <v>6136.4373152445132</v>
      </c>
    </row>
    <row r="138" spans="1:4" s="6" customFormat="1" ht="15.5" x14ac:dyDescent="0.35">
      <c r="A138" s="291" t="s">
        <v>247</v>
      </c>
      <c r="B138" s="234">
        <v>1198</v>
      </c>
      <c r="C138" s="234">
        <v>164832.01999999999</v>
      </c>
      <c r="D138" s="234">
        <v>20592.30225115666</v>
      </c>
    </row>
    <row r="139" spans="1:4" s="6" customFormat="1" ht="15.5" x14ac:dyDescent="0.35">
      <c r="A139" s="291" t="s">
        <v>248</v>
      </c>
      <c r="B139" s="234">
        <v>3602</v>
      </c>
      <c r="C139" s="234">
        <v>-61741.083333333336</v>
      </c>
      <c r="D139" s="234">
        <v>61914.417953811586</v>
      </c>
    </row>
    <row r="140" spans="1:4" s="6" customFormat="1" ht="15.5" x14ac:dyDescent="0.35">
      <c r="A140" s="291"/>
      <c r="B140" s="234"/>
      <c r="C140" s="234"/>
      <c r="D140" s="234"/>
    </row>
    <row r="141" spans="1:4" s="25" customFormat="1" ht="15.5" x14ac:dyDescent="0.35">
      <c r="A141" s="266"/>
      <c r="B141" s="267">
        <f>SUM(B3:B140)</f>
        <v>2881227</v>
      </c>
      <c r="C141" s="267">
        <f>SUM(C3:C140)</f>
        <v>49525122.903333344</v>
      </c>
      <c r="D141" s="267">
        <f>SUM(D3:D140)</f>
        <v>49525122.903333366</v>
      </c>
    </row>
    <row r="147" spans="1:4" x14ac:dyDescent="0.25">
      <c r="A147" s="155"/>
      <c r="B147" s="156"/>
      <c r="C147" s="156"/>
      <c r="D147" s="156"/>
    </row>
    <row r="148" spans="1:4" x14ac:dyDescent="0.25">
      <c r="A148" s="155"/>
      <c r="B148" s="156"/>
      <c r="C148" s="156"/>
      <c r="D148" s="156"/>
    </row>
    <row r="149" spans="1:4" x14ac:dyDescent="0.25">
      <c r="B149" s="156"/>
      <c r="C149" s="156"/>
      <c r="D149" s="156"/>
    </row>
  </sheetData>
  <sortState xmlns:xlrd2="http://schemas.microsoft.com/office/spreadsheetml/2017/richdata2" ref="A3:D140">
    <sortCondition ref="A3:A140"/>
  </sortState>
  <customSheetViews>
    <customSheetView guid="{21B7AC2F-40B5-4A74-80C7-C3A38CDE4D3F}" showGridLines="0" showRowCol="0" fitToPage="1" printArea="1" showAutoFilter="1" hiddenColumns="1">
      <pane ySplit="2" topLeftCell="A110" activePane="bottomLeft" state="frozen"/>
      <selection pane="bottomLeft" sqref="A1:G142"/>
      <rowBreaks count="1" manualBreakCount="1">
        <brk id="69" max="16383" man="1"/>
      </rowBreaks>
      <pageMargins left="0.74803149606299213" right="0.74803149606299213" top="0.98425196850393704" bottom="0.98425196850393704" header="0.51181102362204722" footer="0.51181102362204722"/>
      <pageSetup paperSize="9" scale="65" fitToHeight="2" orientation="portrait" horizontalDpi="200" verticalDpi="200" r:id="rId1"/>
      <headerFooter alignWithMargins="0"/>
      <autoFilter ref="A2:G2" xr:uid="{F3FC1E93-49FD-43DE-9E76-5E6F1C455DA8}"/>
    </customSheetView>
  </customSheetViews>
  <mergeCells count="1">
    <mergeCell ref="A1:D1"/>
  </mergeCells>
  <phoneticPr fontId="8" type="noConversion"/>
  <pageMargins left="0.7" right="0.7" top="0.75" bottom="0.75" header="0.3" footer="0.3"/>
  <pageSetup paperSize="9" scale="62" fitToHeight="2" orientation="portrait" r:id="rId2"/>
  <rowBreaks count="1" manualBreakCount="1">
    <brk id="69" max="16383" man="1"/>
  </rowBreaks>
  <drawing r:id="rId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Sheet33">
    <tabColor indexed="14"/>
    <pageSetUpPr fitToPage="1"/>
  </sheetPr>
  <dimension ref="A1:T143"/>
  <sheetViews>
    <sheetView showGridLines="0" view="pageBreakPreview" zoomScale="85" zoomScaleNormal="85" zoomScaleSheetLayoutView="85" workbookViewId="0">
      <pane ySplit="2" topLeftCell="A3" activePane="bottomLeft" state="frozen"/>
      <selection activeCell="W4" sqref="W4"/>
      <selection pane="bottomLeft" sqref="A1:L1"/>
    </sheetView>
  </sheetViews>
  <sheetFormatPr defaultColWidth="9.1796875" defaultRowHeight="15.5" x14ac:dyDescent="0.35"/>
  <cols>
    <col min="1" max="1" width="30.7265625" style="6" bestFit="1" customWidth="1"/>
    <col min="2" max="2" width="17.54296875" style="6" bestFit="1" customWidth="1"/>
    <col min="3" max="3" width="19.26953125" style="6" bestFit="1" customWidth="1"/>
    <col min="4" max="4" width="21" style="6" customWidth="1"/>
    <col min="5" max="5" width="21.453125" style="6" bestFit="1" customWidth="1"/>
    <col min="6" max="10" width="21.453125" style="6" customWidth="1"/>
    <col min="11" max="11" width="24" style="6" bestFit="1" customWidth="1"/>
    <col min="12" max="12" width="24" style="1" bestFit="1" customWidth="1"/>
    <col min="13" max="16384" width="9.1796875" style="1"/>
  </cols>
  <sheetData>
    <row r="1" spans="1:20" ht="20.5" thickBot="1" x14ac:dyDescent="0.3">
      <c r="A1" s="335" t="s">
        <v>92</v>
      </c>
      <c r="B1" s="336"/>
      <c r="C1" s="336"/>
      <c r="D1" s="336"/>
      <c r="E1" s="336"/>
      <c r="F1" s="336"/>
      <c r="G1" s="336"/>
      <c r="H1" s="336"/>
      <c r="I1" s="336"/>
      <c r="J1" s="336"/>
      <c r="K1" s="336"/>
      <c r="L1" s="337"/>
    </row>
    <row r="2" spans="1:20" s="11" customFormat="1" ht="37.5" customHeight="1" thickBot="1" x14ac:dyDescent="0.3">
      <c r="A2" s="105" t="s">
        <v>5</v>
      </c>
      <c r="B2" s="67" t="s">
        <v>93</v>
      </c>
      <c r="C2" s="67" t="s">
        <v>94</v>
      </c>
      <c r="D2" s="67" t="s">
        <v>399</v>
      </c>
      <c r="E2" s="67" t="s">
        <v>391</v>
      </c>
      <c r="F2" s="68" t="s">
        <v>439</v>
      </c>
      <c r="G2" s="67" t="s">
        <v>434</v>
      </c>
      <c r="H2" s="67" t="s">
        <v>427</v>
      </c>
      <c r="I2" s="67" t="s">
        <v>426</v>
      </c>
      <c r="J2" s="67" t="s">
        <v>425</v>
      </c>
      <c r="K2" s="67" t="s">
        <v>418</v>
      </c>
      <c r="L2" s="106" t="s">
        <v>95</v>
      </c>
    </row>
    <row r="3" spans="1:20" s="6" customFormat="1" x14ac:dyDescent="0.35">
      <c r="A3" s="239" t="s">
        <v>428</v>
      </c>
      <c r="B3" s="231">
        <v>28842438.584590413</v>
      </c>
      <c r="C3" s="231">
        <v>33410055.313861843</v>
      </c>
      <c r="D3" s="231">
        <v>27359601.160595164</v>
      </c>
      <c r="E3" s="231">
        <v>6050454.1532666776</v>
      </c>
      <c r="F3" s="256">
        <v>4567616.7292714305</v>
      </c>
      <c r="G3" s="231">
        <v>3947473.4456915706</v>
      </c>
      <c r="H3" s="231">
        <v>4546698.9475070201</v>
      </c>
      <c r="I3" s="231">
        <v>5337975.7020683661</v>
      </c>
      <c r="J3" s="231">
        <v>6186255.154274635</v>
      </c>
      <c r="K3" s="231">
        <v>6199178.9144773372</v>
      </c>
      <c r="L3" s="295">
        <v>5159636.6332803629</v>
      </c>
    </row>
    <row r="4" spans="1:20" s="6" customFormat="1" x14ac:dyDescent="0.35">
      <c r="A4" s="239" t="s">
        <v>114</v>
      </c>
      <c r="B4" s="231">
        <v>57694708.36351072</v>
      </c>
      <c r="C4" s="231">
        <v>65783703.254198693</v>
      </c>
      <c r="D4" s="231">
        <v>59372932.638963692</v>
      </c>
      <c r="E4" s="231">
        <v>6410770.615234999</v>
      </c>
      <c r="F4" s="256">
        <v>8088994.8906879723</v>
      </c>
      <c r="G4" s="231">
        <v>7571461.5607627481</v>
      </c>
      <c r="H4" s="231">
        <v>5115922.6702266932</v>
      </c>
      <c r="I4" s="231">
        <v>3125657.676340133</v>
      </c>
      <c r="J4" s="231">
        <v>2581751.7764970958</v>
      </c>
      <c r="K4" s="231">
        <v>3986256.7596401498</v>
      </c>
      <c r="L4" s="295">
        <v>4949824.666742431</v>
      </c>
    </row>
    <row r="5" spans="1:20" s="6" customFormat="1" x14ac:dyDescent="0.35">
      <c r="A5" s="239" t="s">
        <v>115</v>
      </c>
      <c r="B5" s="231">
        <v>5738077.380379077</v>
      </c>
      <c r="C5" s="231">
        <v>10172875.420266397</v>
      </c>
      <c r="D5" s="231">
        <v>5917273.2234958634</v>
      </c>
      <c r="E5" s="231">
        <v>4255602.1967705339</v>
      </c>
      <c r="F5" s="256">
        <v>4434798.0398873203</v>
      </c>
      <c r="G5" s="231">
        <v>-4347920.9776424505</v>
      </c>
      <c r="H5" s="231">
        <v>-181592.3436631579</v>
      </c>
      <c r="I5" s="231">
        <v>3485731.2187049594</v>
      </c>
      <c r="J5" s="231">
        <v>4690145.2650332749</v>
      </c>
      <c r="K5" s="231">
        <v>3775577.5410562512</v>
      </c>
      <c r="L5" s="295">
        <v>2878628.6139963432</v>
      </c>
      <c r="T5" s="32"/>
    </row>
    <row r="6" spans="1:20" s="6" customFormat="1" x14ac:dyDescent="0.35">
      <c r="A6" s="239" t="s">
        <v>116</v>
      </c>
      <c r="B6" s="231">
        <v>15296595.692686869</v>
      </c>
      <c r="C6" s="231">
        <v>15673936.112155043</v>
      </c>
      <c r="D6" s="231">
        <v>12892768.502051583</v>
      </c>
      <c r="E6" s="231">
        <v>2781167.61010346</v>
      </c>
      <c r="F6" s="256">
        <v>377340.41946817376</v>
      </c>
      <c r="G6" s="231">
        <v>-280421.95066972449</v>
      </c>
      <c r="H6" s="231">
        <v>652058.08396519162</v>
      </c>
      <c r="I6" s="231">
        <v>846938.06016205996</v>
      </c>
      <c r="J6" s="231">
        <v>1454360.8319137618</v>
      </c>
      <c r="K6" s="231">
        <v>1347943.1298544984</v>
      </c>
      <c r="L6" s="295">
        <v>806069.92336248094</v>
      </c>
    </row>
    <row r="7" spans="1:20" s="6" customFormat="1" x14ac:dyDescent="0.35">
      <c r="A7" s="239" t="s">
        <v>117</v>
      </c>
      <c r="B7" s="231">
        <v>11232143.999074144</v>
      </c>
      <c r="C7" s="231">
        <v>9805204.2563266214</v>
      </c>
      <c r="D7" s="231">
        <v>9772776.2563266214</v>
      </c>
      <c r="E7" s="231">
        <v>32428</v>
      </c>
      <c r="F7" s="256">
        <v>-1426939.7427475229</v>
      </c>
      <c r="G7" s="231">
        <v>-1300545.6573467012</v>
      </c>
      <c r="H7" s="231">
        <v>-1617851.9909128919</v>
      </c>
      <c r="I7" s="231">
        <v>-1758138.1799271386</v>
      </c>
      <c r="J7" s="231">
        <v>-1985941.9716542158</v>
      </c>
      <c r="K7" s="231">
        <v>-2154287.0203354061</v>
      </c>
      <c r="L7" s="295">
        <v>-1697217.9713104423</v>
      </c>
    </row>
    <row r="8" spans="1:20" s="6" customFormat="1" x14ac:dyDescent="0.35">
      <c r="A8" s="239" t="s">
        <v>118</v>
      </c>
      <c r="B8" s="231">
        <v>47946509.850059174</v>
      </c>
      <c r="C8" s="231">
        <v>43875092.089886576</v>
      </c>
      <c r="D8" s="231">
        <v>43380920.26514402</v>
      </c>
      <c r="E8" s="231">
        <v>494171.82474255923</v>
      </c>
      <c r="F8" s="256">
        <v>-4071417.7601725981</v>
      </c>
      <c r="G8" s="231">
        <v>-4319296.1213461682</v>
      </c>
      <c r="H8" s="231">
        <v>-6958977.6926549971</v>
      </c>
      <c r="I8" s="231">
        <v>-7225725.565137282</v>
      </c>
      <c r="J8" s="231">
        <v>-7634823.5420311466</v>
      </c>
      <c r="K8" s="231">
        <v>-7043854.447829783</v>
      </c>
      <c r="L8" s="295">
        <v>-6386963.4567420576</v>
      </c>
    </row>
    <row r="9" spans="1:20" s="6" customFormat="1" x14ac:dyDescent="0.35">
      <c r="A9" s="239" t="s">
        <v>119</v>
      </c>
      <c r="B9" s="231">
        <v>44178837.799712941</v>
      </c>
      <c r="C9" s="231">
        <v>28188876.979927558</v>
      </c>
      <c r="D9" s="231">
        <v>26934125.318588648</v>
      </c>
      <c r="E9" s="231">
        <v>1254751.6613389095</v>
      </c>
      <c r="F9" s="256">
        <v>-15989960.819785383</v>
      </c>
      <c r="G9" s="231">
        <v>-16337007.667907465</v>
      </c>
      <c r="H9" s="231">
        <v>-16992626.490175106</v>
      </c>
      <c r="I9" s="231">
        <v>-16963640.57893353</v>
      </c>
      <c r="J9" s="231">
        <v>-16787999.537414018</v>
      </c>
      <c r="K9" s="231">
        <v>-15893771.666123014</v>
      </c>
      <c r="L9" s="295">
        <v>-16519652.151010098</v>
      </c>
    </row>
    <row r="10" spans="1:20" s="6" customFormat="1" x14ac:dyDescent="0.35">
      <c r="A10" s="239" t="s">
        <v>120</v>
      </c>
      <c r="B10" s="231">
        <v>2330625.9068749147</v>
      </c>
      <c r="C10" s="231">
        <v>3654475.9449245534</v>
      </c>
      <c r="D10" s="231">
        <v>2592195.7780959671</v>
      </c>
      <c r="E10" s="231">
        <v>1062280.1668285863</v>
      </c>
      <c r="F10" s="256">
        <v>1323850.0380496387</v>
      </c>
      <c r="G10" s="231">
        <v>1122308.8093350725</v>
      </c>
      <c r="H10" s="231">
        <v>1214548.3436761699</v>
      </c>
      <c r="I10" s="231">
        <v>560966.14736880735</v>
      </c>
      <c r="J10" s="231">
        <v>762225.74348917836</v>
      </c>
      <c r="K10" s="231">
        <v>1397309.2826846791</v>
      </c>
      <c r="L10" s="295">
        <v>1105733.233637515</v>
      </c>
    </row>
    <row r="11" spans="1:20" s="6" customFormat="1" x14ac:dyDescent="0.35">
      <c r="A11" s="239" t="s">
        <v>121</v>
      </c>
      <c r="B11" s="231">
        <v>3058154.4986681007</v>
      </c>
      <c r="C11" s="231">
        <v>2165699.521731453</v>
      </c>
      <c r="D11" s="231">
        <v>1379090.2176497551</v>
      </c>
      <c r="E11" s="231">
        <v>786609.30408169783</v>
      </c>
      <c r="F11" s="256">
        <v>-892454.97693664767</v>
      </c>
      <c r="G11" s="231">
        <v>-665481.52931953361</v>
      </c>
      <c r="H11" s="231">
        <v>-532196.57094605872</v>
      </c>
      <c r="I11" s="231">
        <v>-476614.96354614012</v>
      </c>
      <c r="J11" s="231">
        <v>-408766.79730939586</v>
      </c>
      <c r="K11" s="231">
        <v>-337456.00231470261</v>
      </c>
      <c r="L11" s="295">
        <v>-520764.96528028208</v>
      </c>
    </row>
    <row r="12" spans="1:20" s="6" customFormat="1" x14ac:dyDescent="0.35">
      <c r="A12" s="239" t="s">
        <v>122</v>
      </c>
      <c r="B12" s="231">
        <v>2535939.6740124887</v>
      </c>
      <c r="C12" s="231">
        <v>3600633.2766128015</v>
      </c>
      <c r="D12" s="231">
        <v>3077139.5984362611</v>
      </c>
      <c r="E12" s="231">
        <v>523493.67817654024</v>
      </c>
      <c r="F12" s="256">
        <v>1064693.6026003128</v>
      </c>
      <c r="G12" s="231">
        <v>1027110.2021895605</v>
      </c>
      <c r="H12" s="231">
        <v>1398836.6740695876</v>
      </c>
      <c r="I12" s="231">
        <v>1684224.5415403191</v>
      </c>
      <c r="J12" s="231">
        <v>1630836.84281414</v>
      </c>
      <c r="K12" s="231">
        <v>1536367.1857756535</v>
      </c>
      <c r="L12" s="295">
        <v>1407683.5763149234</v>
      </c>
    </row>
    <row r="13" spans="1:20" s="6" customFormat="1" x14ac:dyDescent="0.35">
      <c r="A13" s="239" t="s">
        <v>123</v>
      </c>
      <c r="B13" s="231">
        <v>4786001.0795437759</v>
      </c>
      <c r="C13" s="231">
        <v>6059680.1755730342</v>
      </c>
      <c r="D13" s="231">
        <v>5315038.7014030684</v>
      </c>
      <c r="E13" s="231">
        <v>744641.47416996595</v>
      </c>
      <c r="F13" s="256">
        <v>1273679.0960292583</v>
      </c>
      <c r="G13" s="231">
        <v>1446095.883187335</v>
      </c>
      <c r="H13" s="231">
        <v>1443058.3572898498</v>
      </c>
      <c r="I13" s="231">
        <v>1769158.2522989502</v>
      </c>
      <c r="J13" s="231">
        <v>1628725.7247624742</v>
      </c>
      <c r="K13" s="231">
        <v>1415589.778868827</v>
      </c>
      <c r="L13" s="295">
        <v>1483367.4360271213</v>
      </c>
    </row>
    <row r="14" spans="1:20" s="6" customFormat="1" x14ac:dyDescent="0.35">
      <c r="A14" s="239" t="s">
        <v>124</v>
      </c>
      <c r="B14" s="231">
        <v>1503171.1928245677</v>
      </c>
      <c r="C14" s="231">
        <v>2673305.8294677222</v>
      </c>
      <c r="D14" s="231">
        <v>1449622.3371522899</v>
      </c>
      <c r="E14" s="231">
        <v>1223683.4923154323</v>
      </c>
      <c r="F14" s="256">
        <v>1170134.6366431545</v>
      </c>
      <c r="G14" s="231">
        <v>1202121.2595487777</v>
      </c>
      <c r="H14" s="231">
        <v>1400603.3024470778</v>
      </c>
      <c r="I14" s="231">
        <v>1605420.4933381637</v>
      </c>
      <c r="J14" s="231">
        <v>1575488.5213271908</v>
      </c>
      <c r="K14" s="231">
        <v>1538143.2730521683</v>
      </c>
      <c r="L14" s="295">
        <v>1429089.0890938039</v>
      </c>
    </row>
    <row r="15" spans="1:20" s="6" customFormat="1" x14ac:dyDescent="0.35">
      <c r="A15" s="239" t="s">
        <v>125</v>
      </c>
      <c r="B15" s="231">
        <v>13966944.282738045</v>
      </c>
      <c r="C15" s="231">
        <v>14982060.750502162</v>
      </c>
      <c r="D15" s="231">
        <v>10283624.819693698</v>
      </c>
      <c r="E15" s="231">
        <v>4698435.9308084641</v>
      </c>
      <c r="F15" s="256">
        <v>1015116.4677641168</v>
      </c>
      <c r="G15" s="231">
        <v>1205528.2493692767</v>
      </c>
      <c r="H15" s="231">
        <v>1610770.8042739164</v>
      </c>
      <c r="I15" s="231">
        <v>2681004.411481021</v>
      </c>
      <c r="J15" s="231">
        <v>4042159.2549303733</v>
      </c>
      <c r="K15" s="231">
        <v>3329384.4387682695</v>
      </c>
      <c r="L15" s="295">
        <v>2206671.9759731209</v>
      </c>
    </row>
    <row r="16" spans="1:20" s="6" customFormat="1" x14ac:dyDescent="0.35">
      <c r="A16" s="239" t="s">
        <v>126</v>
      </c>
      <c r="B16" s="231">
        <v>2064497.1954887335</v>
      </c>
      <c r="C16" s="231">
        <v>3656447.8902163645</v>
      </c>
      <c r="D16" s="231">
        <v>2380620.4522173023</v>
      </c>
      <c r="E16" s="231">
        <v>1275827.437999062</v>
      </c>
      <c r="F16" s="256">
        <v>1591950.6947276311</v>
      </c>
      <c r="G16" s="231">
        <v>1564281.7823302941</v>
      </c>
      <c r="H16" s="231">
        <v>1827729.1712952428</v>
      </c>
      <c r="I16" s="231">
        <v>1807988.5111936922</v>
      </c>
      <c r="J16" s="231">
        <v>1783588.5436013951</v>
      </c>
      <c r="K16" s="231">
        <v>1691021.0249470475</v>
      </c>
      <c r="L16" s="295">
        <v>1718637.1936174419</v>
      </c>
    </row>
    <row r="17" spans="1:12" s="6" customFormat="1" x14ac:dyDescent="0.35">
      <c r="A17" s="239" t="s">
        <v>127</v>
      </c>
      <c r="B17" s="231">
        <v>1672569.4079989786</v>
      </c>
      <c r="C17" s="231">
        <v>4142743.7814057441</v>
      </c>
      <c r="D17" s="231">
        <v>3070429.2570605855</v>
      </c>
      <c r="E17" s="231">
        <v>1072314.5243451586</v>
      </c>
      <c r="F17" s="256">
        <v>2470174.3734067655</v>
      </c>
      <c r="G17" s="231">
        <v>2632692.2411175389</v>
      </c>
      <c r="H17" s="231">
        <v>3042211.4566885643</v>
      </c>
      <c r="I17" s="231">
        <v>3376314.307834154</v>
      </c>
      <c r="J17" s="231">
        <v>3246699.6951074135</v>
      </c>
      <c r="K17" s="231">
        <v>2928237.4951555678</v>
      </c>
      <c r="L17" s="295">
        <v>2962460.2220172714</v>
      </c>
    </row>
    <row r="18" spans="1:12" s="6" customFormat="1" x14ac:dyDescent="0.35">
      <c r="A18" s="239" t="s">
        <v>128</v>
      </c>
      <c r="B18" s="231">
        <v>26556447.109792545</v>
      </c>
      <c r="C18" s="231">
        <v>26429941.601597074</v>
      </c>
      <c r="D18" s="231">
        <v>22035260.098475836</v>
      </c>
      <c r="E18" s="231">
        <v>4394681.5031212363</v>
      </c>
      <c r="F18" s="256">
        <v>-126505.50819547102</v>
      </c>
      <c r="G18" s="231">
        <v>-1280539.2212309949</v>
      </c>
      <c r="H18" s="231">
        <v>-2255270.6669134311</v>
      </c>
      <c r="I18" s="231">
        <v>-1479967.2777933963</v>
      </c>
      <c r="J18" s="231">
        <v>-364784.94054762274</v>
      </c>
      <c r="K18" s="231">
        <v>148545.7435368821</v>
      </c>
      <c r="L18" s="295">
        <v>-812949.23694187123</v>
      </c>
    </row>
    <row r="19" spans="1:12" s="6" customFormat="1" x14ac:dyDescent="0.35">
      <c r="A19" s="239" t="s">
        <v>129</v>
      </c>
      <c r="B19" s="231">
        <v>39500727.87074893</v>
      </c>
      <c r="C19" s="231">
        <v>35551355.02007243</v>
      </c>
      <c r="D19" s="231">
        <v>30038434.150164146</v>
      </c>
      <c r="E19" s="231">
        <v>5512920.8699082844</v>
      </c>
      <c r="F19" s="256">
        <v>-3949372.8506764993</v>
      </c>
      <c r="G19" s="231">
        <v>-3233445.9446874112</v>
      </c>
      <c r="H19" s="231">
        <v>-2961677.0633595735</v>
      </c>
      <c r="I19" s="231">
        <v>-1866833.8798682317</v>
      </c>
      <c r="J19" s="231">
        <v>-1166844.4748017713</v>
      </c>
      <c r="K19" s="231">
        <v>-1178948.5613717549</v>
      </c>
      <c r="L19" s="295">
        <v>-2310226.3623217428</v>
      </c>
    </row>
    <row r="20" spans="1:12" s="6" customFormat="1" x14ac:dyDescent="0.35">
      <c r="A20" s="239" t="s">
        <v>130</v>
      </c>
      <c r="B20" s="231">
        <v>24081112.447662156</v>
      </c>
      <c r="C20" s="231">
        <v>17789831.539212942</v>
      </c>
      <c r="D20" s="231">
        <v>17487449.695068363</v>
      </c>
      <c r="E20" s="231">
        <v>302381.84414457815</v>
      </c>
      <c r="F20" s="256">
        <v>-6291280.908449214</v>
      </c>
      <c r="G20" s="231">
        <v>-6822277.7975605354</v>
      </c>
      <c r="H20" s="231">
        <v>-7070877.5985333771</v>
      </c>
      <c r="I20" s="231">
        <v>-6802996.8416257426</v>
      </c>
      <c r="J20" s="231">
        <v>-8547327.6058533639</v>
      </c>
      <c r="K20" s="231">
        <v>-9654671.4217671398</v>
      </c>
      <c r="L20" s="295">
        <v>-7310869.9608932566</v>
      </c>
    </row>
    <row r="21" spans="1:12" s="6" customFormat="1" x14ac:dyDescent="0.35">
      <c r="A21" s="239" t="s">
        <v>131</v>
      </c>
      <c r="B21" s="231">
        <v>75816587.431321904</v>
      </c>
      <c r="C21" s="231">
        <v>57672513.821384996</v>
      </c>
      <c r="D21" s="231">
        <v>56208711.27533564</v>
      </c>
      <c r="E21" s="231">
        <v>1463802.5460493574</v>
      </c>
      <c r="F21" s="256">
        <v>-18144073.609936908</v>
      </c>
      <c r="G21" s="231">
        <v>-19399831.426842399</v>
      </c>
      <c r="H21" s="231">
        <v>-21970460.273555972</v>
      </c>
      <c r="I21" s="231">
        <v>-22995370.777531989</v>
      </c>
      <c r="J21" s="231">
        <v>-22632384.345376387</v>
      </c>
      <c r="K21" s="231">
        <v>-19692698.913970232</v>
      </c>
      <c r="L21" s="295">
        <v>-20923843.739936247</v>
      </c>
    </row>
    <row r="22" spans="1:12" s="6" customFormat="1" x14ac:dyDescent="0.35">
      <c r="A22" s="239" t="s">
        <v>132</v>
      </c>
      <c r="B22" s="231">
        <v>10605364.208572179</v>
      </c>
      <c r="C22" s="231">
        <v>14025341.090935038</v>
      </c>
      <c r="D22" s="231">
        <v>11923058.500184119</v>
      </c>
      <c r="E22" s="231">
        <v>2102282.5907509206</v>
      </c>
      <c r="F22" s="256">
        <v>3419976.8823628593</v>
      </c>
      <c r="G22" s="231">
        <v>3025813.0089273471</v>
      </c>
      <c r="H22" s="231">
        <v>3274010.2594320606</v>
      </c>
      <c r="I22" s="231">
        <v>3075925.7451452762</v>
      </c>
      <c r="J22" s="231">
        <v>3003881.9211557545</v>
      </c>
      <c r="K22" s="231">
        <v>2867030.5724653192</v>
      </c>
      <c r="L22" s="295">
        <v>3094907.7336651091</v>
      </c>
    </row>
    <row r="23" spans="1:12" s="6" customFormat="1" x14ac:dyDescent="0.35">
      <c r="A23" s="239" t="s">
        <v>133</v>
      </c>
      <c r="B23" s="231">
        <v>1348696.347666082</v>
      </c>
      <c r="C23" s="231">
        <v>2998985.3310611579</v>
      </c>
      <c r="D23" s="231">
        <v>1578016.7844898566</v>
      </c>
      <c r="E23" s="231">
        <v>1420968.5465713013</v>
      </c>
      <c r="F23" s="256">
        <v>1650288.9833950759</v>
      </c>
      <c r="G23" s="231">
        <v>1696678.2193825643</v>
      </c>
      <c r="H23" s="231">
        <v>1939635.0548816426</v>
      </c>
      <c r="I23" s="231">
        <v>2327138.3201030968</v>
      </c>
      <c r="J23" s="231">
        <v>1902199.6897054848</v>
      </c>
      <c r="K23" s="231">
        <v>1909934.6708356559</v>
      </c>
      <c r="L23" s="295">
        <v>1862111.9087013365</v>
      </c>
    </row>
    <row r="24" spans="1:12" s="6" customFormat="1" x14ac:dyDescent="0.35">
      <c r="A24" s="239" t="s">
        <v>134</v>
      </c>
      <c r="B24" s="231">
        <v>3663102.4856946529</v>
      </c>
      <c r="C24" s="231">
        <v>10332980.111373587</v>
      </c>
      <c r="D24" s="231">
        <v>7113499.0240373341</v>
      </c>
      <c r="E24" s="231">
        <v>3219481.0873362524</v>
      </c>
      <c r="F24" s="256">
        <v>6669877.6256789342</v>
      </c>
      <c r="G24" s="231">
        <v>6558913.5374517636</v>
      </c>
      <c r="H24" s="231">
        <v>7105739.4751533698</v>
      </c>
      <c r="I24" s="231">
        <v>6598089.4909411427</v>
      </c>
      <c r="J24" s="231">
        <v>6778154.0205198601</v>
      </c>
      <c r="K24" s="231">
        <v>7140269.0825371929</v>
      </c>
      <c r="L24" s="295">
        <v>6787965.1530733285</v>
      </c>
    </row>
    <row r="25" spans="1:12" s="6" customFormat="1" x14ac:dyDescent="0.35">
      <c r="A25" s="239" t="s">
        <v>135</v>
      </c>
      <c r="B25" s="231">
        <v>2137269.6042215088</v>
      </c>
      <c r="C25" s="231">
        <v>2242084.082873784</v>
      </c>
      <c r="D25" s="231">
        <v>1450771.3989881761</v>
      </c>
      <c r="E25" s="231">
        <v>791312.68388560775</v>
      </c>
      <c r="F25" s="256">
        <v>104814.47865227517</v>
      </c>
      <c r="G25" s="231">
        <v>-89799.926937198732</v>
      </c>
      <c r="H25" s="231">
        <v>328299.02773867408</v>
      </c>
      <c r="I25" s="231">
        <v>890935.42837058194</v>
      </c>
      <c r="J25" s="231">
        <v>1147559.5119734542</v>
      </c>
      <c r="K25" s="231">
        <v>1235769.2948221785</v>
      </c>
      <c r="L25" s="295">
        <v>617902.11168374622</v>
      </c>
    </row>
    <row r="26" spans="1:12" s="6" customFormat="1" x14ac:dyDescent="0.35">
      <c r="A26" s="239" t="s">
        <v>136</v>
      </c>
      <c r="B26" s="231">
        <v>4326564.9009398948</v>
      </c>
      <c r="C26" s="231">
        <v>6646715.1641820613</v>
      </c>
      <c r="D26" s="231">
        <v>4820071.433165594</v>
      </c>
      <c r="E26" s="231">
        <v>1826643.7310164676</v>
      </c>
      <c r="F26" s="256">
        <v>2320150.2632421665</v>
      </c>
      <c r="G26" s="231">
        <v>1839653.9163358863</v>
      </c>
      <c r="H26" s="231">
        <v>2062513.3007977605</v>
      </c>
      <c r="I26" s="231">
        <v>2182334.1596840853</v>
      </c>
      <c r="J26" s="231">
        <v>2208054.431324278</v>
      </c>
      <c r="K26" s="231">
        <v>1966290.9675966282</v>
      </c>
      <c r="L26" s="295">
        <v>2104798.2148506879</v>
      </c>
    </row>
    <row r="27" spans="1:12" s="6" customFormat="1" x14ac:dyDescent="0.35">
      <c r="A27" s="239" t="s">
        <v>137</v>
      </c>
      <c r="B27" s="231">
        <v>12456419.73642583</v>
      </c>
      <c r="C27" s="231">
        <v>7116600.3704624772</v>
      </c>
      <c r="D27" s="231">
        <v>6979779.0169041976</v>
      </c>
      <c r="E27" s="231">
        <v>136821.35355827969</v>
      </c>
      <c r="F27" s="256">
        <v>-5339819.3659633528</v>
      </c>
      <c r="G27" s="231">
        <v>-5508265.6150977425</v>
      </c>
      <c r="H27" s="231">
        <v>-5789128.5265007438</v>
      </c>
      <c r="I27" s="231">
        <v>-5681328.9326676335</v>
      </c>
      <c r="J27" s="231">
        <v>-5449433.7382810004</v>
      </c>
      <c r="K27" s="231">
        <v>-5043191.3821324576</v>
      </c>
      <c r="L27" s="295">
        <v>-5494711.9130024342</v>
      </c>
    </row>
    <row r="28" spans="1:12" s="6" customFormat="1" x14ac:dyDescent="0.35">
      <c r="A28" s="239" t="s">
        <v>138</v>
      </c>
      <c r="B28" s="231">
        <v>87164555.762116745</v>
      </c>
      <c r="C28" s="231">
        <v>73963901.422851712</v>
      </c>
      <c r="D28" s="231">
        <v>71641222.315023243</v>
      </c>
      <c r="E28" s="231">
        <v>2322679.1078284644</v>
      </c>
      <c r="F28" s="256">
        <v>-13200654.339265034</v>
      </c>
      <c r="G28" s="231">
        <v>-10794741.597396493</v>
      </c>
      <c r="H28" s="231">
        <v>-11292317.422561109</v>
      </c>
      <c r="I28" s="231">
        <v>-18072202.295251057</v>
      </c>
      <c r="J28" s="231">
        <v>-19988480.904785648</v>
      </c>
      <c r="K28" s="231">
        <v>-18532864.116503626</v>
      </c>
      <c r="L28" s="295">
        <v>-15274509.543395206</v>
      </c>
    </row>
    <row r="29" spans="1:12" s="6" customFormat="1" x14ac:dyDescent="0.35">
      <c r="A29" s="239" t="s">
        <v>139</v>
      </c>
      <c r="B29" s="231">
        <v>5974497.2711764537</v>
      </c>
      <c r="C29" s="231">
        <v>8964365.2578857224</v>
      </c>
      <c r="D29" s="231">
        <v>6569447.7998585105</v>
      </c>
      <c r="E29" s="231">
        <v>2394917.4580272115</v>
      </c>
      <c r="F29" s="256">
        <v>2989867.9867092688</v>
      </c>
      <c r="G29" s="231">
        <v>2860475.9506499432</v>
      </c>
      <c r="H29" s="231">
        <v>2711588.9218441527</v>
      </c>
      <c r="I29" s="231">
        <v>2753298.0697723562</v>
      </c>
      <c r="J29" s="231">
        <v>2524501.7726164144</v>
      </c>
      <c r="K29" s="231">
        <v>2198190.8407790931</v>
      </c>
      <c r="L29" s="295">
        <v>2712466.1787207164</v>
      </c>
    </row>
    <row r="30" spans="1:12" s="6" customFormat="1" x14ac:dyDescent="0.35">
      <c r="A30" s="239" t="s">
        <v>140</v>
      </c>
      <c r="B30" s="231">
        <v>9460614.6578864586</v>
      </c>
      <c r="C30" s="231">
        <v>6477586.9576232238</v>
      </c>
      <c r="D30" s="231">
        <v>4121299.8968997528</v>
      </c>
      <c r="E30" s="231">
        <v>2356287.060723471</v>
      </c>
      <c r="F30" s="256">
        <v>-2983027.7002632348</v>
      </c>
      <c r="G30" s="231">
        <v>492895.03663802426</v>
      </c>
      <c r="H30" s="231">
        <v>679166.86847463995</v>
      </c>
      <c r="I30" s="231">
        <v>1083077.5040046992</v>
      </c>
      <c r="J30" s="231">
        <v>1235638.962910247</v>
      </c>
      <c r="K30" s="231">
        <v>1522674.0475269286</v>
      </c>
      <c r="L30" s="295">
        <v>872694.59300690261</v>
      </c>
    </row>
    <row r="31" spans="1:12" s="6" customFormat="1" x14ac:dyDescent="0.35">
      <c r="A31" s="239" t="s">
        <v>141</v>
      </c>
      <c r="B31" s="231">
        <v>2510037.3818048281</v>
      </c>
      <c r="C31" s="231">
        <v>4204152.9334217934</v>
      </c>
      <c r="D31" s="231">
        <v>2281233.6740270704</v>
      </c>
      <c r="E31" s="231">
        <v>1922919.2593947232</v>
      </c>
      <c r="F31" s="256">
        <v>1694115.5516169653</v>
      </c>
      <c r="G31" s="231">
        <v>2262017.5228637145</v>
      </c>
      <c r="H31" s="231">
        <v>2556289.0117143891</v>
      </c>
      <c r="I31" s="231">
        <v>2938971.1792133003</v>
      </c>
      <c r="J31" s="231">
        <v>2948306.4128943374</v>
      </c>
      <c r="K31" s="231">
        <v>2851600.4584315675</v>
      </c>
      <c r="L31" s="295">
        <v>2652219.5430557425</v>
      </c>
    </row>
    <row r="32" spans="1:12" s="6" customFormat="1" x14ac:dyDescent="0.35">
      <c r="A32" s="239" t="s">
        <v>142</v>
      </c>
      <c r="B32" s="231">
        <v>1917794.2623372956</v>
      </c>
      <c r="C32" s="231">
        <v>3741452.5730109718</v>
      </c>
      <c r="D32" s="231">
        <v>2641071.4782333048</v>
      </c>
      <c r="E32" s="231">
        <v>1100381.094777667</v>
      </c>
      <c r="F32" s="256">
        <v>1823658.3106736762</v>
      </c>
      <c r="G32" s="231">
        <v>1724309.9494151419</v>
      </c>
      <c r="H32" s="231">
        <v>2212265.1876128418</v>
      </c>
      <c r="I32" s="231">
        <v>2497858.7911871402</v>
      </c>
      <c r="J32" s="231">
        <v>2531397.974613524</v>
      </c>
      <c r="K32" s="231">
        <v>2316672.6588078463</v>
      </c>
      <c r="L32" s="295">
        <v>2212613.7370703765</v>
      </c>
    </row>
    <row r="33" spans="1:16" s="6" customFormat="1" x14ac:dyDescent="0.35">
      <c r="A33" s="239" t="s">
        <v>143</v>
      </c>
      <c r="B33" s="231">
        <v>8965704.1173076928</v>
      </c>
      <c r="C33" s="231">
        <v>4981399.0537456535</v>
      </c>
      <c r="D33" s="231">
        <v>4952572.0537456535</v>
      </c>
      <c r="E33" s="231">
        <v>28827</v>
      </c>
      <c r="F33" s="256">
        <v>-3984305.0635620393</v>
      </c>
      <c r="G33" s="231">
        <v>-3924168.8526008558</v>
      </c>
      <c r="H33" s="231">
        <v>-3742920.9667092012</v>
      </c>
      <c r="I33" s="231">
        <v>-3647267.5809387844</v>
      </c>
      <c r="J33" s="231">
        <v>-3397530.4625928123</v>
      </c>
      <c r="K33" s="231">
        <v>-3147810.8362314617</v>
      </c>
      <c r="L33" s="295">
        <v>-3677971.9657104136</v>
      </c>
    </row>
    <row r="34" spans="1:16" s="6" customFormat="1" x14ac:dyDescent="0.35">
      <c r="A34" s="239" t="s">
        <v>144</v>
      </c>
      <c r="B34" s="231">
        <v>2127390.7523643957</v>
      </c>
      <c r="C34" s="231">
        <v>3226388.8803102998</v>
      </c>
      <c r="D34" s="231">
        <v>2012419.7573855685</v>
      </c>
      <c r="E34" s="231">
        <v>1213969.1229247313</v>
      </c>
      <c r="F34" s="256">
        <v>1098998.1279459042</v>
      </c>
      <c r="G34" s="231">
        <v>1069589.9377424689</v>
      </c>
      <c r="H34" s="231">
        <v>1638319.5047090664</v>
      </c>
      <c r="I34" s="231">
        <v>1988348.3868457768</v>
      </c>
      <c r="J34" s="231">
        <v>2033736.4614520743</v>
      </c>
      <c r="K34" s="231">
        <v>1740989.3122511078</v>
      </c>
      <c r="L34" s="295">
        <v>1616663.832937964</v>
      </c>
    </row>
    <row r="35" spans="1:16" s="6" customFormat="1" x14ac:dyDescent="0.35">
      <c r="A35" s="239" t="s">
        <v>145</v>
      </c>
      <c r="B35" s="231">
        <v>1172828.9942376427</v>
      </c>
      <c r="C35" s="231">
        <v>2154703.895267331</v>
      </c>
      <c r="D35" s="231">
        <v>1472844.2425712242</v>
      </c>
      <c r="E35" s="231">
        <v>681859.65269610682</v>
      </c>
      <c r="F35" s="256">
        <v>981874.90102968831</v>
      </c>
      <c r="G35" s="231">
        <v>652815.45386172622</v>
      </c>
      <c r="H35" s="231">
        <v>871509.04229376302</v>
      </c>
      <c r="I35" s="231">
        <v>995546.49555727327</v>
      </c>
      <c r="J35" s="231">
        <v>1022504.2602758766</v>
      </c>
      <c r="K35" s="231">
        <v>974810.36515161814</v>
      </c>
      <c r="L35" s="295">
        <v>955935.20100808563</v>
      </c>
    </row>
    <row r="36" spans="1:16" s="6" customFormat="1" x14ac:dyDescent="0.35">
      <c r="A36" s="239" t="s">
        <v>146</v>
      </c>
      <c r="B36" s="231">
        <v>2509680.9045079355</v>
      </c>
      <c r="C36" s="231">
        <v>4212758.7584337033</v>
      </c>
      <c r="D36" s="231">
        <v>1870632.7620758358</v>
      </c>
      <c r="E36" s="231">
        <v>2342125.9963578675</v>
      </c>
      <c r="F36" s="256">
        <v>1703077.8539257678</v>
      </c>
      <c r="G36" s="231">
        <v>2699246.9159000907</v>
      </c>
      <c r="H36" s="231">
        <v>3150617.2392502762</v>
      </c>
      <c r="I36" s="231">
        <v>3421139.526481647</v>
      </c>
      <c r="J36" s="231">
        <v>3353228.9791830862</v>
      </c>
      <c r="K36" s="231">
        <v>2877202.5688486705</v>
      </c>
      <c r="L36" s="295">
        <v>3020073.9257955309</v>
      </c>
      <c r="P36" s="3"/>
    </row>
    <row r="37" spans="1:16" s="6" customFormat="1" x14ac:dyDescent="0.35">
      <c r="A37" s="239" t="s">
        <v>147</v>
      </c>
      <c r="B37" s="231">
        <v>1814135.6409208132</v>
      </c>
      <c r="C37" s="231">
        <v>2963306.3260714123</v>
      </c>
      <c r="D37" s="231">
        <v>2364555.5877666324</v>
      </c>
      <c r="E37" s="231">
        <v>598750.73830477998</v>
      </c>
      <c r="F37" s="256">
        <v>1149170.6851505991</v>
      </c>
      <c r="G37" s="231">
        <v>1446513.6245440277</v>
      </c>
      <c r="H37" s="231">
        <v>1773475.5413567838</v>
      </c>
      <c r="I37" s="231">
        <v>2022899.0532181193</v>
      </c>
      <c r="J37" s="231">
        <v>2026885.4941487138</v>
      </c>
      <c r="K37" s="231">
        <v>1787931.9841008598</v>
      </c>
      <c r="L37" s="295">
        <v>1757705.0508049477</v>
      </c>
    </row>
    <row r="38" spans="1:16" s="6" customFormat="1" x14ac:dyDescent="0.35">
      <c r="A38" s="239" t="s">
        <v>148</v>
      </c>
      <c r="B38" s="231">
        <v>2870835.2843234907</v>
      </c>
      <c r="C38" s="231">
        <v>5956771.86964243</v>
      </c>
      <c r="D38" s="231">
        <v>4645883.5141505534</v>
      </c>
      <c r="E38" s="231">
        <v>1310888.3554918766</v>
      </c>
      <c r="F38" s="256">
        <v>3085936.5853189393</v>
      </c>
      <c r="G38" s="231">
        <v>2733244.4662276828</v>
      </c>
      <c r="H38" s="231">
        <v>3596768.6525743874</v>
      </c>
      <c r="I38" s="231">
        <v>4196009.8162697647</v>
      </c>
      <c r="J38" s="231">
        <v>4135078.0401156405</v>
      </c>
      <c r="K38" s="231">
        <v>3604431.4616414164</v>
      </c>
      <c r="L38" s="295">
        <v>3605553.6849125954</v>
      </c>
    </row>
    <row r="39" spans="1:16" s="6" customFormat="1" x14ac:dyDescent="0.35">
      <c r="A39" s="239" t="s">
        <v>149</v>
      </c>
      <c r="B39" s="231">
        <v>6893603.4512347486</v>
      </c>
      <c r="C39" s="231">
        <v>7474538.1277300213</v>
      </c>
      <c r="D39" s="231">
        <v>5668214.2780106431</v>
      </c>
      <c r="E39" s="231">
        <v>1806323.8497193784</v>
      </c>
      <c r="F39" s="256">
        <v>580934.67649527267</v>
      </c>
      <c r="G39" s="231">
        <v>872053.4024181189</v>
      </c>
      <c r="H39" s="231">
        <v>1326053.7790851984</v>
      </c>
      <c r="I39" s="231">
        <v>1867265.0019229557</v>
      </c>
      <c r="J39" s="231">
        <v>2073075.0462484388</v>
      </c>
      <c r="K39" s="231">
        <v>2134720.9774931381</v>
      </c>
      <c r="L39" s="295">
        <v>1534611.8074186777</v>
      </c>
    </row>
    <row r="40" spans="1:16" s="6" customFormat="1" x14ac:dyDescent="0.35">
      <c r="A40" s="239" t="s">
        <v>150</v>
      </c>
      <c r="B40" s="231">
        <v>9242299.1948698405</v>
      </c>
      <c r="C40" s="231">
        <v>10633432.188891433</v>
      </c>
      <c r="D40" s="231">
        <v>9212931.0361185279</v>
      </c>
      <c r="E40" s="231">
        <v>1420501.1527729048</v>
      </c>
      <c r="F40" s="256">
        <v>1391132.9940215927</v>
      </c>
      <c r="G40" s="231">
        <v>726182.72968916781</v>
      </c>
      <c r="H40" s="231">
        <v>890720.43677763455</v>
      </c>
      <c r="I40" s="231">
        <v>1171959.9285402391</v>
      </c>
      <c r="J40" s="231">
        <v>1701931.8481153008</v>
      </c>
      <c r="K40" s="231">
        <v>1806101.0440180292</v>
      </c>
      <c r="L40" s="295">
        <v>1288936.3018636918</v>
      </c>
    </row>
    <row r="41" spans="1:16" s="6" customFormat="1" x14ac:dyDescent="0.35">
      <c r="A41" s="239" t="s">
        <v>151</v>
      </c>
      <c r="B41" s="231">
        <v>5456272.3012222433</v>
      </c>
      <c r="C41" s="231">
        <v>5266279.4184538759</v>
      </c>
      <c r="D41" s="231">
        <v>4263078.3736344632</v>
      </c>
      <c r="E41" s="231">
        <v>1003201.0448194132</v>
      </c>
      <c r="F41" s="256">
        <v>-189992.88276836742</v>
      </c>
      <c r="G41" s="231">
        <v>-92546.475971349515</v>
      </c>
      <c r="H41" s="231">
        <v>108141.03632496856</v>
      </c>
      <c r="I41" s="231">
        <v>561839.87226544973</v>
      </c>
      <c r="J41" s="231">
        <v>759284.40461838152</v>
      </c>
      <c r="K41" s="231">
        <v>887399.86472324282</v>
      </c>
      <c r="L41" s="295">
        <v>334179.70930936257</v>
      </c>
    </row>
    <row r="42" spans="1:16" s="6" customFormat="1" x14ac:dyDescent="0.35">
      <c r="A42" s="239" t="s">
        <v>152</v>
      </c>
      <c r="B42" s="231">
        <v>4514358.8061431246</v>
      </c>
      <c r="C42" s="231">
        <v>12799191.125599403</v>
      </c>
      <c r="D42" s="231">
        <v>6894962.0045500966</v>
      </c>
      <c r="E42" s="231">
        <v>5904229.1210493064</v>
      </c>
      <c r="F42" s="256">
        <v>8284832.3194562783</v>
      </c>
      <c r="G42" s="231">
        <v>8841262.099564895</v>
      </c>
      <c r="H42" s="231">
        <v>9312530.4341620635</v>
      </c>
      <c r="I42" s="231">
        <v>10260325.375938477</v>
      </c>
      <c r="J42" s="231">
        <v>9861776.0325916801</v>
      </c>
      <c r="K42" s="231">
        <v>9053182.5045733824</v>
      </c>
      <c r="L42" s="295">
        <v>9267187.7677230053</v>
      </c>
    </row>
    <row r="43" spans="1:16" s="6" customFormat="1" x14ac:dyDescent="0.35">
      <c r="A43" s="239" t="s">
        <v>153</v>
      </c>
      <c r="B43" s="231">
        <v>4507745.1539648231</v>
      </c>
      <c r="C43" s="231">
        <v>6193994.5589216426</v>
      </c>
      <c r="D43" s="231">
        <v>4853332.3883313928</v>
      </c>
      <c r="E43" s="231">
        <v>1340662.1705902498</v>
      </c>
      <c r="F43" s="256">
        <v>1686249.4049568195</v>
      </c>
      <c r="G43" s="231">
        <v>1758182.3180931602</v>
      </c>
      <c r="H43" s="231">
        <v>2180985.7534155482</v>
      </c>
      <c r="I43" s="231">
        <v>2405930.1592415553</v>
      </c>
      <c r="J43" s="231">
        <v>2357161.1577101573</v>
      </c>
      <c r="K43" s="231">
        <v>2281973.7093056412</v>
      </c>
      <c r="L43" s="295">
        <v>2144575.7346311267</v>
      </c>
    </row>
    <row r="44" spans="1:16" s="6" customFormat="1" x14ac:dyDescent="0.35">
      <c r="A44" s="239" t="s">
        <v>154</v>
      </c>
      <c r="B44" s="231">
        <v>1325938.206699132</v>
      </c>
      <c r="C44" s="231">
        <v>2602864.2005764819</v>
      </c>
      <c r="D44" s="231">
        <v>1941387.0501677061</v>
      </c>
      <c r="E44" s="231">
        <v>661477.15040877578</v>
      </c>
      <c r="F44" s="256">
        <v>1276925.9938773499</v>
      </c>
      <c r="G44" s="231">
        <v>1137410.4234624712</v>
      </c>
      <c r="H44" s="231">
        <v>1436691.4478235634</v>
      </c>
      <c r="I44" s="231">
        <v>1689419.8673479843</v>
      </c>
      <c r="J44" s="231">
        <v>1916030.7269965231</v>
      </c>
      <c r="K44" s="231">
        <v>1725190.009383973</v>
      </c>
      <c r="L44" s="295">
        <v>1532056.829608218</v>
      </c>
    </row>
    <row r="45" spans="1:16" s="6" customFormat="1" x14ac:dyDescent="0.35">
      <c r="A45" s="239" t="s">
        <v>155</v>
      </c>
      <c r="B45" s="231">
        <v>1569587.4557083009</v>
      </c>
      <c r="C45" s="231">
        <v>3433204.6417762339</v>
      </c>
      <c r="D45" s="231">
        <v>2450587.0865010358</v>
      </c>
      <c r="E45" s="231">
        <v>982617.55527519819</v>
      </c>
      <c r="F45" s="256">
        <v>1863617.186067933</v>
      </c>
      <c r="G45" s="231">
        <v>1729789.3449052586</v>
      </c>
      <c r="H45" s="231">
        <v>2068913.5950041274</v>
      </c>
      <c r="I45" s="231">
        <v>2309599.9576065</v>
      </c>
      <c r="J45" s="231">
        <v>2288310.3852622118</v>
      </c>
      <c r="K45" s="231">
        <v>1950035.8969355146</v>
      </c>
      <c r="L45" s="295">
        <v>2042719.2658174466</v>
      </c>
    </row>
    <row r="46" spans="1:16" s="6" customFormat="1" ht="18" customHeight="1" x14ac:dyDescent="0.35">
      <c r="A46" s="239" t="s">
        <v>156</v>
      </c>
      <c r="B46" s="231">
        <v>3880460.2199226087</v>
      </c>
      <c r="C46" s="231">
        <v>4185105.6764449365</v>
      </c>
      <c r="D46" s="231">
        <v>1854852.5237278095</v>
      </c>
      <c r="E46" s="231">
        <v>2330253.152717127</v>
      </c>
      <c r="F46" s="256">
        <v>304645.45652232785</v>
      </c>
      <c r="G46" s="231">
        <v>1822421.7825464429</v>
      </c>
      <c r="H46" s="231">
        <v>2100452.1984559326</v>
      </c>
      <c r="I46" s="231">
        <v>2426557.0365066906</v>
      </c>
      <c r="J46" s="231">
        <v>2306951.683906191</v>
      </c>
      <c r="K46" s="231">
        <v>2204161.87206975</v>
      </c>
      <c r="L46" s="295">
        <v>2108496.8842445798</v>
      </c>
    </row>
    <row r="47" spans="1:16" s="6" customFormat="1" x14ac:dyDescent="0.35">
      <c r="A47" s="239" t="s">
        <v>157</v>
      </c>
      <c r="B47" s="231">
        <v>6397650.2856819797</v>
      </c>
      <c r="C47" s="231">
        <v>4538687.8824685849</v>
      </c>
      <c r="D47" s="231">
        <v>4537707.8824685849</v>
      </c>
      <c r="E47" s="231">
        <v>980</v>
      </c>
      <c r="F47" s="256">
        <v>-1858962.4032133948</v>
      </c>
      <c r="G47" s="231">
        <v>-2002305.764596154</v>
      </c>
      <c r="H47" s="231">
        <v>-2047992.8674664656</v>
      </c>
      <c r="I47" s="231">
        <v>-1965624.9397753393</v>
      </c>
      <c r="J47" s="231">
        <v>-1631037.5763715412</v>
      </c>
      <c r="K47" s="231">
        <v>-1493784.9719889397</v>
      </c>
      <c r="L47" s="295">
        <v>-1864482.6709891071</v>
      </c>
    </row>
    <row r="48" spans="1:16" s="6" customFormat="1" x14ac:dyDescent="0.35">
      <c r="A48" s="239" t="s">
        <v>158</v>
      </c>
      <c r="B48" s="231">
        <v>19250998.434634719</v>
      </c>
      <c r="C48" s="231">
        <v>17535312.034142137</v>
      </c>
      <c r="D48" s="231">
        <v>12493175.76862319</v>
      </c>
      <c r="E48" s="231">
        <v>5042136.2655189466</v>
      </c>
      <c r="F48" s="256">
        <v>-1715686.4004925825</v>
      </c>
      <c r="G48" s="231">
        <v>4951417.1829399858</v>
      </c>
      <c r="H48" s="231">
        <v>6472492.2798188049</v>
      </c>
      <c r="I48" s="231">
        <v>6624869.109370701</v>
      </c>
      <c r="J48" s="231">
        <v>5617593.0465484969</v>
      </c>
      <c r="K48" s="231">
        <v>5137912.0258089602</v>
      </c>
      <c r="L48" s="295">
        <v>5544853.633779062</v>
      </c>
    </row>
    <row r="49" spans="1:12" s="6" customFormat="1" x14ac:dyDescent="0.35">
      <c r="A49" s="239" t="s">
        <v>159</v>
      </c>
      <c r="B49" s="231">
        <v>16949757.150821704</v>
      </c>
      <c r="C49" s="231">
        <v>20565707.309634548</v>
      </c>
      <c r="D49" s="231">
        <v>16805269.252776064</v>
      </c>
      <c r="E49" s="231">
        <v>3760438.0568584842</v>
      </c>
      <c r="F49" s="256">
        <v>3615950.1588128433</v>
      </c>
      <c r="G49" s="231">
        <v>3625558.3137086928</v>
      </c>
      <c r="H49" s="231">
        <v>5470166.6857339777</v>
      </c>
      <c r="I49" s="231">
        <v>6563554.2358871084</v>
      </c>
      <c r="J49" s="231">
        <v>7063951.8697563969</v>
      </c>
      <c r="K49" s="231">
        <v>6375839.9235211629</v>
      </c>
      <c r="L49" s="295">
        <v>5508779.7897127355</v>
      </c>
    </row>
    <row r="50" spans="1:12" s="6" customFormat="1" x14ac:dyDescent="0.35">
      <c r="A50" s="239" t="s">
        <v>160</v>
      </c>
      <c r="B50" s="231">
        <v>2822186.629816473</v>
      </c>
      <c r="C50" s="231">
        <v>5330378.5258264756</v>
      </c>
      <c r="D50" s="231">
        <v>3280449.7819816461</v>
      </c>
      <c r="E50" s="231">
        <v>2049928.7438448293</v>
      </c>
      <c r="F50" s="256">
        <v>2508191.8960100026</v>
      </c>
      <c r="G50" s="231">
        <v>2356960.3875213414</v>
      </c>
      <c r="H50" s="231">
        <v>2395050.2222078731</v>
      </c>
      <c r="I50" s="231">
        <v>2573384.7708388539</v>
      </c>
      <c r="J50" s="231">
        <v>2588393.0840788786</v>
      </c>
      <c r="K50" s="231">
        <v>2356828.536092787</v>
      </c>
      <c r="L50" s="295">
        <v>2458396.8191445172</v>
      </c>
    </row>
    <row r="51" spans="1:12" s="6" customFormat="1" x14ac:dyDescent="0.35">
      <c r="A51" s="239" t="s">
        <v>161</v>
      </c>
      <c r="B51" s="231">
        <v>33247741.588212889</v>
      </c>
      <c r="C51" s="231">
        <v>20994918.242164891</v>
      </c>
      <c r="D51" s="231">
        <v>20790494.640694167</v>
      </c>
      <c r="E51" s="231">
        <v>204423.60147072221</v>
      </c>
      <c r="F51" s="256">
        <v>-12252823.346047997</v>
      </c>
      <c r="G51" s="231">
        <v>-12688853.868509971</v>
      </c>
      <c r="H51" s="231">
        <v>-13088967.312761124</v>
      </c>
      <c r="I51" s="231">
        <v>-13037661.330121126</v>
      </c>
      <c r="J51" s="231">
        <v>-12534663.674569011</v>
      </c>
      <c r="K51" s="231">
        <v>-11559704.827999786</v>
      </c>
      <c r="L51" s="295">
        <v>-12628500.554812025</v>
      </c>
    </row>
    <row r="52" spans="1:12" s="6" customFormat="1" x14ac:dyDescent="0.35">
      <c r="A52" s="239" t="s">
        <v>162</v>
      </c>
      <c r="B52" s="231">
        <v>7327536.6535383929</v>
      </c>
      <c r="C52" s="231">
        <v>9691398.1804424468</v>
      </c>
      <c r="D52" s="231">
        <v>6705726.2575860731</v>
      </c>
      <c r="E52" s="231">
        <v>2985671.9228563732</v>
      </c>
      <c r="F52" s="256">
        <v>2363861.526904054</v>
      </c>
      <c r="G52" s="231">
        <v>1595360.8228792595</v>
      </c>
      <c r="H52" s="231">
        <v>1803795.2955482164</v>
      </c>
      <c r="I52" s="231">
        <v>2088960.8237130875</v>
      </c>
      <c r="J52" s="231">
        <v>2031874.0663776109</v>
      </c>
      <c r="K52" s="231">
        <v>1940324.8119866233</v>
      </c>
      <c r="L52" s="295">
        <v>1966238.7494063845</v>
      </c>
    </row>
    <row r="53" spans="1:12" s="6" customFormat="1" x14ac:dyDescent="0.35">
      <c r="A53" s="239" t="s">
        <v>163</v>
      </c>
      <c r="B53" s="231">
        <v>2742422.2472290457</v>
      </c>
      <c r="C53" s="231">
        <v>3789276.602035339</v>
      </c>
      <c r="D53" s="231">
        <v>2587905.4770056107</v>
      </c>
      <c r="E53" s="231">
        <v>1201371.1250297283</v>
      </c>
      <c r="F53" s="256">
        <v>1046854.3548062933</v>
      </c>
      <c r="G53" s="231">
        <v>951180.77623484423</v>
      </c>
      <c r="H53" s="231">
        <v>1535160.766798107</v>
      </c>
      <c r="I53" s="231">
        <v>2010038.4700877038</v>
      </c>
      <c r="J53" s="231">
        <v>2106316.5418914231</v>
      </c>
      <c r="K53" s="231">
        <v>1917101.6047080331</v>
      </c>
      <c r="L53" s="295">
        <v>1627288.7991000344</v>
      </c>
    </row>
    <row r="54" spans="1:12" s="6" customFormat="1" x14ac:dyDescent="0.35">
      <c r="A54" s="239" t="s">
        <v>164</v>
      </c>
      <c r="B54" s="231">
        <v>1772901.3686918847</v>
      </c>
      <c r="C54" s="231">
        <v>2065720.4441178543</v>
      </c>
      <c r="D54" s="231">
        <v>1522743.6061143666</v>
      </c>
      <c r="E54" s="231">
        <v>542976.83800348779</v>
      </c>
      <c r="F54" s="256">
        <v>292819.07542596967</v>
      </c>
      <c r="G54" s="231">
        <v>340007.24286065274</v>
      </c>
      <c r="H54" s="231">
        <v>598374.19187275716</v>
      </c>
      <c r="I54" s="231">
        <v>830174.21976429736</v>
      </c>
      <c r="J54" s="231">
        <v>1037009.2781654242</v>
      </c>
      <c r="K54" s="231">
        <v>962089.32227766421</v>
      </c>
      <c r="L54" s="295">
        <v>682661.24419384287</v>
      </c>
    </row>
    <row r="55" spans="1:12" s="6" customFormat="1" x14ac:dyDescent="0.35">
      <c r="A55" s="239" t="s">
        <v>165</v>
      </c>
      <c r="B55" s="231">
        <v>69497423.497165084</v>
      </c>
      <c r="C55" s="231">
        <v>76201188.192126125</v>
      </c>
      <c r="D55" s="231">
        <v>72026468.530846179</v>
      </c>
      <c r="E55" s="231">
        <v>4174719.6612799428</v>
      </c>
      <c r="F55" s="256">
        <v>6703764.6949610412</v>
      </c>
      <c r="G55" s="231">
        <v>6898981.1328905299</v>
      </c>
      <c r="H55" s="231">
        <v>3717535.4172495902</v>
      </c>
      <c r="I55" s="231">
        <v>640641.50355137885</v>
      </c>
      <c r="J55" s="231">
        <v>324121.64419279993</v>
      </c>
      <c r="K55" s="231">
        <v>1804829.4278759956</v>
      </c>
      <c r="L55" s="295">
        <v>3216692.7609095015</v>
      </c>
    </row>
    <row r="56" spans="1:12" s="6" customFormat="1" x14ac:dyDescent="0.35">
      <c r="A56" s="239" t="s">
        <v>166</v>
      </c>
      <c r="B56" s="231">
        <v>28785804.07757647</v>
      </c>
      <c r="C56" s="231">
        <v>37952105.924340129</v>
      </c>
      <c r="D56" s="231">
        <v>29696470.787467066</v>
      </c>
      <c r="E56" s="231">
        <v>8255635.1368730618</v>
      </c>
      <c r="F56" s="256">
        <v>9166301.8467636593</v>
      </c>
      <c r="G56" s="231">
        <v>8931217.5932563357</v>
      </c>
      <c r="H56" s="231">
        <v>8417844.0062581785</v>
      </c>
      <c r="I56" s="231">
        <v>9591042.0831538141</v>
      </c>
      <c r="J56" s="231">
        <v>8915245.6377140656</v>
      </c>
      <c r="K56" s="231">
        <v>8227901.8276676722</v>
      </c>
      <c r="L56" s="295">
        <v>8857652.2709980607</v>
      </c>
    </row>
    <row r="57" spans="1:12" s="6" customFormat="1" x14ac:dyDescent="0.35">
      <c r="A57" s="239" t="s">
        <v>167</v>
      </c>
      <c r="B57" s="231">
        <v>2478503.787583115</v>
      </c>
      <c r="C57" s="231">
        <v>9727885.3946789317</v>
      </c>
      <c r="D57" s="231">
        <v>4386915.7352688778</v>
      </c>
      <c r="E57" s="231">
        <v>5340969.6594100539</v>
      </c>
      <c r="F57" s="256">
        <v>7249381.6070958171</v>
      </c>
      <c r="G57" s="231">
        <v>6497416.3719116449</v>
      </c>
      <c r="H57" s="231">
        <v>6283730.2833306044</v>
      </c>
      <c r="I57" s="231">
        <v>6263584.6474351268</v>
      </c>
      <c r="J57" s="231">
        <v>6425451.9917744342</v>
      </c>
      <c r="K57" s="231">
        <v>6067366.7917859722</v>
      </c>
      <c r="L57" s="295">
        <v>6367545.8236129526</v>
      </c>
    </row>
    <row r="58" spans="1:12" s="6" customFormat="1" x14ac:dyDescent="0.35">
      <c r="A58" s="239" t="s">
        <v>168</v>
      </c>
      <c r="B58" s="231">
        <v>18428092.29825617</v>
      </c>
      <c r="C58" s="231">
        <v>23210723.360845804</v>
      </c>
      <c r="D58" s="231">
        <v>18917706.16561079</v>
      </c>
      <c r="E58" s="231">
        <v>4293017.1952350149</v>
      </c>
      <c r="F58" s="256">
        <v>4782631.0625896342</v>
      </c>
      <c r="G58" s="231">
        <v>4255132.9346968941</v>
      </c>
      <c r="H58" s="231">
        <v>4048826.8169089705</v>
      </c>
      <c r="I58" s="231">
        <v>4443298.6997409128</v>
      </c>
      <c r="J58" s="231">
        <v>4661764.9991340823</v>
      </c>
      <c r="K58" s="231">
        <v>4925519.7894608062</v>
      </c>
      <c r="L58" s="295">
        <v>4535706.9240403809</v>
      </c>
    </row>
    <row r="59" spans="1:12" s="6" customFormat="1" x14ac:dyDescent="0.35">
      <c r="A59" s="239" t="s">
        <v>169</v>
      </c>
      <c r="B59" s="231">
        <v>4052455.0117581119</v>
      </c>
      <c r="C59" s="231">
        <v>4159091.7540676999</v>
      </c>
      <c r="D59" s="231">
        <v>2976226.3446871997</v>
      </c>
      <c r="E59" s="231">
        <v>1182865.4093805002</v>
      </c>
      <c r="F59" s="256">
        <v>106636.74230958801</v>
      </c>
      <c r="G59" s="231">
        <v>316125.10848386632</v>
      </c>
      <c r="H59" s="231">
        <v>321804.74100307422</v>
      </c>
      <c r="I59" s="231">
        <v>836559.22854875587</v>
      </c>
      <c r="J59" s="231">
        <v>728598.71356759826</v>
      </c>
      <c r="K59" s="231">
        <v>724370.53809221648</v>
      </c>
      <c r="L59" s="295">
        <v>522724.77528668882</v>
      </c>
    </row>
    <row r="60" spans="1:12" s="6" customFormat="1" x14ac:dyDescent="0.35">
      <c r="A60" s="239" t="s">
        <v>170</v>
      </c>
      <c r="B60" s="231">
        <v>3053586.800787631</v>
      </c>
      <c r="C60" s="231">
        <v>4584220.0896051284</v>
      </c>
      <c r="D60" s="231">
        <v>2705131.0787160611</v>
      </c>
      <c r="E60" s="231">
        <v>1879089.0108890673</v>
      </c>
      <c r="F60" s="256">
        <v>1530633.2888174974</v>
      </c>
      <c r="G60" s="231">
        <v>1080508.8631653339</v>
      </c>
      <c r="H60" s="231">
        <v>1330222.0855113571</v>
      </c>
      <c r="I60" s="231">
        <v>1580889.6536928904</v>
      </c>
      <c r="J60" s="231">
        <v>1591629.5729695023</v>
      </c>
      <c r="K60" s="231">
        <v>1467013.412727159</v>
      </c>
      <c r="L60" s="295">
        <v>1477189.610187226</v>
      </c>
    </row>
    <row r="61" spans="1:12" s="6" customFormat="1" x14ac:dyDescent="0.35">
      <c r="A61" s="239" t="s">
        <v>171</v>
      </c>
      <c r="B61" s="231">
        <v>107124544.15674257</v>
      </c>
      <c r="C61" s="231">
        <v>98352427.530686259</v>
      </c>
      <c r="D61" s="231">
        <v>94337987.872966975</v>
      </c>
      <c r="E61" s="231">
        <v>4014439.6577192843</v>
      </c>
      <c r="F61" s="256">
        <v>-8772116.6260563135</v>
      </c>
      <c r="G61" s="231">
        <v>-9065554.1587571651</v>
      </c>
      <c r="H61" s="231">
        <v>-11274007.807817802</v>
      </c>
      <c r="I61" s="231">
        <v>-12641221.244363502</v>
      </c>
      <c r="J61" s="231">
        <v>-12924529.334032983</v>
      </c>
      <c r="K61" s="231">
        <v>-10420846.328797668</v>
      </c>
      <c r="L61" s="295">
        <v>-10850407.384934034</v>
      </c>
    </row>
    <row r="62" spans="1:12" s="6" customFormat="1" x14ac:dyDescent="0.35">
      <c r="A62" s="239" t="s">
        <v>172</v>
      </c>
      <c r="B62" s="231">
        <v>37588763.355719775</v>
      </c>
      <c r="C62" s="231">
        <v>37816706.275469095</v>
      </c>
      <c r="D62" s="231">
        <v>36116892.38320449</v>
      </c>
      <c r="E62" s="231">
        <v>1699813.8922646048</v>
      </c>
      <c r="F62" s="256">
        <v>227942.91974931955</v>
      </c>
      <c r="G62" s="231">
        <v>-46157.947511464357</v>
      </c>
      <c r="H62" s="231">
        <v>-735595.48965144902</v>
      </c>
      <c r="I62" s="231">
        <v>-2448672.6208227053</v>
      </c>
      <c r="J62" s="231">
        <v>-2129090.9133728743</v>
      </c>
      <c r="K62" s="231">
        <v>-1175959.1323467195</v>
      </c>
      <c r="L62" s="295">
        <v>-1021700.8707206268</v>
      </c>
    </row>
    <row r="63" spans="1:12" s="6" customFormat="1" x14ac:dyDescent="0.35">
      <c r="A63" s="239" t="s">
        <v>173</v>
      </c>
      <c r="B63" s="231">
        <v>28944586.740295034</v>
      </c>
      <c r="C63" s="231">
        <v>27375479.164240487</v>
      </c>
      <c r="D63" s="231">
        <v>22589329.454548962</v>
      </c>
      <c r="E63" s="231">
        <v>4786149.7096915254</v>
      </c>
      <c r="F63" s="256">
        <v>-1569107.576054547</v>
      </c>
      <c r="G63" s="231">
        <v>2860300.7797786221</v>
      </c>
      <c r="H63" s="231">
        <v>1832174.2053281143</v>
      </c>
      <c r="I63" s="231">
        <v>2811498.9345313311</v>
      </c>
      <c r="J63" s="231">
        <v>3437503.9216370173</v>
      </c>
      <c r="K63" s="231">
        <v>3755707.50873366</v>
      </c>
      <c r="L63" s="295">
        <v>2735369.4603187712</v>
      </c>
    </row>
    <row r="64" spans="1:12" s="6" customFormat="1" x14ac:dyDescent="0.35">
      <c r="A64" s="239" t="s">
        <v>385</v>
      </c>
      <c r="B64" s="231">
        <v>22236831.749646258</v>
      </c>
      <c r="C64" s="231">
        <v>22852751.278374285</v>
      </c>
      <c r="D64" s="231">
        <v>16430851.188464403</v>
      </c>
      <c r="E64" s="231">
        <v>6421900.0899098823</v>
      </c>
      <c r="F64" s="256">
        <v>615919.5287280269</v>
      </c>
      <c r="G64" s="231">
        <v>2974865.2493318208</v>
      </c>
      <c r="H64" s="231">
        <v>4866821.1706680767</v>
      </c>
      <c r="I64" s="231">
        <v>5591392.7237104885</v>
      </c>
      <c r="J64" s="231">
        <v>3868358.9599724598</v>
      </c>
      <c r="K64" s="231">
        <v>1802795.2000421286</v>
      </c>
      <c r="L64" s="295">
        <v>3378210.1450036215</v>
      </c>
    </row>
    <row r="65" spans="1:12" s="6" customFormat="1" x14ac:dyDescent="0.35">
      <c r="A65" s="239" t="s">
        <v>174</v>
      </c>
      <c r="B65" s="231">
        <v>3149470.2133539268</v>
      </c>
      <c r="C65" s="231">
        <v>6409451.1821888499</v>
      </c>
      <c r="D65" s="231">
        <v>4024460.5953201624</v>
      </c>
      <c r="E65" s="231">
        <v>2384990.5868686875</v>
      </c>
      <c r="F65" s="256">
        <v>3259980.9688349231</v>
      </c>
      <c r="G65" s="231">
        <v>3184403.5063074897</v>
      </c>
      <c r="H65" s="231">
        <v>3310463.5467044269</v>
      </c>
      <c r="I65" s="231">
        <v>3387946.9012948871</v>
      </c>
      <c r="J65" s="231">
        <v>3359751.2210005899</v>
      </c>
      <c r="K65" s="231">
        <v>3167202.6329782601</v>
      </c>
      <c r="L65" s="295">
        <v>3278649.8107118569</v>
      </c>
    </row>
    <row r="66" spans="1:12" s="6" customFormat="1" x14ac:dyDescent="0.35">
      <c r="A66" s="239" t="s">
        <v>175</v>
      </c>
      <c r="B66" s="231">
        <v>1426554.9612494325</v>
      </c>
      <c r="C66" s="231">
        <v>3820709.3608492804</v>
      </c>
      <c r="D66" s="231">
        <v>2339238.2334611095</v>
      </c>
      <c r="E66" s="231">
        <v>1481471.1273881709</v>
      </c>
      <c r="F66" s="256">
        <v>2394154.3995998478</v>
      </c>
      <c r="G66" s="231">
        <v>2483386.6727703391</v>
      </c>
      <c r="H66" s="231">
        <v>2825179.2955353484</v>
      </c>
      <c r="I66" s="231">
        <v>3017843.2458198639</v>
      </c>
      <c r="J66" s="231">
        <v>3074898.8858806482</v>
      </c>
      <c r="K66" s="231">
        <v>2939680.4814533032</v>
      </c>
      <c r="L66" s="295">
        <v>2816522.4238947132</v>
      </c>
    </row>
    <row r="67" spans="1:12" s="6" customFormat="1" x14ac:dyDescent="0.35">
      <c r="A67" s="239" t="s">
        <v>176</v>
      </c>
      <c r="B67" s="231">
        <v>2190316.7791202841</v>
      </c>
      <c r="C67" s="231">
        <v>3921341.636519752</v>
      </c>
      <c r="D67" s="231">
        <v>2619281.5983287934</v>
      </c>
      <c r="E67" s="231">
        <v>1302060.0381909588</v>
      </c>
      <c r="F67" s="256">
        <v>1731024.8573994678</v>
      </c>
      <c r="G67" s="231">
        <v>1658291.4396837545</v>
      </c>
      <c r="H67" s="231">
        <v>2068869.3137185443</v>
      </c>
      <c r="I67" s="231">
        <v>2388489.6707752948</v>
      </c>
      <c r="J67" s="231">
        <v>2512481.7793573337</v>
      </c>
      <c r="K67" s="231">
        <v>2297776.8197132582</v>
      </c>
      <c r="L67" s="295">
        <v>2121540.1654016413</v>
      </c>
    </row>
    <row r="68" spans="1:12" s="6" customFormat="1" x14ac:dyDescent="0.35">
      <c r="A68" s="239" t="s">
        <v>177</v>
      </c>
      <c r="B68" s="231">
        <v>2793589.2609764421</v>
      </c>
      <c r="C68" s="231">
        <v>3377783.4009383293</v>
      </c>
      <c r="D68" s="231">
        <v>2613841.6129938783</v>
      </c>
      <c r="E68" s="231">
        <v>763941.78794445109</v>
      </c>
      <c r="F68" s="256">
        <v>584194.13996188715</v>
      </c>
      <c r="G68" s="231">
        <v>724671.86402714066</v>
      </c>
      <c r="H68" s="231">
        <v>1134930.2404374294</v>
      </c>
      <c r="I68" s="231">
        <v>1274226.8943005977</v>
      </c>
      <c r="J68" s="231">
        <v>1352482.0917952056</v>
      </c>
      <c r="K68" s="231">
        <v>1375745.3724175878</v>
      </c>
      <c r="L68" s="295">
        <v>1121577.7726400932</v>
      </c>
    </row>
    <row r="69" spans="1:12" s="6" customFormat="1" x14ac:dyDescent="0.35">
      <c r="A69" s="239" t="s">
        <v>178</v>
      </c>
      <c r="B69" s="231">
        <v>2751165.9628385492</v>
      </c>
      <c r="C69" s="231">
        <v>4823255.4552364945</v>
      </c>
      <c r="D69" s="231">
        <v>3043991.3421137016</v>
      </c>
      <c r="E69" s="231">
        <v>1779264.1131227929</v>
      </c>
      <c r="F69" s="256">
        <v>2072089.4923979454</v>
      </c>
      <c r="G69" s="231">
        <v>2110606.8085438348</v>
      </c>
      <c r="H69" s="231">
        <v>2573913.4573242189</v>
      </c>
      <c r="I69" s="231">
        <v>3070266.4655706729</v>
      </c>
      <c r="J69" s="231">
        <v>3132009.9882096457</v>
      </c>
      <c r="K69" s="231">
        <v>2952540.1330650509</v>
      </c>
      <c r="L69" s="295">
        <v>2676831.7161259442</v>
      </c>
    </row>
    <row r="70" spans="1:12" s="6" customFormat="1" x14ac:dyDescent="0.35">
      <c r="A70" s="239" t="s">
        <v>179</v>
      </c>
      <c r="B70" s="231">
        <v>1175811.1042358207</v>
      </c>
      <c r="C70" s="231">
        <v>2903497.066616456</v>
      </c>
      <c r="D70" s="231">
        <v>2054576.5057341899</v>
      </c>
      <c r="E70" s="231">
        <v>848920.56088226626</v>
      </c>
      <c r="F70" s="256">
        <v>1727685.9623806353</v>
      </c>
      <c r="G70" s="231">
        <v>1941206.1566550257</v>
      </c>
      <c r="H70" s="231">
        <v>2438352.6285241731</v>
      </c>
      <c r="I70" s="231">
        <v>2671338.5106618898</v>
      </c>
      <c r="J70" s="231">
        <v>2484338.275396015</v>
      </c>
      <c r="K70" s="231">
        <v>2298596.2597182104</v>
      </c>
      <c r="L70" s="295">
        <v>2290623.3300733562</v>
      </c>
    </row>
    <row r="71" spans="1:12" s="6" customFormat="1" x14ac:dyDescent="0.35">
      <c r="A71" s="239" t="s">
        <v>180</v>
      </c>
      <c r="B71" s="231">
        <v>2233598.368380839</v>
      </c>
      <c r="C71" s="231">
        <v>4370823.5334301088</v>
      </c>
      <c r="D71" s="231">
        <v>3124749.8588630604</v>
      </c>
      <c r="E71" s="231">
        <v>1246073.6745670487</v>
      </c>
      <c r="F71" s="256">
        <v>2137225.1650492698</v>
      </c>
      <c r="G71" s="231">
        <v>2175172.9577158089</v>
      </c>
      <c r="H71" s="231">
        <v>2754644.1121933884</v>
      </c>
      <c r="I71" s="231">
        <v>3157864.3675981932</v>
      </c>
      <c r="J71" s="231">
        <v>3120391.2168497578</v>
      </c>
      <c r="K71" s="231">
        <v>2568533.8011907088</v>
      </c>
      <c r="L71" s="295">
        <v>2654685.5219874163</v>
      </c>
    </row>
    <row r="72" spans="1:12" s="6" customFormat="1" x14ac:dyDescent="0.35">
      <c r="A72" s="239" t="s">
        <v>181</v>
      </c>
      <c r="B72" s="231">
        <v>29160238.900221817</v>
      </c>
      <c r="C72" s="231">
        <v>31129241.512752458</v>
      </c>
      <c r="D72" s="231">
        <v>29099100.828560177</v>
      </c>
      <c r="E72" s="231">
        <v>2030140.6841922808</v>
      </c>
      <c r="F72" s="256">
        <v>1969002.6125306413</v>
      </c>
      <c r="G72" s="231">
        <v>1897562.5822799094</v>
      </c>
      <c r="H72" s="231">
        <v>1496070.4657672159</v>
      </c>
      <c r="I72" s="231">
        <v>1226651.2612278499</v>
      </c>
      <c r="J72" s="231">
        <v>1079200.0579911098</v>
      </c>
      <c r="K72" s="231">
        <v>1107625.0534156077</v>
      </c>
      <c r="L72" s="295">
        <v>1431977.3406726457</v>
      </c>
    </row>
    <row r="73" spans="1:12" s="6" customFormat="1" x14ac:dyDescent="0.35">
      <c r="A73" s="239" t="s">
        <v>182</v>
      </c>
      <c r="B73" s="231">
        <v>4120282.2898303978</v>
      </c>
      <c r="C73" s="231">
        <v>6544288.2990677748</v>
      </c>
      <c r="D73" s="231">
        <v>4925014.4539738279</v>
      </c>
      <c r="E73" s="231">
        <v>1619273.8450939464</v>
      </c>
      <c r="F73" s="256">
        <v>2424006.009237377</v>
      </c>
      <c r="G73" s="231">
        <v>2213327.7295927154</v>
      </c>
      <c r="H73" s="231">
        <v>3042968.5342275742</v>
      </c>
      <c r="I73" s="231">
        <v>3394722.8400974502</v>
      </c>
      <c r="J73" s="231">
        <v>3560899.0037435475</v>
      </c>
      <c r="K73" s="231">
        <v>3206865.9795245277</v>
      </c>
      <c r="L73" s="295">
        <v>3017140.8407717329</v>
      </c>
    </row>
    <row r="74" spans="1:12" s="6" customFormat="1" x14ac:dyDescent="0.35">
      <c r="A74" s="239" t="s">
        <v>183</v>
      </c>
      <c r="B74" s="231">
        <v>7499427.7873218674</v>
      </c>
      <c r="C74" s="231">
        <v>7441542.8049598811</v>
      </c>
      <c r="D74" s="231">
        <v>4384103.2231974285</v>
      </c>
      <c r="E74" s="231">
        <v>3057439.5817624531</v>
      </c>
      <c r="F74" s="256">
        <v>-57884.982361986302</v>
      </c>
      <c r="G74" s="231">
        <v>2872668.4343557488</v>
      </c>
      <c r="H74" s="231">
        <v>2926741.5203111311</v>
      </c>
      <c r="I74" s="231">
        <v>3251236.2878946606</v>
      </c>
      <c r="J74" s="231">
        <v>3620559.4169934574</v>
      </c>
      <c r="K74" s="231">
        <v>3488092.9322280204</v>
      </c>
      <c r="L74" s="295">
        <v>3134684.7936973907</v>
      </c>
    </row>
    <row r="75" spans="1:12" s="6" customFormat="1" x14ac:dyDescent="0.35">
      <c r="A75" s="239" t="s">
        <v>184</v>
      </c>
      <c r="B75" s="231">
        <v>11283285.340547891</v>
      </c>
      <c r="C75" s="231">
        <v>6413480.6819959776</v>
      </c>
      <c r="D75" s="231">
        <v>4054510.7481225478</v>
      </c>
      <c r="E75" s="231">
        <v>2358969.9338734299</v>
      </c>
      <c r="F75" s="256">
        <v>-4869804.6585519137</v>
      </c>
      <c r="G75" s="231">
        <v>51310.938796279021</v>
      </c>
      <c r="H75" s="231">
        <v>135127.84429114778</v>
      </c>
      <c r="I75" s="231">
        <v>522603.55539993849</v>
      </c>
      <c r="J75" s="231">
        <v>557175.71383309923</v>
      </c>
      <c r="K75" s="231">
        <v>1174239.1764542675</v>
      </c>
      <c r="L75" s="295">
        <v>316554.51308011613</v>
      </c>
    </row>
    <row r="76" spans="1:12" s="6" customFormat="1" x14ac:dyDescent="0.35">
      <c r="A76" s="239" t="s">
        <v>185</v>
      </c>
      <c r="B76" s="231">
        <v>63762744.642584816</v>
      </c>
      <c r="C76" s="231">
        <v>63363849.732689068</v>
      </c>
      <c r="D76" s="231">
        <v>58885494.781367153</v>
      </c>
      <c r="E76" s="231">
        <v>4478354.9513219185</v>
      </c>
      <c r="F76" s="256">
        <v>-398894.9098957479</v>
      </c>
      <c r="G76" s="231">
        <v>-51984.354077219963</v>
      </c>
      <c r="H76" s="231">
        <v>-2396033.8449377269</v>
      </c>
      <c r="I76" s="231">
        <v>-2890446.5858581141</v>
      </c>
      <c r="J76" s="231">
        <v>-2813774.0456779078</v>
      </c>
      <c r="K76" s="231">
        <v>-2345242.0009511039</v>
      </c>
      <c r="L76" s="295">
        <v>-1988486.2003656216</v>
      </c>
    </row>
    <row r="77" spans="1:12" s="6" customFormat="1" x14ac:dyDescent="0.35">
      <c r="A77" s="239" t="s">
        <v>186</v>
      </c>
      <c r="B77" s="231">
        <v>7835598.0140877254</v>
      </c>
      <c r="C77" s="231">
        <v>11663600.648627717</v>
      </c>
      <c r="D77" s="231">
        <v>8726597.4358997159</v>
      </c>
      <c r="E77" s="231">
        <v>2937003.2127280021</v>
      </c>
      <c r="F77" s="256">
        <v>3828002.6345399916</v>
      </c>
      <c r="G77" s="231">
        <v>4050987.5767596625</v>
      </c>
      <c r="H77" s="231">
        <v>4461540.7866341267</v>
      </c>
      <c r="I77" s="231">
        <v>5005186.3705529589</v>
      </c>
      <c r="J77" s="231">
        <v>5125002.911030082</v>
      </c>
      <c r="K77" s="231">
        <v>4806031.2085860725</v>
      </c>
      <c r="L77" s="295">
        <v>4580936.4856332056</v>
      </c>
    </row>
    <row r="78" spans="1:12" s="6" customFormat="1" x14ac:dyDescent="0.35">
      <c r="A78" s="239" t="s">
        <v>187</v>
      </c>
      <c r="B78" s="231">
        <v>6738444.5874812957</v>
      </c>
      <c r="C78" s="231">
        <v>9124954.1116420366</v>
      </c>
      <c r="D78" s="231">
        <v>6002118.7092372254</v>
      </c>
      <c r="E78" s="231">
        <v>3122835.4024048112</v>
      </c>
      <c r="F78" s="256">
        <v>2386509.5241607409</v>
      </c>
      <c r="G78" s="231">
        <v>5260541.7051057201</v>
      </c>
      <c r="H78" s="231">
        <v>6187368.500653306</v>
      </c>
      <c r="I78" s="231">
        <v>5450188.0626590606</v>
      </c>
      <c r="J78" s="231">
        <v>5078162.1634611003</v>
      </c>
      <c r="K78" s="231">
        <v>4522965.852423314</v>
      </c>
      <c r="L78" s="295">
        <v>5077964.4459122978</v>
      </c>
    </row>
    <row r="79" spans="1:12" s="6" customFormat="1" x14ac:dyDescent="0.35">
      <c r="A79" s="239" t="s">
        <v>188</v>
      </c>
      <c r="B79" s="231">
        <v>77928352.094674706</v>
      </c>
      <c r="C79" s="231">
        <v>61916201.941249773</v>
      </c>
      <c r="D79" s="231">
        <v>61173112.692018032</v>
      </c>
      <c r="E79" s="231">
        <v>743089.24923173804</v>
      </c>
      <c r="F79" s="256">
        <v>-16012150.153424934</v>
      </c>
      <c r="G79" s="231">
        <v>-16944140.547389448</v>
      </c>
      <c r="H79" s="231">
        <v>-18521216.899790972</v>
      </c>
      <c r="I79" s="231">
        <v>-18247956.644041888</v>
      </c>
      <c r="J79" s="231">
        <v>-18106169.543359511</v>
      </c>
      <c r="K79" s="231">
        <v>-16437747.783173025</v>
      </c>
      <c r="L79" s="295">
        <v>-17434003.629490968</v>
      </c>
    </row>
    <row r="80" spans="1:12" s="6" customFormat="1" x14ac:dyDescent="0.35">
      <c r="A80" s="239" t="s">
        <v>189</v>
      </c>
      <c r="B80" s="231">
        <v>6037755.5757001052</v>
      </c>
      <c r="C80" s="231">
        <v>6022774.811254614</v>
      </c>
      <c r="D80" s="231">
        <v>2811632.3111433433</v>
      </c>
      <c r="E80" s="231">
        <v>3211142.5001112707</v>
      </c>
      <c r="F80" s="256">
        <v>-14980.764445491135</v>
      </c>
      <c r="G80" s="231">
        <v>2157815.7676388975</v>
      </c>
      <c r="H80" s="231">
        <v>2581688.8951276555</v>
      </c>
      <c r="I80" s="231">
        <v>2438055.3538674554</v>
      </c>
      <c r="J80" s="231">
        <v>2642103.8486513421</v>
      </c>
      <c r="K80" s="231">
        <v>2525197.4630813184</v>
      </c>
      <c r="L80" s="295">
        <v>2425689.3699288322</v>
      </c>
    </row>
    <row r="81" spans="1:12" s="6" customFormat="1" x14ac:dyDescent="0.35">
      <c r="A81" s="239" t="s">
        <v>190</v>
      </c>
      <c r="B81" s="231">
        <v>3387966.5509330453</v>
      </c>
      <c r="C81" s="231">
        <v>6043184.2810588926</v>
      </c>
      <c r="D81" s="231">
        <v>4530158.8979450613</v>
      </c>
      <c r="E81" s="231">
        <v>1513025.3831138315</v>
      </c>
      <c r="F81" s="256">
        <v>2655217.7301258473</v>
      </c>
      <c r="G81" s="231">
        <v>2620744.018763382</v>
      </c>
      <c r="H81" s="231">
        <v>3090229.2918264265</v>
      </c>
      <c r="I81" s="231">
        <v>3429226.0874254396</v>
      </c>
      <c r="J81" s="231">
        <v>3450057.0461307373</v>
      </c>
      <c r="K81" s="231">
        <v>3116800.8260720675</v>
      </c>
      <c r="L81" s="295">
        <v>3072868.4838624452</v>
      </c>
    </row>
    <row r="82" spans="1:12" s="6" customFormat="1" x14ac:dyDescent="0.35">
      <c r="A82" s="239" t="s">
        <v>191</v>
      </c>
      <c r="B82" s="231">
        <v>1179535.2131062343</v>
      </c>
      <c r="C82" s="231">
        <v>1569403.5223613332</v>
      </c>
      <c r="D82" s="231">
        <v>868677.03958306927</v>
      </c>
      <c r="E82" s="231">
        <v>700726.48277826398</v>
      </c>
      <c r="F82" s="256">
        <v>389868.30925509892</v>
      </c>
      <c r="G82" s="231">
        <v>377630.00230738334</v>
      </c>
      <c r="H82" s="231">
        <v>570707.90166463749</v>
      </c>
      <c r="I82" s="231">
        <v>702722.39796460792</v>
      </c>
      <c r="J82" s="231">
        <v>892430.95927374437</v>
      </c>
      <c r="K82" s="231">
        <v>811043.26518216776</v>
      </c>
      <c r="L82" s="295">
        <v>618585.46851662803</v>
      </c>
    </row>
    <row r="83" spans="1:12" s="6" customFormat="1" x14ac:dyDescent="0.35">
      <c r="A83" s="239" t="s">
        <v>192</v>
      </c>
      <c r="B83" s="231">
        <v>3596904.7106554294</v>
      </c>
      <c r="C83" s="231">
        <v>5022175.362007889</v>
      </c>
      <c r="D83" s="231">
        <v>3504518.1692144126</v>
      </c>
      <c r="E83" s="231">
        <v>1517657.1927934764</v>
      </c>
      <c r="F83" s="256">
        <v>1425270.6513524596</v>
      </c>
      <c r="G83" s="231">
        <v>1389969.4707964193</v>
      </c>
      <c r="H83" s="231">
        <v>1690321.1423179153</v>
      </c>
      <c r="I83" s="231">
        <v>2005737.3243873511</v>
      </c>
      <c r="J83" s="231">
        <v>1972608.8968336009</v>
      </c>
      <c r="K83" s="231">
        <v>1958903.9788354333</v>
      </c>
      <c r="L83" s="295">
        <v>1761776.1673348523</v>
      </c>
    </row>
    <row r="84" spans="1:12" s="6" customFormat="1" x14ac:dyDescent="0.35">
      <c r="A84" s="239" t="s">
        <v>193</v>
      </c>
      <c r="B84" s="231">
        <v>1648233.6358398586</v>
      </c>
      <c r="C84" s="231">
        <v>3629620.8304569563</v>
      </c>
      <c r="D84" s="231">
        <v>2034240.3859649391</v>
      </c>
      <c r="E84" s="231">
        <v>1595380.4444920172</v>
      </c>
      <c r="F84" s="256">
        <v>1981387.1946170977</v>
      </c>
      <c r="G84" s="231">
        <v>1887848.43466061</v>
      </c>
      <c r="H84" s="231">
        <v>2204556.535857447</v>
      </c>
      <c r="I84" s="231">
        <v>2430893.4448083127</v>
      </c>
      <c r="J84" s="231">
        <v>2399925.8525245669</v>
      </c>
      <c r="K84" s="231">
        <v>2264068.0542317536</v>
      </c>
      <c r="L84" s="295">
        <v>2212484.4093077164</v>
      </c>
    </row>
    <row r="85" spans="1:12" s="6" customFormat="1" x14ac:dyDescent="0.35">
      <c r="A85" s="239" t="s">
        <v>194</v>
      </c>
      <c r="B85" s="231">
        <v>7858594.0322822146</v>
      </c>
      <c r="C85" s="231">
        <v>5586113.6414996199</v>
      </c>
      <c r="D85" s="231">
        <v>5534826.3861742737</v>
      </c>
      <c r="E85" s="231">
        <v>51287.255325346334</v>
      </c>
      <c r="F85" s="256">
        <v>-2272480.3907825947</v>
      </c>
      <c r="G85" s="231">
        <v>-2250244.3357901191</v>
      </c>
      <c r="H85" s="231">
        <v>-2357911.7350571612</v>
      </c>
      <c r="I85" s="231">
        <v>-2441178.3731684396</v>
      </c>
      <c r="J85" s="231">
        <v>-2369917.4860222414</v>
      </c>
      <c r="K85" s="231">
        <v>-2431838.3399212928</v>
      </c>
      <c r="L85" s="295">
        <v>-2358036.9879458221</v>
      </c>
    </row>
    <row r="86" spans="1:12" s="6" customFormat="1" x14ac:dyDescent="0.35">
      <c r="A86" s="239" t="s">
        <v>195</v>
      </c>
      <c r="B86" s="231">
        <v>1597329.5644824791</v>
      </c>
      <c r="C86" s="231">
        <v>4531060.9742368795</v>
      </c>
      <c r="D86" s="231">
        <v>2071506.9747762089</v>
      </c>
      <c r="E86" s="231">
        <v>2459553.9994606706</v>
      </c>
      <c r="F86" s="256">
        <v>2933731.4097544001</v>
      </c>
      <c r="G86" s="231">
        <v>3426205.104250289</v>
      </c>
      <c r="H86" s="231">
        <v>3091643.0437612468</v>
      </c>
      <c r="I86" s="231">
        <v>3084608.3777359435</v>
      </c>
      <c r="J86" s="231">
        <v>3029651.7942375154</v>
      </c>
      <c r="K86" s="231">
        <v>2878344.4506039275</v>
      </c>
      <c r="L86" s="295">
        <v>3034908.6563722752</v>
      </c>
    </row>
    <row r="87" spans="1:12" s="6" customFormat="1" x14ac:dyDescent="0.35">
      <c r="A87" s="239" t="s">
        <v>196</v>
      </c>
      <c r="B87" s="231">
        <v>1858550.9124862326</v>
      </c>
      <c r="C87" s="231">
        <v>4229290.694050936</v>
      </c>
      <c r="D87" s="231">
        <v>2763147.1698656627</v>
      </c>
      <c r="E87" s="231">
        <v>1466143.5241852733</v>
      </c>
      <c r="F87" s="256">
        <v>2370739.7815647032</v>
      </c>
      <c r="G87" s="231">
        <v>2114367.8110970668</v>
      </c>
      <c r="H87" s="231">
        <v>2711043.9342405191</v>
      </c>
      <c r="I87" s="231">
        <v>3005710.0218610791</v>
      </c>
      <c r="J87" s="231">
        <v>3201598.3893296719</v>
      </c>
      <c r="K87" s="231">
        <v>3037300.771733826</v>
      </c>
      <c r="L87" s="295">
        <v>2781198.6273500319</v>
      </c>
    </row>
    <row r="88" spans="1:12" s="6" customFormat="1" x14ac:dyDescent="0.35">
      <c r="A88" s="239" t="s">
        <v>197</v>
      </c>
      <c r="B88" s="231">
        <v>1230979.3702185084</v>
      </c>
      <c r="C88" s="231">
        <v>2852956.6922682929</v>
      </c>
      <c r="D88" s="231">
        <v>1859325.81382374</v>
      </c>
      <c r="E88" s="231">
        <v>993630.87844455277</v>
      </c>
      <c r="F88" s="256">
        <v>1621977.3220497845</v>
      </c>
      <c r="G88" s="231">
        <v>1392962.6230742934</v>
      </c>
      <c r="H88" s="231">
        <v>1970079.2627583023</v>
      </c>
      <c r="I88" s="231">
        <v>2200486.831729739</v>
      </c>
      <c r="J88" s="231">
        <v>2189583.7815404795</v>
      </c>
      <c r="K88" s="231">
        <v>1835558.8323859707</v>
      </c>
      <c r="L88" s="295">
        <v>1904299.7996836342</v>
      </c>
    </row>
    <row r="89" spans="1:12" s="6" customFormat="1" x14ac:dyDescent="0.35">
      <c r="A89" s="239" t="s">
        <v>198</v>
      </c>
      <c r="B89" s="231">
        <v>23284323.447578747</v>
      </c>
      <c r="C89" s="231">
        <v>24438987.745321773</v>
      </c>
      <c r="D89" s="231">
        <v>23234116.517541043</v>
      </c>
      <c r="E89" s="231">
        <v>1204871.2277807291</v>
      </c>
      <c r="F89" s="256">
        <v>1154664.2977430262</v>
      </c>
      <c r="G89" s="231">
        <v>2560979.1412046999</v>
      </c>
      <c r="H89" s="231">
        <v>2743437.377827622</v>
      </c>
      <c r="I89" s="231">
        <v>3108153.6348952688</v>
      </c>
      <c r="J89" s="231">
        <v>3166055.5192982256</v>
      </c>
      <c r="K89" s="231">
        <v>3381316.5947194211</v>
      </c>
      <c r="L89" s="295">
        <v>2894656.4183064541</v>
      </c>
    </row>
    <row r="90" spans="1:12" s="6" customFormat="1" x14ac:dyDescent="0.35">
      <c r="A90" s="239" t="s">
        <v>199</v>
      </c>
      <c r="B90" s="231">
        <v>875394.09732400184</v>
      </c>
      <c r="C90" s="231">
        <v>6007030.9396966714</v>
      </c>
      <c r="D90" s="231">
        <v>2656972.9717273628</v>
      </c>
      <c r="E90" s="231">
        <v>3350057.9679693086</v>
      </c>
      <c r="F90" s="256">
        <v>5131636.8423726698</v>
      </c>
      <c r="G90" s="231">
        <v>5258340.1775559131</v>
      </c>
      <c r="H90" s="231">
        <v>5916499.3412997564</v>
      </c>
      <c r="I90" s="231">
        <v>6190132.4975383049</v>
      </c>
      <c r="J90" s="231">
        <v>5981474.396259062</v>
      </c>
      <c r="K90" s="231">
        <v>5423440.4784355452</v>
      </c>
      <c r="L90" s="295">
        <v>5644938.5983875692</v>
      </c>
    </row>
    <row r="91" spans="1:12" s="6" customFormat="1" x14ac:dyDescent="0.35">
      <c r="A91" s="239" t="s">
        <v>200</v>
      </c>
      <c r="B91" s="231">
        <v>13106343.507017843</v>
      </c>
      <c r="C91" s="231">
        <v>15791524.184180461</v>
      </c>
      <c r="D91" s="231">
        <v>13512542.881481867</v>
      </c>
      <c r="E91" s="231">
        <v>2278981.3026985927</v>
      </c>
      <c r="F91" s="256">
        <v>2685180.6771626174</v>
      </c>
      <c r="G91" s="231">
        <v>1921701.9448192883</v>
      </c>
      <c r="H91" s="231">
        <v>1981410.1252490655</v>
      </c>
      <c r="I91" s="231">
        <v>1965305.5073924474</v>
      </c>
      <c r="J91" s="231">
        <v>2400358.2598156575</v>
      </c>
      <c r="K91" s="231">
        <v>2014035.0258470625</v>
      </c>
      <c r="L91" s="295">
        <v>2090277.2295760582</v>
      </c>
    </row>
    <row r="92" spans="1:12" s="6" customFormat="1" x14ac:dyDescent="0.35">
      <c r="A92" s="239" t="s">
        <v>201</v>
      </c>
      <c r="B92" s="231">
        <v>1710132.5877032627</v>
      </c>
      <c r="C92" s="231">
        <v>2861289.6456353171</v>
      </c>
      <c r="D92" s="231">
        <v>2349452.2222865494</v>
      </c>
      <c r="E92" s="231">
        <v>511837.42334876745</v>
      </c>
      <c r="F92" s="256">
        <v>1151157.0579320544</v>
      </c>
      <c r="G92" s="231">
        <v>1314428.5643493691</v>
      </c>
      <c r="H92" s="231">
        <v>1592040.0900851449</v>
      </c>
      <c r="I92" s="231">
        <v>1741396.4092742156</v>
      </c>
      <c r="J92" s="231">
        <v>1811188.129345105</v>
      </c>
      <c r="K92" s="231">
        <v>1616887.9954650628</v>
      </c>
      <c r="L92" s="295">
        <v>1566188.2647934484</v>
      </c>
    </row>
    <row r="93" spans="1:12" s="6" customFormat="1" x14ac:dyDescent="0.35">
      <c r="A93" s="239" t="s">
        <v>202</v>
      </c>
      <c r="B93" s="231">
        <v>1890983.0968373495</v>
      </c>
      <c r="C93" s="231">
        <v>3796802.9581671958</v>
      </c>
      <c r="D93" s="231">
        <v>2930539.2233954389</v>
      </c>
      <c r="E93" s="231">
        <v>866263.73477175715</v>
      </c>
      <c r="F93" s="256">
        <v>1905819.8613298463</v>
      </c>
      <c r="G93" s="231">
        <v>1808098.9846016739</v>
      </c>
      <c r="H93" s="231">
        <v>2334946.9001930179</v>
      </c>
      <c r="I93" s="231">
        <v>2674086.5878310148</v>
      </c>
      <c r="J93" s="231">
        <v>2726943.5201097182</v>
      </c>
      <c r="K93" s="231">
        <v>2385552.6940649739</v>
      </c>
      <c r="L93" s="295">
        <v>2325101.5108547127</v>
      </c>
    </row>
    <row r="94" spans="1:12" s="6" customFormat="1" x14ac:dyDescent="0.35">
      <c r="A94" s="239" t="s">
        <v>203</v>
      </c>
      <c r="B94" s="231">
        <v>3860102.5406501796</v>
      </c>
      <c r="C94" s="231">
        <v>6347088.1992281731</v>
      </c>
      <c r="D94" s="231">
        <v>4634871.1637811568</v>
      </c>
      <c r="E94" s="231">
        <v>1712217.0354470168</v>
      </c>
      <c r="F94" s="256">
        <v>2486985.6585779935</v>
      </c>
      <c r="G94" s="231">
        <v>2111962.4198312787</v>
      </c>
      <c r="H94" s="231">
        <v>2224659.5705939247</v>
      </c>
      <c r="I94" s="231">
        <v>2578018.090014874</v>
      </c>
      <c r="J94" s="231">
        <v>2659559.5324042309</v>
      </c>
      <c r="K94" s="231">
        <v>2600231.9280220047</v>
      </c>
      <c r="L94" s="295">
        <v>2472473.8118021991</v>
      </c>
    </row>
    <row r="95" spans="1:12" s="6" customFormat="1" x14ac:dyDescent="0.35">
      <c r="A95" s="239" t="s">
        <v>205</v>
      </c>
      <c r="B95" s="231">
        <v>20838012.573401242</v>
      </c>
      <c r="C95" s="231">
        <v>13249318.513147071</v>
      </c>
      <c r="D95" s="231">
        <v>13149955.180430068</v>
      </c>
      <c r="E95" s="231">
        <v>99363.332717003068</v>
      </c>
      <c r="F95" s="256">
        <v>-7588694.0602541715</v>
      </c>
      <c r="G95" s="231">
        <v>-7570103.3283759728</v>
      </c>
      <c r="H95" s="231">
        <v>-7586656.2218874879</v>
      </c>
      <c r="I95" s="231">
        <v>-7597352.954388652</v>
      </c>
      <c r="J95" s="231">
        <v>-7549939.3200751208</v>
      </c>
      <c r="K95" s="231">
        <v>-7455486.010312004</v>
      </c>
      <c r="L95" s="295">
        <v>-7573848.2326481892</v>
      </c>
    </row>
    <row r="96" spans="1:12" s="6" customFormat="1" x14ac:dyDescent="0.35">
      <c r="A96" s="239" t="s">
        <v>206</v>
      </c>
      <c r="B96" s="231">
        <v>416381.77342628827</v>
      </c>
      <c r="C96" s="231">
        <v>7443855.8166625556</v>
      </c>
      <c r="D96" s="231">
        <v>2535932.7790632043</v>
      </c>
      <c r="E96" s="231">
        <v>4907923.0375993513</v>
      </c>
      <c r="F96" s="256">
        <v>7027474.0432362668</v>
      </c>
      <c r="G96" s="231">
        <v>6516440.6813156046</v>
      </c>
      <c r="H96" s="231">
        <v>6962820.8922639582</v>
      </c>
      <c r="I96" s="231">
        <v>6534229.8482362358</v>
      </c>
      <c r="J96" s="231">
        <v>5925013.0802478092</v>
      </c>
      <c r="K96" s="231">
        <v>6404659.0171026783</v>
      </c>
      <c r="L96" s="295">
        <v>6604537.6097296197</v>
      </c>
    </row>
    <row r="97" spans="1:12" s="6" customFormat="1" x14ac:dyDescent="0.35">
      <c r="A97" s="239" t="s">
        <v>0</v>
      </c>
      <c r="B97" s="231">
        <v>8172477.7448609006</v>
      </c>
      <c r="C97" s="231">
        <v>17706258.084379002</v>
      </c>
      <c r="D97" s="231">
        <v>9400255.0135099888</v>
      </c>
      <c r="E97" s="231">
        <v>8306003.0708690127</v>
      </c>
      <c r="F97" s="256">
        <v>9533780.3395181019</v>
      </c>
      <c r="G97" s="231">
        <v>4462909.5338918837</v>
      </c>
      <c r="H97" s="231">
        <v>4221749.2314909995</v>
      </c>
      <c r="I97" s="231">
        <v>4680866.5178688774</v>
      </c>
      <c r="J97" s="231">
        <v>4642736.6786186751</v>
      </c>
      <c r="K97" s="231">
        <v>4483184.4657294033</v>
      </c>
      <c r="L97" s="295">
        <v>4567424.2990272101</v>
      </c>
    </row>
    <row r="98" spans="1:12" s="6" customFormat="1" x14ac:dyDescent="0.35">
      <c r="A98" s="239" t="s">
        <v>207</v>
      </c>
      <c r="B98" s="231">
        <v>4679009.153873777</v>
      </c>
      <c r="C98" s="231">
        <v>7143494.1782949474</v>
      </c>
      <c r="D98" s="231">
        <v>4783629.5012542782</v>
      </c>
      <c r="E98" s="231">
        <v>2359864.6770406691</v>
      </c>
      <c r="F98" s="256">
        <v>2464485.0244211704</v>
      </c>
      <c r="G98" s="231">
        <v>2206587.5008713715</v>
      </c>
      <c r="H98" s="231">
        <v>2411736.049164868</v>
      </c>
      <c r="I98" s="231">
        <v>2647866.8486236613</v>
      </c>
      <c r="J98" s="231">
        <v>2890514.2621416952</v>
      </c>
      <c r="K98" s="231">
        <v>2828619.983456865</v>
      </c>
      <c r="L98" s="295">
        <v>2588176.9764166409</v>
      </c>
    </row>
    <row r="99" spans="1:12" s="6" customFormat="1" x14ac:dyDescent="0.35">
      <c r="A99" s="239" t="s">
        <v>208</v>
      </c>
      <c r="B99" s="231">
        <v>536893.16819511587</v>
      </c>
      <c r="C99" s="231">
        <v>1855124.605583949</v>
      </c>
      <c r="D99" s="231">
        <v>931811.15392304712</v>
      </c>
      <c r="E99" s="231">
        <v>923313.45166090189</v>
      </c>
      <c r="F99" s="256">
        <v>1318231.4373888331</v>
      </c>
      <c r="G99" s="231">
        <v>1601410.7096710955</v>
      </c>
      <c r="H99" s="231">
        <v>1822422.9569819327</v>
      </c>
      <c r="I99" s="231">
        <v>1925605.3813401088</v>
      </c>
      <c r="J99" s="231">
        <v>1902530.2216785452</v>
      </c>
      <c r="K99" s="231">
        <v>1798262.7702280141</v>
      </c>
      <c r="L99" s="295">
        <v>1781156.6646398967</v>
      </c>
    </row>
    <row r="100" spans="1:12" s="6" customFormat="1" x14ac:dyDescent="0.35">
      <c r="A100" s="239" t="s">
        <v>209</v>
      </c>
      <c r="B100" s="231">
        <v>2047092.6474787109</v>
      </c>
      <c r="C100" s="231">
        <v>981111.36479787598</v>
      </c>
      <c r="D100" s="231">
        <v>968929.85679402598</v>
      </c>
      <c r="E100" s="231">
        <v>12181.508003849945</v>
      </c>
      <c r="F100" s="256">
        <v>-1065981.2826808349</v>
      </c>
      <c r="G100" s="231">
        <v>-1096311.7908306275</v>
      </c>
      <c r="H100" s="231">
        <v>-1039915.2391365053</v>
      </c>
      <c r="I100" s="231">
        <v>-1047467.8259035045</v>
      </c>
      <c r="J100" s="231">
        <v>-979780.0120812417</v>
      </c>
      <c r="K100" s="231">
        <v>-904865.36825307086</v>
      </c>
      <c r="L100" s="295">
        <v>-1033286.0899505218</v>
      </c>
    </row>
    <row r="101" spans="1:12" s="6" customFormat="1" x14ac:dyDescent="0.35">
      <c r="A101" s="239" t="s">
        <v>210</v>
      </c>
      <c r="B101" s="231">
        <v>2444162.3982572975</v>
      </c>
      <c r="C101" s="231">
        <v>4152575.0539132957</v>
      </c>
      <c r="D101" s="231">
        <v>2821218.6853392045</v>
      </c>
      <c r="E101" s="231">
        <v>1331356.3685740912</v>
      </c>
      <c r="F101" s="256">
        <v>1708412.6556559983</v>
      </c>
      <c r="G101" s="231">
        <v>1708695.5035283663</v>
      </c>
      <c r="H101" s="231">
        <v>2436399.7401119801</v>
      </c>
      <c r="I101" s="231">
        <v>2938956.8328507291</v>
      </c>
      <c r="J101" s="231">
        <v>3008912.5165490843</v>
      </c>
      <c r="K101" s="231">
        <v>2827879.8210970899</v>
      </c>
      <c r="L101" s="295">
        <v>2477982.9743970418</v>
      </c>
    </row>
    <row r="102" spans="1:12" s="6" customFormat="1" x14ac:dyDescent="0.35">
      <c r="A102" s="239" t="s">
        <v>211</v>
      </c>
      <c r="B102" s="231">
        <v>79973241.573228031</v>
      </c>
      <c r="C102" s="231">
        <v>23183395.486461479</v>
      </c>
      <c r="D102" s="231">
        <v>21253828.349442948</v>
      </c>
      <c r="E102" s="231">
        <v>1929567.1370185311</v>
      </c>
      <c r="F102" s="256">
        <v>-56789846.086766556</v>
      </c>
      <c r="G102" s="231">
        <v>-59711652.011232138</v>
      </c>
      <c r="H102" s="231">
        <v>-58803741.642699867</v>
      </c>
      <c r="I102" s="231">
        <v>-58443138.625940815</v>
      </c>
      <c r="J102" s="231">
        <v>-56875456.518696278</v>
      </c>
      <c r="K102" s="231">
        <v>-60209544.760134682</v>
      </c>
      <c r="L102" s="295">
        <v>-58458497.199642286</v>
      </c>
    </row>
    <row r="103" spans="1:12" s="6" customFormat="1" x14ac:dyDescent="0.35">
      <c r="A103" s="239" t="s">
        <v>212</v>
      </c>
      <c r="B103" s="231">
        <v>1417420.1374326544</v>
      </c>
      <c r="C103" s="231">
        <v>3230312.8502609879</v>
      </c>
      <c r="D103" s="231">
        <v>1536943.3450068296</v>
      </c>
      <c r="E103" s="231">
        <v>1693369.5052541583</v>
      </c>
      <c r="F103" s="256">
        <v>1812892.7128283335</v>
      </c>
      <c r="G103" s="231">
        <v>1770850.727602321</v>
      </c>
      <c r="H103" s="231">
        <v>2021119.5064867104</v>
      </c>
      <c r="I103" s="231">
        <v>2159862.080256395</v>
      </c>
      <c r="J103" s="231">
        <v>1977779.3627615171</v>
      </c>
      <c r="K103" s="231">
        <v>1772589.5944814992</v>
      </c>
      <c r="L103" s="295">
        <v>1896095.2941395154</v>
      </c>
    </row>
    <row r="104" spans="1:12" s="6" customFormat="1" x14ac:dyDescent="0.35">
      <c r="A104" s="239" t="s">
        <v>213</v>
      </c>
      <c r="B104" s="231">
        <v>5272581.8575787013</v>
      </c>
      <c r="C104" s="231">
        <v>7121043.4125193246</v>
      </c>
      <c r="D104" s="231">
        <v>5725649.0365319336</v>
      </c>
      <c r="E104" s="231">
        <v>1395394.3759873912</v>
      </c>
      <c r="F104" s="256">
        <v>1848461.5549406232</v>
      </c>
      <c r="G104" s="231">
        <v>1682197.3998069484</v>
      </c>
      <c r="H104" s="231">
        <v>2085784.6492250767</v>
      </c>
      <c r="I104" s="231">
        <v>2711703.6684271479</v>
      </c>
      <c r="J104" s="231">
        <v>2686363.38312726</v>
      </c>
      <c r="K104" s="231">
        <v>2467612.6200002227</v>
      </c>
      <c r="L104" s="295">
        <v>2272055.5518232952</v>
      </c>
    </row>
    <row r="105" spans="1:12" s="6" customFormat="1" x14ac:dyDescent="0.35">
      <c r="A105" s="239" t="s">
        <v>214</v>
      </c>
      <c r="B105" s="231">
        <v>17365601.412215538</v>
      </c>
      <c r="C105" s="231">
        <v>15364538.37339247</v>
      </c>
      <c r="D105" s="231">
        <v>11266782.521152174</v>
      </c>
      <c r="E105" s="231">
        <v>4097755.8522402961</v>
      </c>
      <c r="F105" s="256">
        <v>-2001063.0388230681</v>
      </c>
      <c r="G105" s="231">
        <v>-2898847.7003330588</v>
      </c>
      <c r="H105" s="231">
        <v>-1455265.8915145416</v>
      </c>
      <c r="I105" s="231">
        <v>370948.59560547397</v>
      </c>
      <c r="J105" s="231">
        <v>-977934.67641161382</v>
      </c>
      <c r="K105" s="231">
        <v>-2837918.2219366059</v>
      </c>
      <c r="L105" s="295">
        <v>-1818045.4571714574</v>
      </c>
    </row>
    <row r="106" spans="1:12" s="6" customFormat="1" x14ac:dyDescent="0.35">
      <c r="A106" s="239" t="s">
        <v>215</v>
      </c>
      <c r="B106" s="231">
        <v>1656279.5121837726</v>
      </c>
      <c r="C106" s="231">
        <v>3318901.6759904814</v>
      </c>
      <c r="D106" s="231">
        <v>2325215.611636552</v>
      </c>
      <c r="E106" s="231">
        <v>993686.06435392937</v>
      </c>
      <c r="F106" s="256">
        <v>1662622.1638067088</v>
      </c>
      <c r="G106" s="231">
        <v>2038992.6260976819</v>
      </c>
      <c r="H106" s="231">
        <v>2342097.7870023553</v>
      </c>
      <c r="I106" s="231">
        <v>2576447.5075081079</v>
      </c>
      <c r="J106" s="231">
        <v>2547422.5045047095</v>
      </c>
      <c r="K106" s="231">
        <v>2310492.9098102469</v>
      </c>
      <c r="L106" s="295">
        <v>2309751.4568537488</v>
      </c>
    </row>
    <row r="107" spans="1:12" s="6" customFormat="1" x14ac:dyDescent="0.35">
      <c r="A107" s="239" t="s">
        <v>216</v>
      </c>
      <c r="B107" s="231">
        <v>4348543.1628825525</v>
      </c>
      <c r="C107" s="231">
        <v>5789240.3437504256</v>
      </c>
      <c r="D107" s="231">
        <v>3478247.9445627346</v>
      </c>
      <c r="E107" s="231">
        <v>2310992.399187691</v>
      </c>
      <c r="F107" s="256">
        <v>1440697.1808678731</v>
      </c>
      <c r="G107" s="231">
        <v>1483629.7984487494</v>
      </c>
      <c r="H107" s="231">
        <v>1998034.4528673044</v>
      </c>
      <c r="I107" s="231">
        <v>2383955.2813094333</v>
      </c>
      <c r="J107" s="231">
        <v>2544495.0704759397</v>
      </c>
      <c r="K107" s="231">
        <v>2394037.4816669561</v>
      </c>
      <c r="L107" s="295">
        <v>2064914.2535731108</v>
      </c>
    </row>
    <row r="108" spans="1:12" s="6" customFormat="1" x14ac:dyDescent="0.35">
      <c r="A108" s="239" t="s">
        <v>217</v>
      </c>
      <c r="B108" s="231">
        <v>79815615.884303689</v>
      </c>
      <c r="C108" s="231">
        <v>89613956.34119451</v>
      </c>
      <c r="D108" s="231">
        <v>85501065.521493614</v>
      </c>
      <c r="E108" s="231">
        <v>4112890.8197008907</v>
      </c>
      <c r="F108" s="256">
        <v>9798340.4568908215</v>
      </c>
      <c r="G108" s="231">
        <v>6214418.9035357684</v>
      </c>
      <c r="H108" s="231">
        <v>3621315.838775754</v>
      </c>
      <c r="I108" s="231">
        <v>1861562.4250539839</v>
      </c>
      <c r="J108" s="231">
        <v>636704.2041285485</v>
      </c>
      <c r="K108" s="231">
        <v>1953267.6595744044</v>
      </c>
      <c r="L108" s="295">
        <v>3412641.2067349777</v>
      </c>
    </row>
    <row r="109" spans="1:12" s="6" customFormat="1" x14ac:dyDescent="0.35">
      <c r="A109" s="239" t="s">
        <v>218</v>
      </c>
      <c r="B109" s="231">
        <v>1307325.6108547752</v>
      </c>
      <c r="C109" s="231">
        <v>3487083.2807478691</v>
      </c>
      <c r="D109" s="231">
        <v>1683973.2395145944</v>
      </c>
      <c r="E109" s="231">
        <v>1803110.0412332746</v>
      </c>
      <c r="F109" s="256">
        <v>2179757.6698930939</v>
      </c>
      <c r="G109" s="231">
        <v>2793146.3403581278</v>
      </c>
      <c r="H109" s="231">
        <v>3007639.3036655565</v>
      </c>
      <c r="I109" s="231">
        <v>3182541.8304743702</v>
      </c>
      <c r="J109" s="231">
        <v>3217616.4486174216</v>
      </c>
      <c r="K109" s="231">
        <v>2908362.4498054795</v>
      </c>
      <c r="L109" s="295">
        <v>2972922.4810758838</v>
      </c>
    </row>
    <row r="110" spans="1:12" s="6" customFormat="1" x14ac:dyDescent="0.35">
      <c r="A110" s="239" t="s">
        <v>219</v>
      </c>
      <c r="B110" s="231">
        <v>18795601.736642342</v>
      </c>
      <c r="C110" s="231">
        <v>22913546.225287218</v>
      </c>
      <c r="D110" s="231">
        <v>20950648.17710432</v>
      </c>
      <c r="E110" s="231">
        <v>1962898.0481828982</v>
      </c>
      <c r="F110" s="256">
        <v>4117944.4886448756</v>
      </c>
      <c r="G110" s="231">
        <v>2686498.2375373244</v>
      </c>
      <c r="H110" s="231">
        <v>2473809.1688366719</v>
      </c>
      <c r="I110" s="231">
        <v>2829021.9028531723</v>
      </c>
      <c r="J110" s="231">
        <v>2993164.8680706136</v>
      </c>
      <c r="K110" s="231">
        <v>2235208.1982135437</v>
      </c>
      <c r="L110" s="295">
        <v>2745623.5443244455</v>
      </c>
    </row>
    <row r="111" spans="1:12" s="6" customFormat="1" x14ac:dyDescent="0.35">
      <c r="A111" s="239" t="s">
        <v>220</v>
      </c>
      <c r="B111" s="231">
        <v>1202795.3869972858</v>
      </c>
      <c r="C111" s="231">
        <v>3647741.9087290089</v>
      </c>
      <c r="D111" s="231">
        <v>1981040.7384285505</v>
      </c>
      <c r="E111" s="231">
        <v>1666701.1703004583</v>
      </c>
      <c r="F111" s="256">
        <v>2444946.5217317231</v>
      </c>
      <c r="G111" s="231">
        <v>2405947.3446123945</v>
      </c>
      <c r="H111" s="231">
        <v>2655868.2678540051</v>
      </c>
      <c r="I111" s="231">
        <v>2994719.4821016616</v>
      </c>
      <c r="J111" s="231">
        <v>2786781.2928405926</v>
      </c>
      <c r="K111" s="231">
        <v>2584366.5147105884</v>
      </c>
      <c r="L111" s="295">
        <v>2617990.6492842268</v>
      </c>
    </row>
    <row r="112" spans="1:12" s="6" customFormat="1" x14ac:dyDescent="0.35">
      <c r="A112" s="239" t="s">
        <v>221</v>
      </c>
      <c r="B112" s="231">
        <v>33383217.88627157</v>
      </c>
      <c r="C112" s="231">
        <v>26587188.08821743</v>
      </c>
      <c r="D112" s="231">
        <v>26328679.276237592</v>
      </c>
      <c r="E112" s="231">
        <v>258508.81197983798</v>
      </c>
      <c r="F112" s="256">
        <v>-6796029.7980541401</v>
      </c>
      <c r="G112" s="231">
        <v>-7046592.3341905214</v>
      </c>
      <c r="H112" s="231">
        <v>-8177178.5676324405</v>
      </c>
      <c r="I112" s="231">
        <v>-8262785.0791473463</v>
      </c>
      <c r="J112" s="231">
        <v>-8417684.6883428916</v>
      </c>
      <c r="K112" s="231">
        <v>-7343336.8627445027</v>
      </c>
      <c r="L112" s="295">
        <v>-7707473.2109287027</v>
      </c>
    </row>
    <row r="113" spans="1:12" s="6" customFormat="1" x14ac:dyDescent="0.35">
      <c r="A113" s="239" t="s">
        <v>222</v>
      </c>
      <c r="B113" s="231">
        <v>165132344.15138552</v>
      </c>
      <c r="C113" s="231">
        <v>140307538.96133167</v>
      </c>
      <c r="D113" s="231">
        <v>138239738.8861562</v>
      </c>
      <c r="E113" s="231">
        <v>2067800.0751754716</v>
      </c>
      <c r="F113" s="256">
        <v>-24824805.19005385</v>
      </c>
      <c r="G113" s="231">
        <v>-24714684.130434006</v>
      </c>
      <c r="H113" s="231">
        <v>-33482116.201892123</v>
      </c>
      <c r="I113" s="231">
        <v>-34497097.953068286</v>
      </c>
      <c r="J113" s="231">
        <v>-35817964.5001259</v>
      </c>
      <c r="K113" s="231">
        <v>-32470141.133389026</v>
      </c>
      <c r="L113" s="295">
        <v>-31318540.119600821</v>
      </c>
    </row>
    <row r="114" spans="1:12" s="6" customFormat="1" x14ac:dyDescent="0.35">
      <c r="A114" s="239" t="s">
        <v>223</v>
      </c>
      <c r="B114" s="231">
        <v>19043532.481955171</v>
      </c>
      <c r="C114" s="231">
        <v>11092345.086007835</v>
      </c>
      <c r="D114" s="231">
        <v>10926590.446371049</v>
      </c>
      <c r="E114" s="231">
        <v>165754.63963678721</v>
      </c>
      <c r="F114" s="256">
        <v>-7951187.3959473353</v>
      </c>
      <c r="G114" s="231">
        <v>-8125431.2985719293</v>
      </c>
      <c r="H114" s="231">
        <v>-8635209.6794827655</v>
      </c>
      <c r="I114" s="231">
        <v>-8504184.6856973898</v>
      </c>
      <c r="J114" s="231">
        <v>-8332336.6840340886</v>
      </c>
      <c r="K114" s="231">
        <v>-8251983.9688626509</v>
      </c>
      <c r="L114" s="295">
        <v>-8303484.1592915151</v>
      </c>
    </row>
    <row r="115" spans="1:12" s="6" customFormat="1" x14ac:dyDescent="0.35">
      <c r="A115" s="239" t="s">
        <v>224</v>
      </c>
      <c r="B115" s="231">
        <v>115553739.49302086</v>
      </c>
      <c r="C115" s="231">
        <v>107259127.61786562</v>
      </c>
      <c r="D115" s="231">
        <v>96979987.272705376</v>
      </c>
      <c r="E115" s="231">
        <v>10279140.34516025</v>
      </c>
      <c r="F115" s="256">
        <v>-8294611.8751552403</v>
      </c>
      <c r="G115" s="231">
        <v>-9307883.2656965405</v>
      </c>
      <c r="H115" s="231">
        <v>-11301152.695646405</v>
      </c>
      <c r="I115" s="231">
        <v>-10982667.797762066</v>
      </c>
      <c r="J115" s="231">
        <v>-12154546.957157895</v>
      </c>
      <c r="K115" s="231">
        <v>-12555434.171739638</v>
      </c>
      <c r="L115" s="295">
        <v>-10936562.679065727</v>
      </c>
    </row>
    <row r="116" spans="1:12" s="6" customFormat="1" x14ac:dyDescent="0.35">
      <c r="A116" s="239" t="s">
        <v>225</v>
      </c>
      <c r="B116" s="231">
        <v>740926.73460271908</v>
      </c>
      <c r="C116" s="231">
        <v>1894738.612617736</v>
      </c>
      <c r="D116" s="231">
        <v>815260.66968184942</v>
      </c>
      <c r="E116" s="231">
        <v>1079477.9429358866</v>
      </c>
      <c r="F116" s="256">
        <v>1153811.8780150169</v>
      </c>
      <c r="G116" s="231">
        <v>1285293.479154536</v>
      </c>
      <c r="H116" s="231">
        <v>1418085.7234408311</v>
      </c>
      <c r="I116" s="231">
        <v>1589591.0914236812</v>
      </c>
      <c r="J116" s="231">
        <v>1622713.5324372016</v>
      </c>
      <c r="K116" s="231">
        <v>1502786.708606624</v>
      </c>
      <c r="L116" s="295">
        <v>1448939.250656418</v>
      </c>
    </row>
    <row r="117" spans="1:12" s="6" customFormat="1" x14ac:dyDescent="0.35">
      <c r="A117" s="239" t="s">
        <v>226</v>
      </c>
      <c r="B117" s="231">
        <v>1528524.5790143495</v>
      </c>
      <c r="C117" s="231">
        <v>2838210.9697036836</v>
      </c>
      <c r="D117" s="231">
        <v>1619645.9912448546</v>
      </c>
      <c r="E117" s="231">
        <v>1218564.978458829</v>
      </c>
      <c r="F117" s="256">
        <v>1309686.3906893341</v>
      </c>
      <c r="G117" s="231">
        <v>1013274.5188698762</v>
      </c>
      <c r="H117" s="231">
        <v>1315562.1790358624</v>
      </c>
      <c r="I117" s="231">
        <v>1504479.5569083523</v>
      </c>
      <c r="J117" s="231">
        <v>1565387.0098157832</v>
      </c>
      <c r="K117" s="231">
        <v>1516709.1355136258</v>
      </c>
      <c r="L117" s="295">
        <v>1411609.3155367938</v>
      </c>
    </row>
    <row r="118" spans="1:12" s="6" customFormat="1" x14ac:dyDescent="0.35">
      <c r="A118" s="239" t="s">
        <v>227</v>
      </c>
      <c r="B118" s="231">
        <v>3995678.3690517973</v>
      </c>
      <c r="C118" s="231">
        <v>5556913.9122816157</v>
      </c>
      <c r="D118" s="231">
        <v>4537538.1801013425</v>
      </c>
      <c r="E118" s="231">
        <v>1019375.7321802728</v>
      </c>
      <c r="F118" s="256">
        <v>1561235.5432298183</v>
      </c>
      <c r="G118" s="231">
        <v>1363641.6062100022</v>
      </c>
      <c r="H118" s="231">
        <v>1417692.0779585857</v>
      </c>
      <c r="I118" s="231">
        <v>1698640.5646866579</v>
      </c>
      <c r="J118" s="231">
        <v>1677925.4422607836</v>
      </c>
      <c r="K118" s="231">
        <v>1453772.5016674995</v>
      </c>
      <c r="L118" s="295">
        <v>1527656.3912791717</v>
      </c>
    </row>
    <row r="119" spans="1:12" s="6" customFormat="1" x14ac:dyDescent="0.35">
      <c r="A119" s="239" t="s">
        <v>228</v>
      </c>
      <c r="B119" s="231">
        <v>866237.3803833233</v>
      </c>
      <c r="C119" s="231">
        <v>3223019.7139814971</v>
      </c>
      <c r="D119" s="231">
        <v>1543694.9384102169</v>
      </c>
      <c r="E119" s="231">
        <v>1679324.7755712802</v>
      </c>
      <c r="F119" s="256">
        <v>2356782.3335981737</v>
      </c>
      <c r="G119" s="231">
        <v>2203846.9286025432</v>
      </c>
      <c r="H119" s="231">
        <v>2607963.3370194826</v>
      </c>
      <c r="I119" s="231">
        <v>2856733.5918834838</v>
      </c>
      <c r="J119" s="231">
        <v>2763467.5180980735</v>
      </c>
      <c r="K119" s="231">
        <v>2539350.0401242604</v>
      </c>
      <c r="L119" s="295">
        <v>2566890.8072099974</v>
      </c>
    </row>
    <row r="120" spans="1:12" s="6" customFormat="1" x14ac:dyDescent="0.35">
      <c r="A120" s="239" t="s">
        <v>229</v>
      </c>
      <c r="B120" s="231">
        <v>1157542.6172852695</v>
      </c>
      <c r="C120" s="231">
        <v>7608711.3424997404</v>
      </c>
      <c r="D120" s="231">
        <v>4710239.2171483561</v>
      </c>
      <c r="E120" s="231">
        <v>2898472.1253513843</v>
      </c>
      <c r="F120" s="256">
        <v>6451168.7252144711</v>
      </c>
      <c r="G120" s="231">
        <v>5717305.2825977653</v>
      </c>
      <c r="H120" s="231">
        <v>6140622.5143257622</v>
      </c>
      <c r="I120" s="231">
        <v>6412178.2158538038</v>
      </c>
      <c r="J120" s="231">
        <v>6432273.5234742723</v>
      </c>
      <c r="K120" s="231">
        <v>5904722.3236985095</v>
      </c>
      <c r="L120" s="295">
        <v>6222449.1443380872</v>
      </c>
    </row>
    <row r="121" spans="1:12" s="6" customFormat="1" x14ac:dyDescent="0.35">
      <c r="A121" s="239" t="s">
        <v>230</v>
      </c>
      <c r="B121" s="231">
        <v>30508351.356831327</v>
      </c>
      <c r="C121" s="231">
        <v>23699270.778428949</v>
      </c>
      <c r="D121" s="231">
        <v>23379840.841606684</v>
      </c>
      <c r="E121" s="231">
        <v>319429.93682226591</v>
      </c>
      <c r="F121" s="256">
        <v>-6809080.5784023777</v>
      </c>
      <c r="G121" s="231">
        <v>-7490705.2500495203</v>
      </c>
      <c r="H121" s="231">
        <v>-8597370.6514266431</v>
      </c>
      <c r="I121" s="231">
        <v>-8732594.182805188</v>
      </c>
      <c r="J121" s="231">
        <v>-9038081.6597573571</v>
      </c>
      <c r="K121" s="231">
        <v>-7896791.1072445586</v>
      </c>
      <c r="L121" s="295">
        <v>-8179365.2978814775</v>
      </c>
    </row>
    <row r="122" spans="1:12" s="6" customFormat="1" x14ac:dyDescent="0.35">
      <c r="A122" s="239" t="s">
        <v>231</v>
      </c>
      <c r="B122" s="231">
        <v>2040762.1659656356</v>
      </c>
      <c r="C122" s="231">
        <v>3057084.1332791205</v>
      </c>
      <c r="D122" s="231">
        <v>2319022.6483919867</v>
      </c>
      <c r="E122" s="231">
        <v>738061.48488713382</v>
      </c>
      <c r="F122" s="256">
        <v>1016321.967313485</v>
      </c>
      <c r="G122" s="231">
        <v>868197.74159189314</v>
      </c>
      <c r="H122" s="231">
        <v>1149207.6370150913</v>
      </c>
      <c r="I122" s="231">
        <v>1154812.6235192844</v>
      </c>
      <c r="J122" s="231">
        <v>1235680.2963180614</v>
      </c>
      <c r="K122" s="231">
        <v>1181917.2600079072</v>
      </c>
      <c r="L122" s="295">
        <v>1125564.871963942</v>
      </c>
    </row>
    <row r="123" spans="1:12" s="6" customFormat="1" x14ac:dyDescent="0.35">
      <c r="A123" s="239" t="s">
        <v>232</v>
      </c>
      <c r="B123" s="231">
        <v>31195541.358263556</v>
      </c>
      <c r="C123" s="231">
        <v>23851357.576088801</v>
      </c>
      <c r="D123" s="231">
        <v>23499723.099495064</v>
      </c>
      <c r="E123" s="231">
        <v>351634.47659373598</v>
      </c>
      <c r="F123" s="256">
        <v>-7344183.7821747549</v>
      </c>
      <c r="G123" s="231">
        <v>-7744303.4378893673</v>
      </c>
      <c r="H123" s="231">
        <v>-8620500.1741972864</v>
      </c>
      <c r="I123" s="231">
        <v>-8720420.7493586615</v>
      </c>
      <c r="J123" s="231">
        <v>-8891389.9076053612</v>
      </c>
      <c r="K123" s="231">
        <v>-8031235.8598681465</v>
      </c>
      <c r="L123" s="295">
        <v>-8279115.0553283663</v>
      </c>
    </row>
    <row r="124" spans="1:12" s="6" customFormat="1" x14ac:dyDescent="0.35">
      <c r="A124" s="239" t="s">
        <v>233</v>
      </c>
      <c r="B124" s="231">
        <v>2233694.7700934638</v>
      </c>
      <c r="C124" s="231">
        <v>3881567.1884984714</v>
      </c>
      <c r="D124" s="231">
        <v>2692221.5249968874</v>
      </c>
      <c r="E124" s="231">
        <v>1189345.663501584</v>
      </c>
      <c r="F124" s="256">
        <v>1647872.4184050076</v>
      </c>
      <c r="G124" s="231">
        <v>1561978.3300816854</v>
      </c>
      <c r="H124" s="231">
        <v>1816246.5975654996</v>
      </c>
      <c r="I124" s="231">
        <v>2035156.3385129073</v>
      </c>
      <c r="J124" s="231">
        <v>2033333.704883425</v>
      </c>
      <c r="K124" s="231">
        <v>1844485.7059569638</v>
      </c>
      <c r="L124" s="295">
        <v>1835484.6067027238</v>
      </c>
    </row>
    <row r="125" spans="1:12" s="6" customFormat="1" x14ac:dyDescent="0.35">
      <c r="A125" s="239" t="s">
        <v>234</v>
      </c>
      <c r="B125" s="231">
        <v>934953.86964033369</v>
      </c>
      <c r="C125" s="231">
        <v>1186474.3024227379</v>
      </c>
      <c r="D125" s="231">
        <v>593364.38053036493</v>
      </c>
      <c r="E125" s="231">
        <v>593109.92189237301</v>
      </c>
      <c r="F125" s="256">
        <v>251520.43278240424</v>
      </c>
      <c r="G125" s="231">
        <v>301215.14625339932</v>
      </c>
      <c r="H125" s="231">
        <v>442394.66101927636</v>
      </c>
      <c r="I125" s="231">
        <v>565964.37928301794</v>
      </c>
      <c r="J125" s="231">
        <v>666747.14074531547</v>
      </c>
      <c r="K125" s="231">
        <v>609267.01757406408</v>
      </c>
      <c r="L125" s="295">
        <v>479710.30103243957</v>
      </c>
    </row>
    <row r="126" spans="1:12" s="6" customFormat="1" x14ac:dyDescent="0.35">
      <c r="A126" s="239" t="s">
        <v>235</v>
      </c>
      <c r="B126" s="231">
        <v>128091693.99554664</v>
      </c>
      <c r="C126" s="231">
        <v>133983056.02945581</v>
      </c>
      <c r="D126" s="231">
        <v>129024601.13746828</v>
      </c>
      <c r="E126" s="231">
        <v>4958454.8919875352</v>
      </c>
      <c r="F126" s="256">
        <v>5891362.0339091718</v>
      </c>
      <c r="G126" s="231">
        <v>2639142.7231394798</v>
      </c>
      <c r="H126" s="231">
        <v>-415265.3225094676</v>
      </c>
      <c r="I126" s="231">
        <v>-15603006.150487706</v>
      </c>
      <c r="J126" s="231">
        <v>-14754818.244972035</v>
      </c>
      <c r="K126" s="231">
        <v>-13712336.719899476</v>
      </c>
      <c r="L126" s="295">
        <v>-6560819.3910603747</v>
      </c>
    </row>
    <row r="127" spans="1:12" s="6" customFormat="1" x14ac:dyDescent="0.35">
      <c r="A127" s="239" t="s">
        <v>236</v>
      </c>
      <c r="B127" s="231">
        <v>3561798.3605676857</v>
      </c>
      <c r="C127" s="231">
        <v>5113127.7145349141</v>
      </c>
      <c r="D127" s="231">
        <v>3219037.9111606767</v>
      </c>
      <c r="E127" s="231">
        <v>1894089.8033742374</v>
      </c>
      <c r="F127" s="256">
        <v>1551329.3539672284</v>
      </c>
      <c r="G127" s="231">
        <v>1435355.2598933936</v>
      </c>
      <c r="H127" s="231">
        <v>1547424.7531584827</v>
      </c>
      <c r="I127" s="231">
        <v>1627750.7152676303</v>
      </c>
      <c r="J127" s="231">
        <v>1797086.7730951593</v>
      </c>
      <c r="K127" s="231">
        <v>1930873.8770470591</v>
      </c>
      <c r="L127" s="295">
        <v>1630897.898872125</v>
      </c>
    </row>
    <row r="128" spans="1:12" s="6" customFormat="1" x14ac:dyDescent="0.35">
      <c r="A128" s="239" t="s">
        <v>237</v>
      </c>
      <c r="B128" s="231">
        <v>1867885.4682718271</v>
      </c>
      <c r="C128" s="231">
        <v>2882324.5484394813</v>
      </c>
      <c r="D128" s="231">
        <v>2010427.6589990177</v>
      </c>
      <c r="E128" s="231">
        <v>871896.88944046362</v>
      </c>
      <c r="F128" s="256">
        <v>1014439.0801676542</v>
      </c>
      <c r="G128" s="231">
        <v>717537.54101308947</v>
      </c>
      <c r="H128" s="231">
        <v>953294.10037784837</v>
      </c>
      <c r="I128" s="231">
        <v>1118384.9986266554</v>
      </c>
      <c r="J128" s="231">
        <v>1279349.1679357216</v>
      </c>
      <c r="K128" s="231">
        <v>1236444.8190635848</v>
      </c>
      <c r="L128" s="295">
        <v>1080640.7495589359</v>
      </c>
    </row>
    <row r="129" spans="1:12" s="6" customFormat="1" x14ac:dyDescent="0.35">
      <c r="A129" s="239" t="s">
        <v>238</v>
      </c>
      <c r="B129" s="231">
        <v>1094964.7184170017</v>
      </c>
      <c r="C129" s="231">
        <v>2495512.1768687768</v>
      </c>
      <c r="D129" s="231">
        <v>1558669.77745957</v>
      </c>
      <c r="E129" s="231">
        <v>936842.39940920682</v>
      </c>
      <c r="F129" s="256">
        <v>1400547.4584517751</v>
      </c>
      <c r="G129" s="231">
        <v>1359424.761906259</v>
      </c>
      <c r="H129" s="231">
        <v>1744304.8234984588</v>
      </c>
      <c r="I129" s="231">
        <v>1968845.743550559</v>
      </c>
      <c r="J129" s="231">
        <v>1941249.3231532592</v>
      </c>
      <c r="K129" s="231">
        <v>1822417.1030837765</v>
      </c>
      <c r="L129" s="295">
        <v>1727129.6770468173</v>
      </c>
    </row>
    <row r="130" spans="1:12" s="6" customFormat="1" x14ac:dyDescent="0.35">
      <c r="A130" s="239" t="s">
        <v>239</v>
      </c>
      <c r="B130" s="231">
        <v>1570322.5794789863</v>
      </c>
      <c r="C130" s="231">
        <v>3005988.7473182473</v>
      </c>
      <c r="D130" s="231">
        <v>1998518.1519335536</v>
      </c>
      <c r="E130" s="231">
        <v>1007470.5953846937</v>
      </c>
      <c r="F130" s="256">
        <v>1435666.167839261</v>
      </c>
      <c r="G130" s="231">
        <v>1336132.8004709957</v>
      </c>
      <c r="H130" s="231">
        <v>1666283.5225990952</v>
      </c>
      <c r="I130" s="231">
        <v>1971283.8422189166</v>
      </c>
      <c r="J130" s="231">
        <v>1892766.1011912161</v>
      </c>
      <c r="K130" s="231">
        <v>1721363.6259854462</v>
      </c>
      <c r="L130" s="295">
        <v>1679019.8544037545</v>
      </c>
    </row>
    <row r="131" spans="1:12" s="6" customFormat="1" x14ac:dyDescent="0.35">
      <c r="A131" s="239" t="s">
        <v>240</v>
      </c>
      <c r="B131" s="231">
        <v>1675524.3676095381</v>
      </c>
      <c r="C131" s="231">
        <v>2135459.7253187592</v>
      </c>
      <c r="D131" s="231">
        <v>1539302.5505752375</v>
      </c>
      <c r="E131" s="231">
        <v>596157.17474352173</v>
      </c>
      <c r="F131" s="256">
        <v>459935.35770922108</v>
      </c>
      <c r="G131" s="231">
        <v>376327.64996872121</v>
      </c>
      <c r="H131" s="231">
        <v>604441.09233913571</v>
      </c>
      <c r="I131" s="231">
        <v>671119.73466115445</v>
      </c>
      <c r="J131" s="231">
        <v>650573.974907286</v>
      </c>
      <c r="K131" s="231">
        <v>612619.82665283629</v>
      </c>
      <c r="L131" s="295">
        <v>581892.56290211994</v>
      </c>
    </row>
    <row r="132" spans="1:12" s="6" customFormat="1" x14ac:dyDescent="0.35">
      <c r="A132" s="239" t="s">
        <v>241</v>
      </c>
      <c r="B132" s="231">
        <v>5918174.7407207871</v>
      </c>
      <c r="C132" s="231">
        <v>6257799.4686830519</v>
      </c>
      <c r="D132" s="231">
        <v>3321767.7715638797</v>
      </c>
      <c r="E132" s="231">
        <v>2936031.6971191722</v>
      </c>
      <c r="F132" s="256">
        <v>339624.72796226479</v>
      </c>
      <c r="G132" s="231">
        <v>3045932.2699253284</v>
      </c>
      <c r="H132" s="231">
        <v>3463562.2779628807</v>
      </c>
      <c r="I132" s="231">
        <v>3390441.8065310824</v>
      </c>
      <c r="J132" s="231">
        <v>3801752.2345683733</v>
      </c>
      <c r="K132" s="231">
        <v>4007518.1038827384</v>
      </c>
      <c r="L132" s="295">
        <v>3425422.1472469163</v>
      </c>
    </row>
    <row r="133" spans="1:12" s="6" customFormat="1" x14ac:dyDescent="0.35">
      <c r="A133" s="239" t="s">
        <v>242</v>
      </c>
      <c r="B133" s="231">
        <v>2366208.6880059033</v>
      </c>
      <c r="C133" s="231">
        <v>4598980.8126562033</v>
      </c>
      <c r="D133" s="231">
        <v>3383126.4643338602</v>
      </c>
      <c r="E133" s="231">
        <v>1215854.3483223428</v>
      </c>
      <c r="F133" s="256">
        <v>2232772.1246503</v>
      </c>
      <c r="G133" s="231">
        <v>2132334.1742916009</v>
      </c>
      <c r="H133" s="231">
        <v>2457440.5840454134</v>
      </c>
      <c r="I133" s="231">
        <v>2696299.9496231475</v>
      </c>
      <c r="J133" s="231">
        <v>2760838.3232594971</v>
      </c>
      <c r="K133" s="231">
        <v>2573234.399083565</v>
      </c>
      <c r="L133" s="295">
        <v>2489936.7643506061</v>
      </c>
    </row>
    <row r="134" spans="1:12" s="6" customFormat="1" x14ac:dyDescent="0.35">
      <c r="A134" s="239" t="s">
        <v>243</v>
      </c>
      <c r="B134" s="231">
        <v>919492.30907373549</v>
      </c>
      <c r="C134" s="231">
        <v>1887029.0572612984</v>
      </c>
      <c r="D134" s="231">
        <v>1262632.8483930917</v>
      </c>
      <c r="E134" s="231">
        <v>624396.20886820671</v>
      </c>
      <c r="F134" s="256">
        <v>967536.74818756292</v>
      </c>
      <c r="G134" s="231">
        <v>747811.27674556535</v>
      </c>
      <c r="H134" s="231">
        <v>967464.3295791148</v>
      </c>
      <c r="I134" s="231">
        <v>1040126.7377070844</v>
      </c>
      <c r="J134" s="231">
        <v>1078183.475928514</v>
      </c>
      <c r="K134" s="231">
        <v>904288.32424124505</v>
      </c>
      <c r="L134" s="295">
        <v>969854.03492875188</v>
      </c>
    </row>
    <row r="135" spans="1:12" s="6" customFormat="1" x14ac:dyDescent="0.35">
      <c r="A135" s="239" t="s">
        <v>244</v>
      </c>
      <c r="B135" s="231">
        <v>966112.37543607107</v>
      </c>
      <c r="C135" s="231">
        <v>3273490.180800302</v>
      </c>
      <c r="D135" s="231">
        <v>1514164.3419877645</v>
      </c>
      <c r="E135" s="231">
        <v>1759325.8388125375</v>
      </c>
      <c r="F135" s="256">
        <v>2307377.8053642306</v>
      </c>
      <c r="G135" s="231">
        <v>2207024.9228087482</v>
      </c>
      <c r="H135" s="231">
        <v>2561465.8666727217</v>
      </c>
      <c r="I135" s="231">
        <v>2722184.7159030242</v>
      </c>
      <c r="J135" s="231">
        <v>2607170.8445812361</v>
      </c>
      <c r="K135" s="231">
        <v>2410160.3818488372</v>
      </c>
      <c r="L135" s="295">
        <v>2471543.7246167567</v>
      </c>
    </row>
    <row r="136" spans="1:12" s="6" customFormat="1" x14ac:dyDescent="0.35">
      <c r="A136" s="239" t="s">
        <v>245</v>
      </c>
      <c r="B136" s="231">
        <v>5652831.8986060955</v>
      </c>
      <c r="C136" s="231">
        <v>11200567.56985821</v>
      </c>
      <c r="D136" s="231">
        <v>6755260.8444115287</v>
      </c>
      <c r="E136" s="231">
        <v>4445306.7254466815</v>
      </c>
      <c r="F136" s="256">
        <v>5547735.6712521147</v>
      </c>
      <c r="G136" s="231">
        <v>5448545.9169618404</v>
      </c>
      <c r="H136" s="231">
        <v>6076330.2520159166</v>
      </c>
      <c r="I136" s="231">
        <v>4772593.2570600118</v>
      </c>
      <c r="J136" s="231">
        <v>4775490.9955998445</v>
      </c>
      <c r="K136" s="231">
        <v>4768292.7821345683</v>
      </c>
      <c r="L136" s="295">
        <v>5136091.4602184519</v>
      </c>
    </row>
    <row r="137" spans="1:12" s="6" customFormat="1" x14ac:dyDescent="0.35">
      <c r="A137" s="239" t="s">
        <v>246</v>
      </c>
      <c r="B137" s="231">
        <v>2258365.0725061218</v>
      </c>
      <c r="C137" s="231">
        <v>4750385.1917406358</v>
      </c>
      <c r="D137" s="231">
        <v>2406490.8332320331</v>
      </c>
      <c r="E137" s="231">
        <v>2343894.3585086027</v>
      </c>
      <c r="F137" s="256">
        <v>2492020.119234514</v>
      </c>
      <c r="G137" s="231">
        <v>3004269.7969771945</v>
      </c>
      <c r="H137" s="231">
        <v>3204622.0163522381</v>
      </c>
      <c r="I137" s="231">
        <v>3384234.2510621506</v>
      </c>
      <c r="J137" s="231">
        <v>3376617.5513593238</v>
      </c>
      <c r="K137" s="231">
        <v>3253176.296793784</v>
      </c>
      <c r="L137" s="295">
        <v>3209671.4153706348</v>
      </c>
    </row>
    <row r="138" spans="1:12" s="6" customFormat="1" x14ac:dyDescent="0.35">
      <c r="A138" s="239" t="s">
        <v>247</v>
      </c>
      <c r="B138" s="231">
        <v>5544362.3057634812</v>
      </c>
      <c r="C138" s="231">
        <v>6948894.4458858445</v>
      </c>
      <c r="D138" s="231">
        <v>5360318.0848511746</v>
      </c>
      <c r="E138" s="231">
        <v>1588576.3610346699</v>
      </c>
      <c r="F138" s="256">
        <v>1404532.1401223633</v>
      </c>
      <c r="G138" s="231">
        <v>3083905.0715860045</v>
      </c>
      <c r="H138" s="231">
        <v>3801516.6966685401</v>
      </c>
      <c r="I138" s="231">
        <v>4302455.4314796682</v>
      </c>
      <c r="J138" s="231">
        <v>4219374.1748733018</v>
      </c>
      <c r="K138" s="231">
        <v>4194165.3079444859</v>
      </c>
      <c r="L138" s="295">
        <v>3824740.3127680831</v>
      </c>
    </row>
    <row r="139" spans="1:12" s="6" customFormat="1" x14ac:dyDescent="0.35">
      <c r="A139" s="239" t="s">
        <v>248</v>
      </c>
      <c r="B139" s="231">
        <v>3859613.2410970065</v>
      </c>
      <c r="C139" s="231">
        <v>5481572.8230295898</v>
      </c>
      <c r="D139" s="231">
        <v>4488672.2469449965</v>
      </c>
      <c r="E139" s="231">
        <v>992900.57608459331</v>
      </c>
      <c r="F139" s="256">
        <v>1621959.5819325834</v>
      </c>
      <c r="G139" s="231">
        <v>1461055.109109222</v>
      </c>
      <c r="H139" s="231">
        <v>1754717.5569332535</v>
      </c>
      <c r="I139" s="231">
        <v>1983164.2745603928</v>
      </c>
      <c r="J139" s="231">
        <v>2048826.5099015608</v>
      </c>
      <c r="K139" s="231">
        <v>1707345.3966084034</v>
      </c>
      <c r="L139" s="295">
        <v>1766796.7025086579</v>
      </c>
    </row>
    <row r="140" spans="1:12" s="6" customFormat="1" x14ac:dyDescent="0.35">
      <c r="A140" s="239"/>
      <c r="B140" s="231"/>
      <c r="C140" s="231"/>
      <c r="D140" s="231"/>
      <c r="E140" s="231"/>
      <c r="F140" s="267"/>
      <c r="G140" s="267"/>
      <c r="H140" s="267"/>
      <c r="I140" s="267"/>
      <c r="J140" s="231"/>
      <c r="K140" s="231"/>
      <c r="L140" s="295"/>
    </row>
    <row r="141" spans="1:12" s="297" customFormat="1" ht="16.5" customHeight="1" x14ac:dyDescent="0.35">
      <c r="A141" s="296"/>
      <c r="B141" s="267">
        <f>SUM(B3:B140)</f>
        <v>2141043074.9225123</v>
      </c>
      <c r="C141" s="267">
        <f>SUM(C3:C140)</f>
        <v>2141043074.9225142</v>
      </c>
      <c r="D141" s="267">
        <f>SUM(D3:D140)</f>
        <v>1854123575.3349736</v>
      </c>
      <c r="E141" s="267">
        <f>SUM(E3:E140)</f>
        <v>286919499.58754086</v>
      </c>
      <c r="F141" s="267"/>
      <c r="G141" s="267"/>
      <c r="H141" s="267"/>
      <c r="I141" s="267"/>
      <c r="J141" s="267"/>
      <c r="K141" s="267"/>
      <c r="L141" s="267"/>
    </row>
    <row r="142" spans="1:12" ht="13.5" customHeight="1" x14ac:dyDescent="0.35"/>
    <row r="143" spans="1:12" ht="14.25" customHeight="1" x14ac:dyDescent="0.35"/>
  </sheetData>
  <sortState xmlns:xlrd2="http://schemas.microsoft.com/office/spreadsheetml/2017/richdata2" ref="A3:K140">
    <sortCondition ref="A3:A140"/>
  </sortState>
  <customSheetViews>
    <customSheetView guid="{21B7AC2F-40B5-4A74-80C7-C3A38CDE4D3F}" showGridLines="0" showRowCol="0" showAutoFilter="1" hiddenColumns="1">
      <pane ySplit="2" topLeftCell="A3" activePane="bottomLeft" state="frozen"/>
      <selection pane="bottomLeft" sqref="A1:H1"/>
      <rowBreaks count="1" manualBreakCount="1">
        <brk id="74" max="7" man="1"/>
      </rowBreaks>
      <pageMargins left="0.74803149606299213" right="0.74803149606299213" top="0.98425196850393704" bottom="0.98425196850393704" header="0.51181102362204722" footer="0.51181102362204722"/>
      <pageSetup paperSize="9" scale="46" fitToHeight="2" orientation="portrait" r:id="rId1"/>
      <headerFooter alignWithMargins="0"/>
      <autoFilter ref="A2:H2" xr:uid="{2ABB10A0-C0C9-420A-84A9-2519CEAA265A}"/>
    </customSheetView>
  </customSheetViews>
  <mergeCells count="1">
    <mergeCell ref="A1:L1"/>
  </mergeCells>
  <phoneticPr fontId="8" type="noConversion"/>
  <pageMargins left="0.7" right="0.7" top="0.75" bottom="0.75" header="0.3" footer="0.3"/>
  <pageSetup paperSize="9" scale="50" fitToHeight="3" orientation="landscape" r:id="rId2"/>
  <rowBreaks count="1" manualBreakCount="1">
    <brk id="74" max="7" man="1"/>
  </rowBreaks>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2">
    <tabColor theme="3" tint="0.59999389629810485"/>
    <pageSetUpPr fitToPage="1"/>
  </sheetPr>
  <dimension ref="A1:N145"/>
  <sheetViews>
    <sheetView showGridLines="0" view="pageBreakPreview" zoomScaleNormal="85" zoomScaleSheetLayoutView="100" workbookViewId="0">
      <pane ySplit="2" topLeftCell="A3" activePane="bottomLeft" state="frozen"/>
      <selection activeCell="O145" sqref="O145"/>
      <selection pane="bottomLeft" sqref="A1:N1"/>
    </sheetView>
  </sheetViews>
  <sheetFormatPr defaultRowHeight="15.5" x14ac:dyDescent="0.35"/>
  <cols>
    <col min="1" max="1" width="28.453125" style="5" customWidth="1"/>
    <col min="2" max="2" width="16.7265625" style="5" customWidth="1"/>
    <col min="3" max="3" width="20.7265625" style="6" customWidth="1"/>
    <col min="4" max="4" width="15.453125" style="5" customWidth="1"/>
    <col min="5" max="5" width="19.7265625" style="6" customWidth="1"/>
    <col min="6" max="6" width="15" style="6" customWidth="1"/>
    <col min="7" max="7" width="18.7265625" style="5" customWidth="1"/>
    <col min="8" max="8" width="16.7265625" style="6" customWidth="1"/>
    <col min="9" max="9" width="15" style="3" customWidth="1"/>
    <col min="10" max="10" width="16.54296875" style="5" customWidth="1"/>
    <col min="11" max="11" width="17" style="5" customWidth="1"/>
    <col min="12" max="12" width="16.1796875" style="5" customWidth="1"/>
    <col min="13" max="13" width="18.7265625" style="7" customWidth="1"/>
    <col min="14" max="14" width="17.453125" style="5" customWidth="1"/>
  </cols>
  <sheetData>
    <row r="1" spans="1:14" ht="20.5" thickBot="1" x14ac:dyDescent="0.3">
      <c r="A1" s="317" t="s">
        <v>390</v>
      </c>
      <c r="B1" s="318"/>
      <c r="C1" s="318"/>
      <c r="D1" s="318"/>
      <c r="E1" s="318"/>
      <c r="F1" s="318"/>
      <c r="G1" s="318"/>
      <c r="H1" s="318"/>
      <c r="I1" s="318"/>
      <c r="J1" s="318"/>
      <c r="K1" s="318"/>
      <c r="L1" s="318"/>
      <c r="M1" s="318"/>
      <c r="N1" s="319"/>
    </row>
    <row r="2" spans="1:14" ht="47.25" customHeight="1" thickBot="1" x14ac:dyDescent="0.3">
      <c r="A2" s="83" t="s">
        <v>5</v>
      </c>
      <c r="B2" s="89" t="s">
        <v>36</v>
      </c>
      <c r="C2" s="84" t="s">
        <v>37</v>
      </c>
      <c r="D2" s="89" t="s">
        <v>38</v>
      </c>
      <c r="E2" s="84" t="s">
        <v>11</v>
      </c>
      <c r="F2" s="89" t="s">
        <v>39</v>
      </c>
      <c r="G2" s="84" t="s">
        <v>400</v>
      </c>
      <c r="H2" s="89" t="s">
        <v>40</v>
      </c>
      <c r="I2" s="85" t="s">
        <v>412</v>
      </c>
      <c r="J2" s="87" t="s">
        <v>28</v>
      </c>
      <c r="K2" s="86" t="s">
        <v>29</v>
      </c>
      <c r="L2" s="87" t="s">
        <v>41</v>
      </c>
      <c r="M2" s="85" t="s">
        <v>34</v>
      </c>
      <c r="N2" s="86" t="s">
        <v>392</v>
      </c>
    </row>
    <row r="3" spans="1:14" ht="14" x14ac:dyDescent="0.3">
      <c r="A3" s="41" t="s">
        <v>428</v>
      </c>
      <c r="B3" s="152">
        <v>2544594.0295571233</v>
      </c>
      <c r="C3" s="130">
        <v>569457.49019973911</v>
      </c>
      <c r="D3" s="152">
        <v>229307.33161477145</v>
      </c>
      <c r="E3" s="130">
        <v>730487.06018234661</v>
      </c>
      <c r="F3" s="152">
        <v>0</v>
      </c>
      <c r="G3" s="130">
        <v>243662.09640748048</v>
      </c>
      <c r="H3" s="152">
        <v>823476.53272729856</v>
      </c>
      <c r="I3" s="130">
        <v>696751.61257791927</v>
      </c>
      <c r="J3" s="152">
        <v>212718</v>
      </c>
      <c r="K3" s="130">
        <v>0</v>
      </c>
      <c r="L3" s="152">
        <v>0</v>
      </c>
      <c r="M3" s="130">
        <v>0</v>
      </c>
      <c r="N3" s="52">
        <v>6050454.1532666776</v>
      </c>
    </row>
    <row r="4" spans="1:14" ht="14" x14ac:dyDescent="0.3">
      <c r="A4" s="41" t="s">
        <v>114</v>
      </c>
      <c r="B4" s="152">
        <v>0</v>
      </c>
      <c r="C4" s="130">
        <v>1402259.7633342328</v>
      </c>
      <c r="D4" s="152">
        <v>1385292.6604577187</v>
      </c>
      <c r="E4" s="130">
        <v>0</v>
      </c>
      <c r="F4" s="152">
        <v>0</v>
      </c>
      <c r="G4" s="130">
        <v>402602.50646129757</v>
      </c>
      <c r="H4" s="152">
        <v>669527.34207737842</v>
      </c>
      <c r="I4" s="130">
        <v>1889010.3429043717</v>
      </c>
      <c r="J4" s="152">
        <v>662078</v>
      </c>
      <c r="K4" s="130">
        <v>0</v>
      </c>
      <c r="L4" s="152">
        <v>0</v>
      </c>
      <c r="M4" s="130">
        <v>0</v>
      </c>
      <c r="N4" s="53">
        <v>6410770.615234999</v>
      </c>
    </row>
    <row r="5" spans="1:14" ht="14" x14ac:dyDescent="0.3">
      <c r="A5" s="41" t="s">
        <v>115</v>
      </c>
      <c r="B5" s="152">
        <v>1360329.1697333779</v>
      </c>
      <c r="C5" s="130">
        <v>0</v>
      </c>
      <c r="D5" s="152">
        <v>0</v>
      </c>
      <c r="E5" s="130">
        <v>1420244.363521887</v>
      </c>
      <c r="F5" s="152">
        <v>528167.197068154</v>
      </c>
      <c r="G5" s="130">
        <v>323332.94161319203</v>
      </c>
      <c r="H5" s="152">
        <v>0</v>
      </c>
      <c r="I5" s="130">
        <v>318023.52840801538</v>
      </c>
      <c r="J5" s="152">
        <v>60766</v>
      </c>
      <c r="K5" s="130">
        <v>0</v>
      </c>
      <c r="L5" s="152">
        <v>244738.99642590716</v>
      </c>
      <c r="M5" s="130">
        <v>0</v>
      </c>
      <c r="N5" s="53">
        <v>4255602.1967705339</v>
      </c>
    </row>
    <row r="6" spans="1:14" ht="14" x14ac:dyDescent="0.3">
      <c r="A6" s="41" t="s">
        <v>116</v>
      </c>
      <c r="B6" s="152">
        <v>1157772.3488442549</v>
      </c>
      <c r="C6" s="130">
        <v>0</v>
      </c>
      <c r="D6" s="152">
        <v>243734.61657449009</v>
      </c>
      <c r="E6" s="130">
        <v>834100.43999884452</v>
      </c>
      <c r="F6" s="152">
        <v>0</v>
      </c>
      <c r="G6" s="130">
        <v>0</v>
      </c>
      <c r="H6" s="152">
        <v>0</v>
      </c>
      <c r="I6" s="130">
        <v>386907.20468587062</v>
      </c>
      <c r="J6" s="152">
        <v>158653</v>
      </c>
      <c r="K6" s="130">
        <v>0</v>
      </c>
      <c r="L6" s="152">
        <v>0</v>
      </c>
      <c r="M6" s="130">
        <v>0</v>
      </c>
      <c r="N6" s="53">
        <v>2781167.61010346</v>
      </c>
    </row>
    <row r="7" spans="1:14" ht="14" x14ac:dyDescent="0.3">
      <c r="A7" s="41" t="s">
        <v>117</v>
      </c>
      <c r="B7" s="152">
        <v>0</v>
      </c>
      <c r="C7" s="130">
        <v>0</v>
      </c>
      <c r="D7" s="152">
        <v>0</v>
      </c>
      <c r="E7" s="130">
        <v>0</v>
      </c>
      <c r="F7" s="152">
        <v>0</v>
      </c>
      <c r="G7" s="130">
        <v>0</v>
      </c>
      <c r="H7" s="152">
        <v>0</v>
      </c>
      <c r="I7" s="130">
        <v>0</v>
      </c>
      <c r="J7" s="152">
        <v>32428</v>
      </c>
      <c r="K7" s="130">
        <v>0</v>
      </c>
      <c r="L7" s="152">
        <v>0</v>
      </c>
      <c r="M7" s="130">
        <v>0</v>
      </c>
      <c r="N7" s="53">
        <v>32428</v>
      </c>
    </row>
    <row r="8" spans="1:14" ht="14" x14ac:dyDescent="0.3">
      <c r="A8" s="41" t="s">
        <v>118</v>
      </c>
      <c r="B8" s="152">
        <v>0</v>
      </c>
      <c r="C8" s="130">
        <v>0</v>
      </c>
      <c r="D8" s="152">
        <v>216235.76219178582</v>
      </c>
      <c r="E8" s="130">
        <v>0</v>
      </c>
      <c r="F8" s="152">
        <v>0</v>
      </c>
      <c r="G8" s="130">
        <v>165095.06255077344</v>
      </c>
      <c r="H8" s="152">
        <v>0</v>
      </c>
      <c r="I8" s="130">
        <v>0</v>
      </c>
      <c r="J8" s="152">
        <v>112841</v>
      </c>
      <c r="K8" s="130">
        <v>0</v>
      </c>
      <c r="L8" s="152">
        <v>0</v>
      </c>
      <c r="M8" s="130">
        <v>0</v>
      </c>
      <c r="N8" s="53">
        <v>494171.82474255923</v>
      </c>
    </row>
    <row r="9" spans="1:14" ht="14" x14ac:dyDescent="0.3">
      <c r="A9" s="41" t="s">
        <v>119</v>
      </c>
      <c r="B9" s="152">
        <v>0</v>
      </c>
      <c r="C9" s="130">
        <v>635737.03658100974</v>
      </c>
      <c r="D9" s="152">
        <v>291694.83802230877</v>
      </c>
      <c r="E9" s="130">
        <v>0</v>
      </c>
      <c r="F9" s="152">
        <v>0</v>
      </c>
      <c r="G9" s="130">
        <v>219238.78673559107</v>
      </c>
      <c r="H9" s="152">
        <v>0</v>
      </c>
      <c r="I9" s="130">
        <v>0</v>
      </c>
      <c r="J9" s="152">
        <v>108081</v>
      </c>
      <c r="K9" s="130">
        <v>0</v>
      </c>
      <c r="L9" s="152">
        <v>0</v>
      </c>
      <c r="M9" s="130">
        <v>0</v>
      </c>
      <c r="N9" s="53">
        <v>1254751.6613389095</v>
      </c>
    </row>
    <row r="10" spans="1:14" ht="14" x14ac:dyDescent="0.3">
      <c r="A10" s="41" t="s">
        <v>120</v>
      </c>
      <c r="B10" s="152">
        <v>295788.81059453427</v>
      </c>
      <c r="C10" s="130">
        <v>385380.45638118155</v>
      </c>
      <c r="D10" s="152">
        <v>0</v>
      </c>
      <c r="E10" s="130">
        <v>0</v>
      </c>
      <c r="F10" s="152">
        <v>194459.21218400181</v>
      </c>
      <c r="G10" s="130">
        <v>53385.793456959451</v>
      </c>
      <c r="H10" s="152">
        <v>0</v>
      </c>
      <c r="I10" s="130">
        <v>68766.680878575949</v>
      </c>
      <c r="J10" s="152">
        <v>35293</v>
      </c>
      <c r="K10" s="130">
        <v>29206.213333333333</v>
      </c>
      <c r="L10" s="152">
        <v>0</v>
      </c>
      <c r="M10" s="130">
        <v>0</v>
      </c>
      <c r="N10" s="53">
        <v>1062280.1668285863</v>
      </c>
    </row>
    <row r="11" spans="1:14" ht="14" x14ac:dyDescent="0.3">
      <c r="A11" s="41" t="s">
        <v>121</v>
      </c>
      <c r="B11" s="152">
        <v>270751.90464395558</v>
      </c>
      <c r="C11" s="130">
        <v>114065.3667979864</v>
      </c>
      <c r="D11" s="152">
        <v>0</v>
      </c>
      <c r="E11" s="130">
        <v>0</v>
      </c>
      <c r="F11" s="152">
        <v>161979.7051797563</v>
      </c>
      <c r="G11" s="130">
        <v>54508.259204266709</v>
      </c>
      <c r="H11" s="152">
        <v>0</v>
      </c>
      <c r="I11" s="130">
        <v>181087.1815890662</v>
      </c>
      <c r="J11" s="152">
        <v>2833</v>
      </c>
      <c r="K11" s="130">
        <v>1383.8866666666665</v>
      </c>
      <c r="L11" s="152">
        <v>0</v>
      </c>
      <c r="M11" s="130">
        <v>0</v>
      </c>
      <c r="N11" s="53">
        <v>786609.30408169783</v>
      </c>
    </row>
    <row r="12" spans="1:14" ht="14" x14ac:dyDescent="0.3">
      <c r="A12" s="41" t="s">
        <v>122</v>
      </c>
      <c r="B12" s="152">
        <v>335982.92478791578</v>
      </c>
      <c r="C12" s="130">
        <v>33072.999993549754</v>
      </c>
      <c r="D12" s="152">
        <v>0</v>
      </c>
      <c r="E12" s="130">
        <v>0</v>
      </c>
      <c r="F12" s="152">
        <v>0</v>
      </c>
      <c r="G12" s="130">
        <v>0</v>
      </c>
      <c r="H12" s="152">
        <v>0</v>
      </c>
      <c r="I12" s="130">
        <v>131048.7533950747</v>
      </c>
      <c r="J12" s="152">
        <v>23389</v>
      </c>
      <c r="K12" s="130">
        <v>0</v>
      </c>
      <c r="L12" s="152">
        <v>0</v>
      </c>
      <c r="M12" s="130">
        <v>0</v>
      </c>
      <c r="N12" s="53">
        <v>523493.67817654024</v>
      </c>
    </row>
    <row r="13" spans="1:14" ht="14" x14ac:dyDescent="0.3">
      <c r="A13" s="41" t="s">
        <v>123</v>
      </c>
      <c r="B13" s="152">
        <v>506122.40522891417</v>
      </c>
      <c r="C13" s="130">
        <v>0</v>
      </c>
      <c r="D13" s="152">
        <v>31919.471901203713</v>
      </c>
      <c r="E13" s="130">
        <v>0</v>
      </c>
      <c r="F13" s="152">
        <v>0</v>
      </c>
      <c r="G13" s="130">
        <v>0</v>
      </c>
      <c r="H13" s="152">
        <v>0</v>
      </c>
      <c r="I13" s="130">
        <v>192565.59703984813</v>
      </c>
      <c r="J13" s="152">
        <v>14034</v>
      </c>
      <c r="K13" s="130">
        <v>0</v>
      </c>
      <c r="L13" s="152">
        <v>0</v>
      </c>
      <c r="M13" s="130">
        <v>0</v>
      </c>
      <c r="N13" s="53">
        <v>744641.47416996595</v>
      </c>
    </row>
    <row r="14" spans="1:14" ht="14" x14ac:dyDescent="0.3">
      <c r="A14" s="41" t="s">
        <v>124</v>
      </c>
      <c r="B14" s="152">
        <v>361348.26476184005</v>
      </c>
      <c r="C14" s="130">
        <v>515517.55503364018</v>
      </c>
      <c r="D14" s="152">
        <v>0</v>
      </c>
      <c r="E14" s="130">
        <v>0</v>
      </c>
      <c r="F14" s="152">
        <v>141544.55481583567</v>
      </c>
      <c r="G14" s="130">
        <v>121055.48033282079</v>
      </c>
      <c r="H14" s="152">
        <v>0</v>
      </c>
      <c r="I14" s="130">
        <v>75094.637371295685</v>
      </c>
      <c r="J14" s="152">
        <v>9123</v>
      </c>
      <c r="K14" s="130">
        <v>0</v>
      </c>
      <c r="L14" s="152">
        <v>0</v>
      </c>
      <c r="M14" s="130">
        <v>0</v>
      </c>
      <c r="N14" s="53">
        <v>1223683.4923154323</v>
      </c>
    </row>
    <row r="15" spans="1:14" ht="14" x14ac:dyDescent="0.3">
      <c r="A15" s="41" t="s">
        <v>125</v>
      </c>
      <c r="B15" s="152">
        <v>1745084.3620987963</v>
      </c>
      <c r="C15" s="130">
        <v>534020.56816648087</v>
      </c>
      <c r="D15" s="152">
        <v>0</v>
      </c>
      <c r="E15" s="130">
        <v>0</v>
      </c>
      <c r="F15" s="152">
        <v>903898.32883039361</v>
      </c>
      <c r="G15" s="130">
        <v>1050503.4220640718</v>
      </c>
      <c r="H15" s="152">
        <v>0</v>
      </c>
      <c r="I15" s="130">
        <v>0</v>
      </c>
      <c r="J15" s="152">
        <v>250233</v>
      </c>
      <c r="K15" s="130">
        <v>0</v>
      </c>
      <c r="L15" s="152">
        <v>214696.24964872174</v>
      </c>
      <c r="M15" s="130">
        <v>0</v>
      </c>
      <c r="N15" s="53">
        <v>4698435.9308084641</v>
      </c>
    </row>
    <row r="16" spans="1:14" ht="14" x14ac:dyDescent="0.3">
      <c r="A16" s="41" t="s">
        <v>126</v>
      </c>
      <c r="B16" s="152">
        <v>439464.70010704239</v>
      </c>
      <c r="C16" s="130">
        <v>326630.17124523618</v>
      </c>
      <c r="D16" s="152">
        <v>0</v>
      </c>
      <c r="E16" s="130">
        <v>290648.34912292432</v>
      </c>
      <c r="F16" s="152">
        <v>0</v>
      </c>
      <c r="G16" s="130">
        <v>130991.05230782612</v>
      </c>
      <c r="H16" s="152">
        <v>0</v>
      </c>
      <c r="I16" s="130">
        <v>77409.165216033187</v>
      </c>
      <c r="J16" s="152">
        <v>10684</v>
      </c>
      <c r="K16" s="130">
        <v>0</v>
      </c>
      <c r="L16" s="152">
        <v>0</v>
      </c>
      <c r="M16" s="130">
        <v>0</v>
      </c>
      <c r="N16" s="53">
        <v>1275827.437999062</v>
      </c>
    </row>
    <row r="17" spans="1:14" ht="14" x14ac:dyDescent="0.3">
      <c r="A17" s="41" t="s">
        <v>127</v>
      </c>
      <c r="B17" s="152">
        <v>512455.79176757263</v>
      </c>
      <c r="C17" s="130">
        <v>80254.28653817391</v>
      </c>
      <c r="D17" s="152">
        <v>0</v>
      </c>
      <c r="E17" s="130">
        <v>195701.1711177644</v>
      </c>
      <c r="F17" s="152">
        <v>171096.82657969973</v>
      </c>
      <c r="G17" s="130">
        <v>32159.288564095808</v>
      </c>
      <c r="H17" s="152">
        <v>0</v>
      </c>
      <c r="I17" s="130">
        <v>56780.733111185276</v>
      </c>
      <c r="J17" s="152">
        <v>4117</v>
      </c>
      <c r="K17" s="130">
        <v>19749.426666666666</v>
      </c>
      <c r="L17" s="152">
        <v>0</v>
      </c>
      <c r="M17" s="130">
        <v>0</v>
      </c>
      <c r="N17" s="53">
        <v>1072314.5243451586</v>
      </c>
    </row>
    <row r="18" spans="1:14" ht="14" x14ac:dyDescent="0.3">
      <c r="A18" s="41" t="s">
        <v>128</v>
      </c>
      <c r="B18" s="152">
        <v>2022320.5952400307</v>
      </c>
      <c r="C18" s="130">
        <v>961332.2162212081</v>
      </c>
      <c r="D18" s="152">
        <v>0</v>
      </c>
      <c r="E18" s="130">
        <v>0</v>
      </c>
      <c r="F18" s="152">
        <v>0</v>
      </c>
      <c r="G18" s="130">
        <v>232746.51141961565</v>
      </c>
      <c r="H18" s="152">
        <v>799778.18024038209</v>
      </c>
      <c r="I18" s="130">
        <v>0</v>
      </c>
      <c r="J18" s="152">
        <v>378504</v>
      </c>
      <c r="K18" s="130">
        <v>0</v>
      </c>
      <c r="L18" s="152">
        <v>0</v>
      </c>
      <c r="M18" s="130">
        <v>0</v>
      </c>
      <c r="N18" s="53">
        <v>4394681.5031212363</v>
      </c>
    </row>
    <row r="19" spans="1:14" ht="14" x14ac:dyDescent="0.3">
      <c r="A19" s="41" t="s">
        <v>129</v>
      </c>
      <c r="B19" s="152">
        <v>2576660.046684301</v>
      </c>
      <c r="C19" s="130">
        <v>0</v>
      </c>
      <c r="D19" s="152">
        <v>610443.93972071458</v>
      </c>
      <c r="E19" s="130">
        <v>608031.34812378255</v>
      </c>
      <c r="F19" s="152">
        <v>0</v>
      </c>
      <c r="G19" s="130">
        <v>127016.59868441449</v>
      </c>
      <c r="H19" s="152">
        <v>435170.15136992495</v>
      </c>
      <c r="I19" s="130">
        <v>786216.78532514768</v>
      </c>
      <c r="J19" s="152">
        <v>369382</v>
      </c>
      <c r="K19" s="130">
        <v>0</v>
      </c>
      <c r="L19" s="152">
        <v>0</v>
      </c>
      <c r="M19" s="130">
        <v>0</v>
      </c>
      <c r="N19" s="53">
        <v>5512920.8699082844</v>
      </c>
    </row>
    <row r="20" spans="1:14" ht="14" x14ac:dyDescent="0.3">
      <c r="A20" s="41" t="s">
        <v>130</v>
      </c>
      <c r="B20" s="152">
        <v>0</v>
      </c>
      <c r="C20" s="130">
        <v>0</v>
      </c>
      <c r="D20" s="152">
        <v>248560.84414457815</v>
      </c>
      <c r="E20" s="130">
        <v>0</v>
      </c>
      <c r="F20" s="152">
        <v>0</v>
      </c>
      <c r="G20" s="130">
        <v>0</v>
      </c>
      <c r="H20" s="152">
        <v>0</v>
      </c>
      <c r="I20" s="130">
        <v>0</v>
      </c>
      <c r="J20" s="152">
        <v>53821</v>
      </c>
      <c r="K20" s="130">
        <v>0</v>
      </c>
      <c r="L20" s="152">
        <v>0</v>
      </c>
      <c r="M20" s="130">
        <v>0</v>
      </c>
      <c r="N20" s="53">
        <v>302381.84414457815</v>
      </c>
    </row>
    <row r="21" spans="1:14" ht="14" x14ac:dyDescent="0.3">
      <c r="A21" s="41" t="s">
        <v>131</v>
      </c>
      <c r="B21" s="152">
        <v>0</v>
      </c>
      <c r="C21" s="130">
        <v>0</v>
      </c>
      <c r="D21" s="152">
        <v>562408.96993872535</v>
      </c>
      <c r="E21" s="130">
        <v>0</v>
      </c>
      <c r="F21" s="152">
        <v>0</v>
      </c>
      <c r="G21" s="130">
        <v>178781.5761106319</v>
      </c>
      <c r="H21" s="152">
        <v>0</v>
      </c>
      <c r="I21" s="130">
        <v>0</v>
      </c>
      <c r="J21" s="152">
        <v>722612</v>
      </c>
      <c r="K21" s="130">
        <v>0</v>
      </c>
      <c r="L21" s="152">
        <v>0</v>
      </c>
      <c r="M21" s="130">
        <v>0</v>
      </c>
      <c r="N21" s="53">
        <v>1463802.5460493574</v>
      </c>
    </row>
    <row r="22" spans="1:14" ht="14" x14ac:dyDescent="0.3">
      <c r="A22" s="41" t="s">
        <v>132</v>
      </c>
      <c r="B22" s="152">
        <v>1159567.9228889581</v>
      </c>
      <c r="C22" s="130">
        <v>0</v>
      </c>
      <c r="D22" s="152">
        <v>105005.08982801848</v>
      </c>
      <c r="E22" s="130">
        <v>0</v>
      </c>
      <c r="F22" s="152">
        <v>0</v>
      </c>
      <c r="G22" s="130">
        <v>0</v>
      </c>
      <c r="H22" s="152">
        <v>0</v>
      </c>
      <c r="I22" s="130">
        <v>339421.57803394384</v>
      </c>
      <c r="J22" s="152">
        <v>498288</v>
      </c>
      <c r="K22" s="130">
        <v>0</v>
      </c>
      <c r="L22" s="152">
        <v>0</v>
      </c>
      <c r="M22" s="130">
        <v>0</v>
      </c>
      <c r="N22" s="53">
        <v>2102282.5907509206</v>
      </c>
    </row>
    <row r="23" spans="1:14" ht="14" x14ac:dyDescent="0.3">
      <c r="A23" s="41" t="s">
        <v>133</v>
      </c>
      <c r="B23" s="152">
        <v>607851.0978505027</v>
      </c>
      <c r="C23" s="130">
        <v>231156.68381037476</v>
      </c>
      <c r="D23" s="152">
        <v>0</v>
      </c>
      <c r="E23" s="130">
        <v>307510.12461372092</v>
      </c>
      <c r="F23" s="152">
        <v>167786.48184751126</v>
      </c>
      <c r="G23" s="130">
        <v>29174.446443081753</v>
      </c>
      <c r="H23" s="152">
        <v>0</v>
      </c>
      <c r="I23" s="130">
        <v>29340.976206109834</v>
      </c>
      <c r="J23" s="152">
        <v>8773</v>
      </c>
      <c r="K23" s="130">
        <v>39375.735800000002</v>
      </c>
      <c r="L23" s="152">
        <v>0</v>
      </c>
      <c r="M23" s="130">
        <v>0</v>
      </c>
      <c r="N23" s="53">
        <v>1420968.5465713013</v>
      </c>
    </row>
    <row r="24" spans="1:14" ht="14" x14ac:dyDescent="0.3">
      <c r="A24" s="41" t="s">
        <v>134</v>
      </c>
      <c r="B24" s="152">
        <v>923395.69515725831</v>
      </c>
      <c r="C24" s="130">
        <v>739758.70331554185</v>
      </c>
      <c r="D24" s="152">
        <v>0</v>
      </c>
      <c r="E24" s="130">
        <v>189942.12424866317</v>
      </c>
      <c r="F24" s="152">
        <v>386693.96411624417</v>
      </c>
      <c r="G24" s="130">
        <v>355533.60498684965</v>
      </c>
      <c r="H24" s="152">
        <v>287784.87909204821</v>
      </c>
      <c r="I24" s="130">
        <v>0</v>
      </c>
      <c r="J24" s="152">
        <v>101561</v>
      </c>
      <c r="K24" s="130">
        <v>0</v>
      </c>
      <c r="L24" s="152">
        <v>234811.11641964706</v>
      </c>
      <c r="M24" s="130">
        <v>0</v>
      </c>
      <c r="N24" s="53">
        <v>3219481.0873362524</v>
      </c>
    </row>
    <row r="25" spans="1:14" ht="14" x14ac:dyDescent="0.3">
      <c r="A25" s="41" t="s">
        <v>135</v>
      </c>
      <c r="B25" s="152">
        <v>481200.04661506199</v>
      </c>
      <c r="C25" s="130">
        <v>0</v>
      </c>
      <c r="D25" s="152">
        <v>7727.4099788333606</v>
      </c>
      <c r="E25" s="130">
        <v>0</v>
      </c>
      <c r="F25" s="152">
        <v>194937.34438107617</v>
      </c>
      <c r="G25" s="130">
        <v>40417.097915613384</v>
      </c>
      <c r="H25" s="152">
        <v>0</v>
      </c>
      <c r="I25" s="130">
        <v>67030.784995022826</v>
      </c>
      <c r="J25" s="152">
        <v>0</v>
      </c>
      <c r="K25" s="130">
        <v>0</v>
      </c>
      <c r="L25" s="152">
        <v>0</v>
      </c>
      <c r="M25" s="130">
        <v>0</v>
      </c>
      <c r="N25" s="53">
        <v>791312.68388560775</v>
      </c>
    </row>
    <row r="26" spans="1:14" ht="14" x14ac:dyDescent="0.3">
      <c r="A26" s="41" t="s">
        <v>136</v>
      </c>
      <c r="B26" s="152">
        <v>595257.95316235872</v>
      </c>
      <c r="C26" s="130">
        <v>0</v>
      </c>
      <c r="D26" s="152">
        <v>35300.213766943307</v>
      </c>
      <c r="E26" s="130">
        <v>621749.81585754943</v>
      </c>
      <c r="F26" s="152">
        <v>357936.00806305127</v>
      </c>
      <c r="G26" s="130">
        <v>0</v>
      </c>
      <c r="H26" s="152">
        <v>0</v>
      </c>
      <c r="I26" s="130">
        <v>186799.74016656465</v>
      </c>
      <c r="J26" s="152">
        <v>29600</v>
      </c>
      <c r="K26" s="130">
        <v>0</v>
      </c>
      <c r="L26" s="152">
        <v>0</v>
      </c>
      <c r="M26" s="130">
        <v>0</v>
      </c>
      <c r="N26" s="53">
        <v>1826643.7310164676</v>
      </c>
    </row>
    <row r="27" spans="1:14" ht="14" x14ac:dyDescent="0.3">
      <c r="A27" s="41" t="s">
        <v>137</v>
      </c>
      <c r="B27" s="152">
        <v>0</v>
      </c>
      <c r="C27" s="130">
        <v>0</v>
      </c>
      <c r="D27" s="152">
        <v>122819.35355827969</v>
      </c>
      <c r="E27" s="130">
        <v>0</v>
      </c>
      <c r="F27" s="152">
        <v>0</v>
      </c>
      <c r="G27" s="130">
        <v>0</v>
      </c>
      <c r="H27" s="152">
        <v>0</v>
      </c>
      <c r="I27" s="130">
        <v>0</v>
      </c>
      <c r="J27" s="152">
        <v>14002</v>
      </c>
      <c r="K27" s="130">
        <v>0</v>
      </c>
      <c r="L27" s="152">
        <v>0</v>
      </c>
      <c r="M27" s="130">
        <v>0</v>
      </c>
      <c r="N27" s="53">
        <v>136821.35355827969</v>
      </c>
    </row>
    <row r="28" spans="1:14" ht="14" x14ac:dyDescent="0.3">
      <c r="A28" s="41" t="s">
        <v>138</v>
      </c>
      <c r="B28" s="152">
        <v>0</v>
      </c>
      <c r="C28" s="130">
        <v>0</v>
      </c>
      <c r="D28" s="152">
        <v>1430848.2583825074</v>
      </c>
      <c r="E28" s="130">
        <v>0</v>
      </c>
      <c r="F28" s="152">
        <v>0</v>
      </c>
      <c r="G28" s="130">
        <v>320116.84944595705</v>
      </c>
      <c r="H28" s="152">
        <v>0</v>
      </c>
      <c r="I28" s="130">
        <v>0</v>
      </c>
      <c r="J28" s="152">
        <v>571714</v>
      </c>
      <c r="K28" s="130">
        <v>0</v>
      </c>
      <c r="L28" s="152">
        <v>0</v>
      </c>
      <c r="M28" s="130">
        <v>0</v>
      </c>
      <c r="N28" s="53">
        <v>2322679.1078284644</v>
      </c>
    </row>
    <row r="29" spans="1:14" ht="14" x14ac:dyDescent="0.3">
      <c r="A29" s="41" t="s">
        <v>139</v>
      </c>
      <c r="B29" s="152">
        <v>595528.40463488677</v>
      </c>
      <c r="C29" s="130">
        <v>937209.13967031322</v>
      </c>
      <c r="D29" s="152">
        <v>0</v>
      </c>
      <c r="E29" s="130">
        <v>0</v>
      </c>
      <c r="F29" s="152">
        <v>0</v>
      </c>
      <c r="G29" s="130">
        <v>95181.659438024406</v>
      </c>
      <c r="H29" s="152">
        <v>302227.79994922579</v>
      </c>
      <c r="I29" s="130">
        <v>417251.45433476142</v>
      </c>
      <c r="J29" s="152">
        <v>47519</v>
      </c>
      <c r="K29" s="130">
        <v>0</v>
      </c>
      <c r="L29" s="152">
        <v>0</v>
      </c>
      <c r="M29" s="130">
        <v>0</v>
      </c>
      <c r="N29" s="53">
        <v>2394917.4580272115</v>
      </c>
    </row>
    <row r="30" spans="1:14" ht="14" x14ac:dyDescent="0.3">
      <c r="A30" s="41" t="s">
        <v>140</v>
      </c>
      <c r="B30" s="152">
        <v>598003.155723545</v>
      </c>
      <c r="C30" s="130">
        <v>1068767.6971357712</v>
      </c>
      <c r="D30" s="152">
        <v>0</v>
      </c>
      <c r="E30" s="130">
        <v>114644.92784314459</v>
      </c>
      <c r="F30" s="152">
        <v>283699.60514644894</v>
      </c>
      <c r="G30" s="130">
        <v>168350.67487456129</v>
      </c>
      <c r="H30" s="152">
        <v>0</v>
      </c>
      <c r="I30" s="130">
        <v>0</v>
      </c>
      <c r="J30" s="152">
        <v>22821</v>
      </c>
      <c r="K30" s="130">
        <v>100000</v>
      </c>
      <c r="L30" s="152">
        <v>0</v>
      </c>
      <c r="M30" s="130">
        <v>0</v>
      </c>
      <c r="N30" s="53">
        <v>2356287.060723471</v>
      </c>
    </row>
    <row r="31" spans="1:14" ht="14" x14ac:dyDescent="0.3">
      <c r="A31" s="41" t="s">
        <v>141</v>
      </c>
      <c r="B31" s="152">
        <v>708369.71131438599</v>
      </c>
      <c r="C31" s="130">
        <v>92643.703945622503</v>
      </c>
      <c r="D31" s="152">
        <v>0</v>
      </c>
      <c r="E31" s="130">
        <v>806797.64684247714</v>
      </c>
      <c r="F31" s="152">
        <v>188012.44585367676</v>
      </c>
      <c r="G31" s="130">
        <v>33553.644988828608</v>
      </c>
      <c r="H31" s="152">
        <v>0</v>
      </c>
      <c r="I31" s="130">
        <v>57838.802983065281</v>
      </c>
      <c r="J31" s="152">
        <v>15319</v>
      </c>
      <c r="K31" s="130">
        <v>20384.303466666664</v>
      </c>
      <c r="L31" s="152">
        <v>0</v>
      </c>
      <c r="M31" s="130">
        <v>0</v>
      </c>
      <c r="N31" s="53">
        <v>1922919.2593947232</v>
      </c>
    </row>
    <row r="32" spans="1:14" ht="14" x14ac:dyDescent="0.3">
      <c r="A32" s="41" t="s">
        <v>142</v>
      </c>
      <c r="B32" s="152">
        <v>574975.33694382547</v>
      </c>
      <c r="C32" s="130">
        <v>0</v>
      </c>
      <c r="D32" s="152">
        <v>0</v>
      </c>
      <c r="E32" s="130">
        <v>162794.38692766405</v>
      </c>
      <c r="F32" s="152">
        <v>147509.41842161055</v>
      </c>
      <c r="G32" s="130">
        <v>48776.67215785545</v>
      </c>
      <c r="H32" s="152">
        <v>0</v>
      </c>
      <c r="I32" s="130">
        <v>56549.280326711531</v>
      </c>
      <c r="J32" s="152">
        <v>9776</v>
      </c>
      <c r="K32" s="130">
        <v>100000</v>
      </c>
      <c r="L32" s="152">
        <v>0</v>
      </c>
      <c r="M32" s="130">
        <v>0</v>
      </c>
      <c r="N32" s="53">
        <v>1100381.094777667</v>
      </c>
    </row>
    <row r="33" spans="1:14" ht="14" x14ac:dyDescent="0.3">
      <c r="A33" s="41" t="s">
        <v>143</v>
      </c>
      <c r="B33" s="152">
        <v>0</v>
      </c>
      <c r="C33" s="130">
        <v>0</v>
      </c>
      <c r="D33" s="152">
        <v>0</v>
      </c>
      <c r="E33" s="130">
        <v>0</v>
      </c>
      <c r="F33" s="152">
        <v>0</v>
      </c>
      <c r="G33" s="130">
        <v>0</v>
      </c>
      <c r="H33" s="152">
        <v>0</v>
      </c>
      <c r="I33" s="130">
        <v>0</v>
      </c>
      <c r="J33" s="152">
        <v>28827</v>
      </c>
      <c r="K33" s="130">
        <v>0</v>
      </c>
      <c r="L33" s="152">
        <v>0</v>
      </c>
      <c r="M33" s="130">
        <v>0</v>
      </c>
      <c r="N33" s="53">
        <v>28827</v>
      </c>
    </row>
    <row r="34" spans="1:14" ht="14" x14ac:dyDescent="0.3">
      <c r="A34" s="41" t="s">
        <v>144</v>
      </c>
      <c r="B34" s="152">
        <v>392665.26584650751</v>
      </c>
      <c r="C34" s="130">
        <v>259454.04208513934</v>
      </c>
      <c r="D34" s="152">
        <v>0</v>
      </c>
      <c r="E34" s="130">
        <v>423945.68632204056</v>
      </c>
      <c r="F34" s="152">
        <v>0</v>
      </c>
      <c r="G34" s="130">
        <v>0</v>
      </c>
      <c r="H34" s="152">
        <v>0</v>
      </c>
      <c r="I34" s="130">
        <v>98070.662004377358</v>
      </c>
      <c r="J34" s="152">
        <v>31218</v>
      </c>
      <c r="K34" s="130">
        <v>8615.4666666666653</v>
      </c>
      <c r="L34" s="152">
        <v>0</v>
      </c>
      <c r="M34" s="130">
        <v>0</v>
      </c>
      <c r="N34" s="53">
        <v>1213969.1229247313</v>
      </c>
    </row>
    <row r="35" spans="1:14" ht="14" x14ac:dyDescent="0.3">
      <c r="A35" s="41" t="s">
        <v>145</v>
      </c>
      <c r="B35" s="152">
        <v>349941.80779121944</v>
      </c>
      <c r="C35" s="130">
        <v>146005.74898062702</v>
      </c>
      <c r="D35" s="152">
        <v>0</v>
      </c>
      <c r="E35" s="130">
        <v>0</v>
      </c>
      <c r="F35" s="152">
        <v>125186.3382539025</v>
      </c>
      <c r="G35" s="130">
        <v>0</v>
      </c>
      <c r="H35" s="152">
        <v>0</v>
      </c>
      <c r="I35" s="130">
        <v>55259.757670357772</v>
      </c>
      <c r="J35" s="152">
        <v>5466</v>
      </c>
      <c r="K35" s="130">
        <v>0</v>
      </c>
      <c r="L35" s="152">
        <v>0</v>
      </c>
      <c r="M35" s="130">
        <v>0</v>
      </c>
      <c r="N35" s="53">
        <v>681859.65269610682</v>
      </c>
    </row>
    <row r="36" spans="1:14" ht="14" x14ac:dyDescent="0.3">
      <c r="A36" s="41" t="s">
        <v>146</v>
      </c>
      <c r="B36" s="152">
        <v>1007212.4400476591</v>
      </c>
      <c r="C36" s="130">
        <v>980264.90119230875</v>
      </c>
      <c r="D36" s="152">
        <v>2195.2869258049323</v>
      </c>
      <c r="E36" s="130">
        <v>0</v>
      </c>
      <c r="F36" s="152">
        <v>189049.92492286008</v>
      </c>
      <c r="G36" s="130">
        <v>163403.44326923441</v>
      </c>
      <c r="H36" s="152">
        <v>0</v>
      </c>
      <c r="I36" s="130">
        <v>0</v>
      </c>
      <c r="J36" s="152">
        <v>0</v>
      </c>
      <c r="K36" s="130">
        <v>0</v>
      </c>
      <c r="L36" s="152">
        <v>0</v>
      </c>
      <c r="M36" s="130">
        <v>0</v>
      </c>
      <c r="N36" s="53">
        <v>2342125.9963578675</v>
      </c>
    </row>
    <row r="37" spans="1:14" ht="14" x14ac:dyDescent="0.3">
      <c r="A37" s="41" t="s">
        <v>147</v>
      </c>
      <c r="B37" s="152">
        <v>334110.75824210554</v>
      </c>
      <c r="C37" s="130">
        <v>0</v>
      </c>
      <c r="D37" s="152">
        <v>0</v>
      </c>
      <c r="E37" s="130">
        <v>0</v>
      </c>
      <c r="F37" s="152">
        <v>190524.4236037622</v>
      </c>
      <c r="G37" s="130">
        <v>0</v>
      </c>
      <c r="H37" s="152">
        <v>0</v>
      </c>
      <c r="I37" s="130">
        <v>61393.256458912176</v>
      </c>
      <c r="J37" s="152">
        <v>0</v>
      </c>
      <c r="K37" s="130">
        <v>12722.3</v>
      </c>
      <c r="L37" s="152">
        <v>0</v>
      </c>
      <c r="M37" s="130">
        <v>0</v>
      </c>
      <c r="N37" s="53">
        <v>598750.73830477998</v>
      </c>
    </row>
    <row r="38" spans="1:14" ht="14" x14ac:dyDescent="0.3">
      <c r="A38" s="41" t="s">
        <v>148</v>
      </c>
      <c r="B38" s="152">
        <v>615442.64779590815</v>
      </c>
      <c r="C38" s="130">
        <v>0</v>
      </c>
      <c r="D38" s="152">
        <v>0</v>
      </c>
      <c r="E38" s="130">
        <v>319881.84753300098</v>
      </c>
      <c r="F38" s="152">
        <v>202061.15604064302</v>
      </c>
      <c r="G38" s="130">
        <v>60857.704122324431</v>
      </c>
      <c r="H38" s="152">
        <v>0</v>
      </c>
      <c r="I38" s="130">
        <v>0</v>
      </c>
      <c r="J38" s="152">
        <v>12645</v>
      </c>
      <c r="K38" s="130">
        <v>100000</v>
      </c>
      <c r="L38" s="152">
        <v>0</v>
      </c>
      <c r="M38" s="130">
        <v>0</v>
      </c>
      <c r="N38" s="53">
        <v>1310888.3554918766</v>
      </c>
    </row>
    <row r="39" spans="1:14" ht="14" x14ac:dyDescent="0.3">
      <c r="A39" s="41" t="s">
        <v>149</v>
      </c>
      <c r="B39" s="152">
        <v>588917.31097856758</v>
      </c>
      <c r="C39" s="130">
        <v>56805.481291796641</v>
      </c>
      <c r="D39" s="152">
        <v>19713.676593728291</v>
      </c>
      <c r="E39" s="130">
        <v>729085.13233147457</v>
      </c>
      <c r="F39" s="152">
        <v>260935.86431728082</v>
      </c>
      <c r="G39" s="130">
        <v>0</v>
      </c>
      <c r="H39" s="152">
        <v>0</v>
      </c>
      <c r="I39" s="130">
        <v>101500.7175398636</v>
      </c>
      <c r="J39" s="152">
        <v>17659</v>
      </c>
      <c r="K39" s="130">
        <v>31706.666666666664</v>
      </c>
      <c r="L39" s="152">
        <v>0</v>
      </c>
      <c r="M39" s="130">
        <v>0</v>
      </c>
      <c r="N39" s="53">
        <v>1806323.8497193784</v>
      </c>
    </row>
    <row r="40" spans="1:14" ht="14" x14ac:dyDescent="0.3">
      <c r="A40" s="41" t="s">
        <v>150</v>
      </c>
      <c r="B40" s="152">
        <v>919769.4660005226</v>
      </c>
      <c r="C40" s="130">
        <v>0</v>
      </c>
      <c r="D40" s="152">
        <v>74262.154783313454</v>
      </c>
      <c r="E40" s="130">
        <v>0</v>
      </c>
      <c r="F40" s="152">
        <v>0</v>
      </c>
      <c r="G40" s="130">
        <v>0</v>
      </c>
      <c r="H40" s="152">
        <v>0</v>
      </c>
      <c r="I40" s="130">
        <v>358153.53198906884</v>
      </c>
      <c r="J40" s="152">
        <v>68316</v>
      </c>
      <c r="K40" s="130">
        <v>0</v>
      </c>
      <c r="L40" s="152">
        <v>0</v>
      </c>
      <c r="M40" s="130">
        <v>0</v>
      </c>
      <c r="N40" s="53">
        <v>1420501.1527729048</v>
      </c>
    </row>
    <row r="41" spans="1:14" ht="14" x14ac:dyDescent="0.3">
      <c r="A41" s="41" t="s">
        <v>151</v>
      </c>
      <c r="B41" s="152">
        <v>615302.8273499835</v>
      </c>
      <c r="C41" s="130">
        <v>0</v>
      </c>
      <c r="D41" s="152">
        <v>0</v>
      </c>
      <c r="E41" s="130">
        <v>222270.67911244705</v>
      </c>
      <c r="F41" s="152">
        <v>0</v>
      </c>
      <c r="G41" s="130">
        <v>0</v>
      </c>
      <c r="H41" s="152">
        <v>0</v>
      </c>
      <c r="I41" s="130">
        <v>148948.53835698258</v>
      </c>
      <c r="J41" s="152">
        <v>16679</v>
      </c>
      <c r="K41" s="130">
        <v>0</v>
      </c>
      <c r="L41" s="152">
        <v>0</v>
      </c>
      <c r="M41" s="130">
        <v>0</v>
      </c>
      <c r="N41" s="53">
        <v>1003201.0448194132</v>
      </c>
    </row>
    <row r="42" spans="1:14" ht="14" x14ac:dyDescent="0.3">
      <c r="A42" s="41" t="s">
        <v>152</v>
      </c>
      <c r="B42" s="152">
        <v>1345924.8955058197</v>
      </c>
      <c r="C42" s="130">
        <v>1508203.7727537784</v>
      </c>
      <c r="D42" s="152">
        <v>0</v>
      </c>
      <c r="E42" s="130">
        <v>789987.02254116745</v>
      </c>
      <c r="F42" s="152">
        <v>529318.39415034803</v>
      </c>
      <c r="G42" s="130">
        <v>1308952.5183855477</v>
      </c>
      <c r="H42" s="152">
        <v>0</v>
      </c>
      <c r="I42" s="130">
        <v>218492.2392977204</v>
      </c>
      <c r="J42" s="152">
        <v>28311</v>
      </c>
      <c r="K42" s="130">
        <v>0</v>
      </c>
      <c r="L42" s="152">
        <v>175039.2784149246</v>
      </c>
      <c r="M42" s="130">
        <v>0</v>
      </c>
      <c r="N42" s="53">
        <v>5904229.1210493064</v>
      </c>
    </row>
    <row r="43" spans="1:14" ht="14" x14ac:dyDescent="0.3">
      <c r="A43" s="41" t="s">
        <v>153</v>
      </c>
      <c r="B43" s="152">
        <v>436532.43031546043</v>
      </c>
      <c r="C43" s="130">
        <v>114439.90015318441</v>
      </c>
      <c r="D43" s="152">
        <v>0</v>
      </c>
      <c r="E43" s="130">
        <v>448284.89438631554</v>
      </c>
      <c r="F43" s="152">
        <v>0</v>
      </c>
      <c r="G43" s="130">
        <v>0</v>
      </c>
      <c r="H43" s="152">
        <v>0</v>
      </c>
      <c r="I43" s="130">
        <v>277764.38573528948</v>
      </c>
      <c r="J43" s="152">
        <v>43954</v>
      </c>
      <c r="K43" s="130">
        <v>19686.559999999998</v>
      </c>
      <c r="L43" s="152">
        <v>0</v>
      </c>
      <c r="M43" s="130">
        <v>0</v>
      </c>
      <c r="N43" s="53">
        <v>1340662.1705902498</v>
      </c>
    </row>
    <row r="44" spans="1:14" ht="14" x14ac:dyDescent="0.3">
      <c r="A44" s="41" t="s">
        <v>154</v>
      </c>
      <c r="B44" s="152">
        <v>349564.24531438638</v>
      </c>
      <c r="C44" s="130">
        <v>55912.700732991689</v>
      </c>
      <c r="D44" s="152">
        <v>0</v>
      </c>
      <c r="E44" s="130">
        <v>0</v>
      </c>
      <c r="F44" s="152">
        <v>160737.41371573089</v>
      </c>
      <c r="G44" s="130">
        <v>34849.088434326368</v>
      </c>
      <c r="H44" s="152">
        <v>0</v>
      </c>
      <c r="I44" s="130">
        <v>51738.368878007132</v>
      </c>
      <c r="J44" s="152">
        <v>1842</v>
      </c>
      <c r="K44" s="130">
        <v>6833.333333333333</v>
      </c>
      <c r="L44" s="152">
        <v>0</v>
      </c>
      <c r="M44" s="130">
        <v>0</v>
      </c>
      <c r="N44" s="53">
        <v>661477.15040877578</v>
      </c>
    </row>
    <row r="45" spans="1:14" ht="14" x14ac:dyDescent="0.3">
      <c r="A45" s="41" t="s">
        <v>155</v>
      </c>
      <c r="B45" s="152">
        <v>602229.50745377468</v>
      </c>
      <c r="C45" s="130">
        <v>0</v>
      </c>
      <c r="D45" s="152">
        <v>0</v>
      </c>
      <c r="E45" s="130">
        <v>152949.9970597754</v>
      </c>
      <c r="F45" s="152">
        <v>125632.31637036006</v>
      </c>
      <c r="G45" s="130">
        <v>30009.602157961526</v>
      </c>
      <c r="H45" s="152">
        <v>0</v>
      </c>
      <c r="I45" s="130">
        <v>51126.672233326506</v>
      </c>
      <c r="J45" s="152">
        <v>10581</v>
      </c>
      <c r="K45" s="130">
        <v>10088.459999999999</v>
      </c>
      <c r="L45" s="152">
        <v>0</v>
      </c>
      <c r="M45" s="130">
        <v>0</v>
      </c>
      <c r="N45" s="53">
        <v>982617.55527519819</v>
      </c>
    </row>
    <row r="46" spans="1:14" ht="14" x14ac:dyDescent="0.3">
      <c r="A46" s="41" t="s">
        <v>156</v>
      </c>
      <c r="B46" s="152">
        <v>826484.6748472352</v>
      </c>
      <c r="C46" s="130">
        <v>1163802.0680122452</v>
      </c>
      <c r="D46" s="152">
        <v>0</v>
      </c>
      <c r="E46" s="130">
        <v>0</v>
      </c>
      <c r="F46" s="152">
        <v>162820.49813144168</v>
      </c>
      <c r="G46" s="130">
        <v>118966.63712620462</v>
      </c>
      <c r="H46" s="152">
        <v>0</v>
      </c>
      <c r="I46" s="130">
        <v>0</v>
      </c>
      <c r="J46" s="152">
        <v>17374</v>
      </c>
      <c r="K46" s="130">
        <v>40805.274599999997</v>
      </c>
      <c r="L46" s="152">
        <v>0</v>
      </c>
      <c r="M46" s="130">
        <v>0</v>
      </c>
      <c r="N46" s="53">
        <v>2330253.152717127</v>
      </c>
    </row>
    <row r="47" spans="1:14" ht="14" x14ac:dyDescent="0.3">
      <c r="A47" s="41" t="s">
        <v>157</v>
      </c>
      <c r="B47" s="152">
        <v>0</v>
      </c>
      <c r="C47" s="130">
        <v>0</v>
      </c>
      <c r="D47" s="152">
        <v>0</v>
      </c>
      <c r="E47" s="130">
        <v>0</v>
      </c>
      <c r="F47" s="152">
        <v>0</v>
      </c>
      <c r="G47" s="130">
        <v>0</v>
      </c>
      <c r="H47" s="152">
        <v>0</v>
      </c>
      <c r="I47" s="130">
        <v>0</v>
      </c>
      <c r="J47" s="152">
        <v>980</v>
      </c>
      <c r="K47" s="130">
        <v>0</v>
      </c>
      <c r="L47" s="152">
        <v>0</v>
      </c>
      <c r="M47" s="130">
        <v>0</v>
      </c>
      <c r="N47" s="53">
        <v>980</v>
      </c>
    </row>
    <row r="48" spans="1:14" ht="14" x14ac:dyDescent="0.3">
      <c r="A48" s="41" t="s">
        <v>158</v>
      </c>
      <c r="B48" s="152">
        <v>1479668.3501537347</v>
      </c>
      <c r="C48" s="130">
        <v>702868.38442707318</v>
      </c>
      <c r="D48" s="152">
        <v>0</v>
      </c>
      <c r="E48" s="130">
        <v>1331615.9315402987</v>
      </c>
      <c r="F48" s="152">
        <v>606875.24772771541</v>
      </c>
      <c r="G48" s="130">
        <v>557250.14707479009</v>
      </c>
      <c r="H48" s="152">
        <v>0</v>
      </c>
      <c r="I48" s="130">
        <v>191721.63685619432</v>
      </c>
      <c r="J48" s="152">
        <v>60520</v>
      </c>
      <c r="K48" s="130">
        <v>0</v>
      </c>
      <c r="L48" s="152">
        <v>111616.56773914029</v>
      </c>
      <c r="M48" s="130">
        <v>0</v>
      </c>
      <c r="N48" s="53">
        <v>5042136.2655189466</v>
      </c>
    </row>
    <row r="49" spans="1:14" ht="14" x14ac:dyDescent="0.3">
      <c r="A49" s="41" t="s">
        <v>159</v>
      </c>
      <c r="B49" s="152">
        <v>1403899.0372209933</v>
      </c>
      <c r="C49" s="130">
        <v>199187.1843694456</v>
      </c>
      <c r="D49" s="152">
        <v>0</v>
      </c>
      <c r="E49" s="130">
        <v>795624.69660959905</v>
      </c>
      <c r="F49" s="152">
        <v>611600.6228088839</v>
      </c>
      <c r="G49" s="130">
        <v>151602.2093057264</v>
      </c>
      <c r="H49" s="152">
        <v>322364.3065438359</v>
      </c>
      <c r="I49" s="130">
        <v>0</v>
      </c>
      <c r="J49" s="152">
        <v>276160</v>
      </c>
      <c r="K49" s="130">
        <v>0</v>
      </c>
      <c r="L49" s="152">
        <v>0</v>
      </c>
      <c r="M49" s="130">
        <v>0</v>
      </c>
      <c r="N49" s="53">
        <v>3760438.0568584842</v>
      </c>
    </row>
    <row r="50" spans="1:14" ht="14" x14ac:dyDescent="0.3">
      <c r="A50" s="41" t="s">
        <v>160</v>
      </c>
      <c r="B50" s="152">
        <v>1093413.9268641495</v>
      </c>
      <c r="C50" s="130">
        <v>0</v>
      </c>
      <c r="D50" s="152">
        <v>36653.428952541581</v>
      </c>
      <c r="E50" s="130">
        <v>0</v>
      </c>
      <c r="F50" s="152">
        <v>353179.59567311668</v>
      </c>
      <c r="G50" s="130">
        <v>0</v>
      </c>
      <c r="H50" s="152">
        <v>0</v>
      </c>
      <c r="I50" s="130">
        <v>281346.93361704948</v>
      </c>
      <c r="J50" s="152">
        <v>58558</v>
      </c>
      <c r="K50" s="130">
        <v>0</v>
      </c>
      <c r="L50" s="152">
        <v>226776.8587379719</v>
      </c>
      <c r="M50" s="130">
        <v>0</v>
      </c>
      <c r="N50" s="53">
        <v>2049928.7438448293</v>
      </c>
    </row>
    <row r="51" spans="1:14" ht="14" x14ac:dyDescent="0.3">
      <c r="A51" s="41" t="s">
        <v>161</v>
      </c>
      <c r="B51" s="152">
        <v>0</v>
      </c>
      <c r="C51" s="130">
        <v>0</v>
      </c>
      <c r="D51" s="152">
        <v>168334.60147072221</v>
      </c>
      <c r="E51" s="130">
        <v>0</v>
      </c>
      <c r="F51" s="152">
        <v>0</v>
      </c>
      <c r="G51" s="130">
        <v>0</v>
      </c>
      <c r="H51" s="152">
        <v>0</v>
      </c>
      <c r="I51" s="130">
        <v>0</v>
      </c>
      <c r="J51" s="152">
        <v>36089</v>
      </c>
      <c r="K51" s="130">
        <v>0</v>
      </c>
      <c r="L51" s="152">
        <v>0</v>
      </c>
      <c r="M51" s="130">
        <v>0</v>
      </c>
      <c r="N51" s="53">
        <v>204423.60147072221</v>
      </c>
    </row>
    <row r="52" spans="1:14" ht="14" x14ac:dyDescent="0.3">
      <c r="A52" s="41" t="s">
        <v>162</v>
      </c>
      <c r="B52" s="152">
        <v>509557.86810827977</v>
      </c>
      <c r="C52" s="130">
        <v>183862.45520302586</v>
      </c>
      <c r="D52" s="152">
        <v>29636.373498366582</v>
      </c>
      <c r="E52" s="130">
        <v>1598731.9984436806</v>
      </c>
      <c r="F52" s="152">
        <v>332907.35690844461</v>
      </c>
      <c r="G52" s="130">
        <v>0</v>
      </c>
      <c r="H52" s="152">
        <v>0</v>
      </c>
      <c r="I52" s="130">
        <v>120020.87069457589</v>
      </c>
      <c r="J52" s="152">
        <v>30955</v>
      </c>
      <c r="K52" s="130">
        <v>100000</v>
      </c>
      <c r="L52" s="152">
        <v>0</v>
      </c>
      <c r="M52" s="130">
        <v>80000</v>
      </c>
      <c r="N52" s="53">
        <v>2985671.9228563732</v>
      </c>
    </row>
    <row r="53" spans="1:14" ht="14" x14ac:dyDescent="0.3">
      <c r="A53" s="41" t="s">
        <v>163</v>
      </c>
      <c r="B53" s="152">
        <v>503898.50356322096</v>
      </c>
      <c r="C53" s="130">
        <v>20887.813821328</v>
      </c>
      <c r="D53" s="152">
        <v>0</v>
      </c>
      <c r="E53" s="130">
        <v>290827.49672512239</v>
      </c>
      <c r="F53" s="152">
        <v>128966.61832628207</v>
      </c>
      <c r="G53" s="130">
        <v>90247.650247513229</v>
      </c>
      <c r="H53" s="152">
        <v>0</v>
      </c>
      <c r="I53" s="130">
        <v>60517.042346261551</v>
      </c>
      <c r="J53" s="152">
        <v>6026</v>
      </c>
      <c r="K53" s="130">
        <v>100000</v>
      </c>
      <c r="L53" s="152">
        <v>0</v>
      </c>
      <c r="M53" s="130">
        <v>0</v>
      </c>
      <c r="N53" s="53">
        <v>1201371.1250297283</v>
      </c>
    </row>
    <row r="54" spans="1:14" ht="14" x14ac:dyDescent="0.3">
      <c r="A54" s="41" t="s">
        <v>164</v>
      </c>
      <c r="B54" s="152">
        <v>276771.94874987192</v>
      </c>
      <c r="C54" s="130">
        <v>13475.134412545816</v>
      </c>
      <c r="D54" s="152">
        <v>0</v>
      </c>
      <c r="E54" s="130">
        <v>0</v>
      </c>
      <c r="F54" s="152">
        <v>170275.79446863849</v>
      </c>
      <c r="G54" s="130">
        <v>43269.788733086731</v>
      </c>
      <c r="H54" s="152">
        <v>0</v>
      </c>
      <c r="I54" s="130">
        <v>36086.171639344866</v>
      </c>
      <c r="J54" s="152">
        <v>3098</v>
      </c>
      <c r="K54" s="130">
        <v>0</v>
      </c>
      <c r="L54" s="152">
        <v>0</v>
      </c>
      <c r="M54" s="130">
        <v>0</v>
      </c>
      <c r="N54" s="53">
        <v>542976.83800348779</v>
      </c>
    </row>
    <row r="55" spans="1:14" ht="14" x14ac:dyDescent="0.3">
      <c r="A55" s="41" t="s">
        <v>165</v>
      </c>
      <c r="B55" s="152">
        <v>0</v>
      </c>
      <c r="C55" s="130">
        <v>1914896.4563853219</v>
      </c>
      <c r="D55" s="152">
        <v>875324.57900970476</v>
      </c>
      <c r="E55" s="130">
        <v>0</v>
      </c>
      <c r="F55" s="152">
        <v>0</v>
      </c>
      <c r="G55" s="130">
        <v>524456.62588491628</v>
      </c>
      <c r="H55" s="152">
        <v>0</v>
      </c>
      <c r="I55" s="130">
        <v>0</v>
      </c>
      <c r="J55" s="152">
        <v>860042</v>
      </c>
      <c r="K55" s="130">
        <v>0</v>
      </c>
      <c r="L55" s="152">
        <v>0</v>
      </c>
      <c r="M55" s="130">
        <v>0</v>
      </c>
      <c r="N55" s="53">
        <v>4174719.6612799428</v>
      </c>
    </row>
    <row r="56" spans="1:14" ht="14" x14ac:dyDescent="0.3">
      <c r="A56" s="41" t="s">
        <v>166</v>
      </c>
      <c r="B56" s="152">
        <v>2621916.7665742305</v>
      </c>
      <c r="C56" s="130">
        <v>776146.74740094994</v>
      </c>
      <c r="D56" s="152">
        <v>0</v>
      </c>
      <c r="E56" s="130">
        <v>446880.42893429036</v>
      </c>
      <c r="F56" s="152">
        <v>1752086.2918878775</v>
      </c>
      <c r="G56" s="130">
        <v>792823.37090183783</v>
      </c>
      <c r="H56" s="152">
        <v>827176.40494051238</v>
      </c>
      <c r="I56" s="130">
        <v>772011.57336669613</v>
      </c>
      <c r="J56" s="152">
        <v>239005</v>
      </c>
      <c r="K56" s="130">
        <v>27588.552866666665</v>
      </c>
      <c r="L56" s="152">
        <v>0</v>
      </c>
      <c r="M56" s="130">
        <v>0</v>
      </c>
      <c r="N56" s="53">
        <v>8255635.1368730618</v>
      </c>
    </row>
    <row r="57" spans="1:14" ht="14" x14ac:dyDescent="0.3">
      <c r="A57" s="41" t="s">
        <v>167</v>
      </c>
      <c r="B57" s="152">
        <v>1132843.1341983192</v>
      </c>
      <c r="C57" s="130">
        <v>1502811.5115849189</v>
      </c>
      <c r="D57" s="152">
        <v>18308.692961213135</v>
      </c>
      <c r="E57" s="130">
        <v>1208707.8521557888</v>
      </c>
      <c r="F57" s="152">
        <v>352995.91539185267</v>
      </c>
      <c r="G57" s="130">
        <v>876870.55298806541</v>
      </c>
      <c r="H57" s="152">
        <v>0</v>
      </c>
      <c r="I57" s="130">
        <v>127684.01647208155</v>
      </c>
      <c r="J57" s="152">
        <v>33542</v>
      </c>
      <c r="K57" s="130">
        <v>0</v>
      </c>
      <c r="L57" s="152">
        <v>87205.98365781398</v>
      </c>
      <c r="M57" s="130">
        <v>0</v>
      </c>
      <c r="N57" s="53">
        <v>5340969.6594100539</v>
      </c>
    </row>
    <row r="58" spans="1:14" ht="14" x14ac:dyDescent="0.3">
      <c r="A58" s="41" t="s">
        <v>168</v>
      </c>
      <c r="B58" s="152">
        <v>1839577.6600101769</v>
      </c>
      <c r="C58" s="130">
        <v>406419.10115235246</v>
      </c>
      <c r="D58" s="152">
        <v>266862.5966176315</v>
      </c>
      <c r="E58" s="130">
        <v>943704.29162724514</v>
      </c>
      <c r="F58" s="152">
        <v>0</v>
      </c>
      <c r="G58" s="130">
        <v>130062.99173311051</v>
      </c>
      <c r="H58" s="152">
        <v>0</v>
      </c>
      <c r="I58" s="130">
        <v>607874.55409449816</v>
      </c>
      <c r="J58" s="152">
        <v>98516</v>
      </c>
      <c r="K58" s="130">
        <v>0</v>
      </c>
      <c r="L58" s="152">
        <v>0</v>
      </c>
      <c r="M58" s="130">
        <v>0</v>
      </c>
      <c r="N58" s="53">
        <v>4293017.1952350149</v>
      </c>
    </row>
    <row r="59" spans="1:14" ht="14" x14ac:dyDescent="0.3">
      <c r="A59" s="41" t="s">
        <v>169</v>
      </c>
      <c r="B59" s="152">
        <v>475884.27197501058</v>
      </c>
      <c r="C59" s="130">
        <v>254319.97365705794</v>
      </c>
      <c r="D59" s="152">
        <v>0</v>
      </c>
      <c r="E59" s="130">
        <v>0</v>
      </c>
      <c r="F59" s="152">
        <v>293671.70544330619</v>
      </c>
      <c r="G59" s="130">
        <v>45062.45097488357</v>
      </c>
      <c r="H59" s="152">
        <v>0</v>
      </c>
      <c r="I59" s="130">
        <v>83286.007330241962</v>
      </c>
      <c r="J59" s="152">
        <v>16619</v>
      </c>
      <c r="K59" s="130">
        <v>14022</v>
      </c>
      <c r="L59" s="152">
        <v>0</v>
      </c>
      <c r="M59" s="130">
        <v>0</v>
      </c>
      <c r="N59" s="53">
        <v>1182865.4093805002</v>
      </c>
    </row>
    <row r="60" spans="1:14" ht="14" x14ac:dyDescent="0.3">
      <c r="A60" s="41" t="s">
        <v>170</v>
      </c>
      <c r="B60" s="152">
        <v>736840.90735776804</v>
      </c>
      <c r="C60" s="130">
        <v>0</v>
      </c>
      <c r="D60" s="152">
        <v>0</v>
      </c>
      <c r="E60" s="130">
        <v>817142.13132344501</v>
      </c>
      <c r="F60" s="152">
        <v>122242.61315900783</v>
      </c>
      <c r="G60" s="130">
        <v>32533.127840479934</v>
      </c>
      <c r="H60" s="152">
        <v>0</v>
      </c>
      <c r="I60" s="130">
        <v>59591.231208366538</v>
      </c>
      <c r="J60" s="152">
        <v>10739</v>
      </c>
      <c r="K60" s="130">
        <v>100000</v>
      </c>
      <c r="L60" s="152">
        <v>0</v>
      </c>
      <c r="M60" s="130">
        <v>0</v>
      </c>
      <c r="N60" s="53">
        <v>1879089.0108890673</v>
      </c>
    </row>
    <row r="61" spans="1:14" ht="14" x14ac:dyDescent="0.3">
      <c r="A61" s="41" t="s">
        <v>171</v>
      </c>
      <c r="B61" s="152">
        <v>0</v>
      </c>
      <c r="C61" s="130">
        <v>0</v>
      </c>
      <c r="D61" s="152">
        <v>350279.98188143497</v>
      </c>
      <c r="E61" s="130">
        <v>0</v>
      </c>
      <c r="F61" s="152">
        <v>0</v>
      </c>
      <c r="G61" s="130">
        <v>197077.62940635526</v>
      </c>
      <c r="H61" s="152">
        <v>917066.04643149383</v>
      </c>
      <c r="I61" s="130">
        <v>0</v>
      </c>
      <c r="J61" s="152">
        <v>2550016</v>
      </c>
      <c r="K61" s="130">
        <v>0</v>
      </c>
      <c r="L61" s="152">
        <v>0</v>
      </c>
      <c r="M61" s="130">
        <v>0</v>
      </c>
      <c r="N61" s="53">
        <v>4014439.6577192843</v>
      </c>
    </row>
    <row r="62" spans="1:14" ht="14" x14ac:dyDescent="0.3">
      <c r="A62" s="41" t="s">
        <v>172</v>
      </c>
      <c r="B62" s="152">
        <v>0</v>
      </c>
      <c r="C62" s="130">
        <v>0</v>
      </c>
      <c r="D62" s="152">
        <v>138698.22797235561</v>
      </c>
      <c r="E62" s="130">
        <v>0</v>
      </c>
      <c r="F62" s="152">
        <v>0</v>
      </c>
      <c r="G62" s="130">
        <v>200847.38771033572</v>
      </c>
      <c r="H62" s="152">
        <v>0</v>
      </c>
      <c r="I62" s="130">
        <v>1187642.2765819135</v>
      </c>
      <c r="J62" s="152">
        <v>172626</v>
      </c>
      <c r="K62" s="130">
        <v>0</v>
      </c>
      <c r="L62" s="152">
        <v>0</v>
      </c>
      <c r="M62" s="130">
        <v>0</v>
      </c>
      <c r="N62" s="53">
        <v>1699813.8922646048</v>
      </c>
    </row>
    <row r="63" spans="1:14" ht="14" x14ac:dyDescent="0.3">
      <c r="A63" s="41" t="s">
        <v>173</v>
      </c>
      <c r="B63" s="152">
        <v>2074142.2704973125</v>
      </c>
      <c r="C63" s="130">
        <v>0</v>
      </c>
      <c r="D63" s="152">
        <v>0</v>
      </c>
      <c r="E63" s="130">
        <v>0</v>
      </c>
      <c r="F63" s="152">
        <v>1321935.6176994136</v>
      </c>
      <c r="G63" s="130">
        <v>493633.06068173598</v>
      </c>
      <c r="H63" s="152">
        <v>784468.76081306324</v>
      </c>
      <c r="I63" s="130">
        <v>0</v>
      </c>
      <c r="J63" s="152">
        <v>111970</v>
      </c>
      <c r="K63" s="130">
        <v>0</v>
      </c>
      <c r="L63" s="152">
        <v>0</v>
      </c>
      <c r="M63" s="130">
        <v>0</v>
      </c>
      <c r="N63" s="53">
        <v>4786149.7096915254</v>
      </c>
    </row>
    <row r="64" spans="1:14" ht="14" x14ac:dyDescent="0.3">
      <c r="A64" s="41" t="s">
        <v>385</v>
      </c>
      <c r="B64" s="152">
        <v>2069915.9448196692</v>
      </c>
      <c r="C64" s="130">
        <v>0</v>
      </c>
      <c r="D64" s="152">
        <v>0</v>
      </c>
      <c r="E64" s="130">
        <v>1399811.0067431091</v>
      </c>
      <c r="F64" s="152">
        <v>1149532.2772196198</v>
      </c>
      <c r="G64" s="130">
        <v>657857.40391955862</v>
      </c>
      <c r="H64" s="152">
        <v>0</v>
      </c>
      <c r="I64" s="130">
        <v>552254.78617622226</v>
      </c>
      <c r="J64" s="152">
        <v>222228</v>
      </c>
      <c r="K64" s="130">
        <v>62592.88779999999</v>
      </c>
      <c r="L64" s="152">
        <v>307707.78323170356</v>
      </c>
      <c r="M64" s="130">
        <v>0</v>
      </c>
      <c r="N64" s="53">
        <v>6421900.0899098823</v>
      </c>
    </row>
    <row r="65" spans="1:14" ht="14" x14ac:dyDescent="0.3">
      <c r="A65" s="41" t="s">
        <v>174</v>
      </c>
      <c r="B65" s="152">
        <v>595624.9605601338</v>
      </c>
      <c r="C65" s="130">
        <v>910474.68283995823</v>
      </c>
      <c r="D65" s="152">
        <v>0</v>
      </c>
      <c r="E65" s="130">
        <v>0</v>
      </c>
      <c r="F65" s="152">
        <v>254485.97984143213</v>
      </c>
      <c r="G65" s="130">
        <v>125070.40958119642</v>
      </c>
      <c r="H65" s="152">
        <v>283038.30727861956</v>
      </c>
      <c r="I65" s="130">
        <v>110461.24676734739</v>
      </c>
      <c r="J65" s="152">
        <v>105835</v>
      </c>
      <c r="K65" s="130">
        <v>0</v>
      </c>
      <c r="L65" s="152">
        <v>0</v>
      </c>
      <c r="M65" s="130">
        <v>0</v>
      </c>
      <c r="N65" s="53">
        <v>2384990.5868686875</v>
      </c>
    </row>
    <row r="66" spans="1:14" ht="14" x14ac:dyDescent="0.3">
      <c r="A66" s="41" t="s">
        <v>175</v>
      </c>
      <c r="B66" s="152">
        <v>426428.2908420075</v>
      </c>
      <c r="C66" s="130">
        <v>717807.42552133731</v>
      </c>
      <c r="D66" s="152">
        <v>0</v>
      </c>
      <c r="E66" s="130">
        <v>0</v>
      </c>
      <c r="F66" s="152">
        <v>176433.83189774567</v>
      </c>
      <c r="G66" s="130">
        <v>77646.452980875663</v>
      </c>
      <c r="H66" s="152">
        <v>0</v>
      </c>
      <c r="I66" s="130">
        <v>58814.21114620466</v>
      </c>
      <c r="J66" s="152">
        <v>8748</v>
      </c>
      <c r="K66" s="130">
        <v>15592.914999999999</v>
      </c>
      <c r="L66" s="152">
        <v>0</v>
      </c>
      <c r="M66" s="130">
        <v>0</v>
      </c>
      <c r="N66" s="53">
        <v>1481471.1273881709</v>
      </c>
    </row>
    <row r="67" spans="1:14" ht="14" x14ac:dyDescent="0.3">
      <c r="A67" s="41" t="s">
        <v>176</v>
      </c>
      <c r="B67" s="152">
        <v>717175.6319506953</v>
      </c>
      <c r="C67" s="130">
        <v>0</v>
      </c>
      <c r="D67" s="152">
        <v>0</v>
      </c>
      <c r="E67" s="130">
        <v>484456.31667268096</v>
      </c>
      <c r="F67" s="152">
        <v>100428.08956758263</v>
      </c>
      <c r="G67" s="130">
        <v>0</v>
      </c>
      <c r="H67" s="152">
        <v>0</v>
      </c>
      <c r="I67" s="130">
        <v>0</v>
      </c>
      <c r="J67" s="152">
        <v>0</v>
      </c>
      <c r="K67" s="130">
        <v>0</v>
      </c>
      <c r="L67" s="152">
        <v>0</v>
      </c>
      <c r="M67" s="130">
        <v>0</v>
      </c>
      <c r="N67" s="53">
        <v>1302060.0381909588</v>
      </c>
    </row>
    <row r="68" spans="1:14" ht="14" x14ac:dyDescent="0.3">
      <c r="A68" s="41" t="s">
        <v>177</v>
      </c>
      <c r="B68" s="152">
        <v>409348.21520029556</v>
      </c>
      <c r="C68" s="130">
        <v>27781.623510279333</v>
      </c>
      <c r="D68" s="152">
        <v>0</v>
      </c>
      <c r="E68" s="130">
        <v>0</v>
      </c>
      <c r="F68" s="152">
        <v>148524.37969468409</v>
      </c>
      <c r="G68" s="130">
        <v>55577.20231879389</v>
      </c>
      <c r="H68" s="152">
        <v>0</v>
      </c>
      <c r="I68" s="130">
        <v>91825.367220398257</v>
      </c>
      <c r="J68" s="152">
        <v>30885</v>
      </c>
      <c r="K68" s="130">
        <v>0</v>
      </c>
      <c r="L68" s="152">
        <v>0</v>
      </c>
      <c r="M68" s="130">
        <v>0</v>
      </c>
      <c r="N68" s="53">
        <v>763941.78794445109</v>
      </c>
    </row>
    <row r="69" spans="1:14" ht="14" x14ac:dyDescent="0.3">
      <c r="A69" s="41" t="s">
        <v>178</v>
      </c>
      <c r="B69" s="152">
        <v>692502.98821171839</v>
      </c>
      <c r="C69" s="130">
        <v>89360.710699365009</v>
      </c>
      <c r="D69" s="152">
        <v>0</v>
      </c>
      <c r="E69" s="130">
        <v>742643.23509656929</v>
      </c>
      <c r="F69" s="152">
        <v>140958.96416961378</v>
      </c>
      <c r="G69" s="130">
        <v>63968.715391690021</v>
      </c>
      <c r="H69" s="152">
        <v>0</v>
      </c>
      <c r="I69" s="130">
        <v>33953.499553836722</v>
      </c>
      <c r="J69" s="152">
        <v>15876</v>
      </c>
      <c r="K69" s="130">
        <v>0</v>
      </c>
      <c r="L69" s="152">
        <v>0</v>
      </c>
      <c r="M69" s="130">
        <v>0</v>
      </c>
      <c r="N69" s="53">
        <v>1779264.1131227929</v>
      </c>
    </row>
    <row r="70" spans="1:14" ht="14" x14ac:dyDescent="0.3">
      <c r="A70" s="41" t="s">
        <v>179</v>
      </c>
      <c r="B70" s="152">
        <v>557844.96006206411</v>
      </c>
      <c r="C70" s="130">
        <v>60772.212004664994</v>
      </c>
      <c r="D70" s="152">
        <v>0</v>
      </c>
      <c r="E70" s="130">
        <v>0</v>
      </c>
      <c r="F70" s="152">
        <v>150704.29915397044</v>
      </c>
      <c r="G70" s="130">
        <v>26628.729661566769</v>
      </c>
      <c r="H70" s="152">
        <v>0</v>
      </c>
      <c r="I70" s="130">
        <v>0</v>
      </c>
      <c r="J70" s="152">
        <v>0</v>
      </c>
      <c r="K70" s="130">
        <v>52970.359999999993</v>
      </c>
      <c r="L70" s="152">
        <v>0</v>
      </c>
      <c r="M70" s="130">
        <v>0</v>
      </c>
      <c r="N70" s="53">
        <v>848920.56088226626</v>
      </c>
    </row>
    <row r="71" spans="1:14" ht="14" x14ac:dyDescent="0.3">
      <c r="A71" s="41" t="s">
        <v>180</v>
      </c>
      <c r="B71" s="152">
        <v>667201.80399082683</v>
      </c>
      <c r="C71" s="130">
        <v>0</v>
      </c>
      <c r="D71" s="152">
        <v>0</v>
      </c>
      <c r="E71" s="130">
        <v>303557.70670996199</v>
      </c>
      <c r="F71" s="152">
        <v>138507.33216886641</v>
      </c>
      <c r="G71" s="130">
        <v>30798.064015436776</v>
      </c>
      <c r="H71" s="152">
        <v>0</v>
      </c>
      <c r="I71" s="130">
        <v>32895.429681956717</v>
      </c>
      <c r="J71" s="152">
        <v>60050</v>
      </c>
      <c r="K71" s="130">
        <v>13063.338</v>
      </c>
      <c r="L71" s="152">
        <v>0</v>
      </c>
      <c r="M71" s="130">
        <v>0</v>
      </c>
      <c r="N71" s="53">
        <v>1246073.6745670487</v>
      </c>
    </row>
    <row r="72" spans="1:14" ht="14" x14ac:dyDescent="0.3">
      <c r="A72" s="41" t="s">
        <v>181</v>
      </c>
      <c r="B72" s="152">
        <v>0</v>
      </c>
      <c r="C72" s="130">
        <v>836593.96281972283</v>
      </c>
      <c r="D72" s="152">
        <v>800009.65639495011</v>
      </c>
      <c r="E72" s="130">
        <v>0</v>
      </c>
      <c r="F72" s="152">
        <v>0</v>
      </c>
      <c r="G72" s="130">
        <v>304201.06497760769</v>
      </c>
      <c r="H72" s="152">
        <v>0</v>
      </c>
      <c r="I72" s="130">
        <v>0</v>
      </c>
      <c r="J72" s="152">
        <v>89336</v>
      </c>
      <c r="K72" s="130">
        <v>0</v>
      </c>
      <c r="L72" s="152">
        <v>0</v>
      </c>
      <c r="M72" s="130">
        <v>0</v>
      </c>
      <c r="N72" s="53">
        <v>2030140.6841922808</v>
      </c>
    </row>
    <row r="73" spans="1:14" ht="14" x14ac:dyDescent="0.3">
      <c r="A73" s="41" t="s">
        <v>182</v>
      </c>
      <c r="B73" s="152">
        <v>762782.75953924377</v>
      </c>
      <c r="C73" s="130">
        <v>0</v>
      </c>
      <c r="D73" s="152">
        <v>0</v>
      </c>
      <c r="E73" s="130">
        <v>618194.27598367189</v>
      </c>
      <c r="F73" s="152">
        <v>166071.20957103081</v>
      </c>
      <c r="G73" s="130">
        <v>0</v>
      </c>
      <c r="H73" s="152">
        <v>0</v>
      </c>
      <c r="I73" s="130">
        <v>0</v>
      </c>
      <c r="J73" s="152">
        <v>35834</v>
      </c>
      <c r="K73" s="130">
        <v>36391.599999999999</v>
      </c>
      <c r="L73" s="152">
        <v>0</v>
      </c>
      <c r="M73" s="130">
        <v>0</v>
      </c>
      <c r="N73" s="53">
        <v>1619273.8450939464</v>
      </c>
    </row>
    <row r="74" spans="1:14" ht="14" x14ac:dyDescent="0.3">
      <c r="A74" s="41" t="s">
        <v>183</v>
      </c>
      <c r="B74" s="152">
        <v>1072489.2249201231</v>
      </c>
      <c r="C74" s="130">
        <v>1365651.1002914829</v>
      </c>
      <c r="D74" s="152">
        <v>5927.2746996733167</v>
      </c>
      <c r="E74" s="130">
        <v>0</v>
      </c>
      <c r="F74" s="152">
        <v>218021.55450436732</v>
      </c>
      <c r="G74" s="130">
        <v>274583.42734680622</v>
      </c>
      <c r="H74" s="152">
        <v>0</v>
      </c>
      <c r="I74" s="130">
        <v>0</v>
      </c>
      <c r="J74" s="152">
        <v>20767</v>
      </c>
      <c r="K74" s="130">
        <v>100000</v>
      </c>
      <c r="L74" s="152">
        <v>0</v>
      </c>
      <c r="M74" s="130">
        <v>0</v>
      </c>
      <c r="N74" s="53">
        <v>3057439.5817624531</v>
      </c>
    </row>
    <row r="75" spans="1:14" ht="14" x14ac:dyDescent="0.3">
      <c r="A75" s="41" t="s">
        <v>184</v>
      </c>
      <c r="B75" s="152">
        <v>1024588.3949057995</v>
      </c>
      <c r="C75" s="130">
        <v>466648.6253744741</v>
      </c>
      <c r="D75" s="152">
        <v>0</v>
      </c>
      <c r="E75" s="130">
        <v>295386.02552109555</v>
      </c>
      <c r="F75" s="152">
        <v>241238.95539220102</v>
      </c>
      <c r="G75" s="130">
        <v>177032.16643816166</v>
      </c>
      <c r="H75" s="152">
        <v>0</v>
      </c>
      <c r="I75" s="130">
        <v>48402.766241698053</v>
      </c>
      <c r="J75" s="152">
        <v>5673</v>
      </c>
      <c r="K75" s="130">
        <v>100000</v>
      </c>
      <c r="L75" s="152">
        <v>0</v>
      </c>
      <c r="M75" s="130">
        <v>0</v>
      </c>
      <c r="N75" s="53">
        <v>2358969.9338734299</v>
      </c>
    </row>
    <row r="76" spans="1:14" ht="14" x14ac:dyDescent="0.3">
      <c r="A76" s="41" t="s">
        <v>185</v>
      </c>
      <c r="B76" s="152">
        <v>0</v>
      </c>
      <c r="C76" s="130">
        <v>1645542.28801316</v>
      </c>
      <c r="D76" s="152">
        <v>1126122.6193186347</v>
      </c>
      <c r="E76" s="130">
        <v>0</v>
      </c>
      <c r="F76" s="152">
        <v>0</v>
      </c>
      <c r="G76" s="130">
        <v>379706.62525505718</v>
      </c>
      <c r="H76" s="152">
        <v>647205.41873506678</v>
      </c>
      <c r="I76" s="130">
        <v>0</v>
      </c>
      <c r="J76" s="152">
        <v>679778</v>
      </c>
      <c r="K76" s="130">
        <v>0</v>
      </c>
      <c r="L76" s="152">
        <v>0</v>
      </c>
      <c r="M76" s="130">
        <v>0</v>
      </c>
      <c r="N76" s="53">
        <v>4478354.9513219185</v>
      </c>
    </row>
    <row r="77" spans="1:14" ht="14" x14ac:dyDescent="0.3">
      <c r="A77" s="41" t="s">
        <v>186</v>
      </c>
      <c r="B77" s="152">
        <v>783338.01816872647</v>
      </c>
      <c r="C77" s="130">
        <v>461106.8852649873</v>
      </c>
      <c r="D77" s="152">
        <v>0</v>
      </c>
      <c r="E77" s="130">
        <v>1020201.8487965006</v>
      </c>
      <c r="F77" s="152">
        <v>0</v>
      </c>
      <c r="G77" s="130">
        <v>83896.696240870049</v>
      </c>
      <c r="H77" s="152">
        <v>302776.07116838597</v>
      </c>
      <c r="I77" s="130">
        <v>254875.99308853154</v>
      </c>
      <c r="J77" s="152">
        <v>27745</v>
      </c>
      <c r="K77" s="130">
        <v>3062.7</v>
      </c>
      <c r="L77" s="152">
        <v>0</v>
      </c>
      <c r="M77" s="130">
        <v>0</v>
      </c>
      <c r="N77" s="53">
        <v>2937003.2127280021</v>
      </c>
    </row>
    <row r="78" spans="1:14" ht="14" x14ac:dyDescent="0.3">
      <c r="A78" s="41" t="s">
        <v>187</v>
      </c>
      <c r="B78" s="152">
        <v>1100623.9320689284</v>
      </c>
      <c r="C78" s="130">
        <v>1218264.8093635521</v>
      </c>
      <c r="D78" s="152">
        <v>7200.5411166401773</v>
      </c>
      <c r="E78" s="130">
        <v>158702.01580267478</v>
      </c>
      <c r="F78" s="152">
        <v>235866.96860934544</v>
      </c>
      <c r="G78" s="130">
        <v>302039.03421975987</v>
      </c>
      <c r="H78" s="152">
        <v>0</v>
      </c>
      <c r="I78" s="130">
        <v>80699.101223910082</v>
      </c>
      <c r="J78" s="152">
        <v>19439</v>
      </c>
      <c r="K78" s="130">
        <v>0</v>
      </c>
      <c r="L78" s="152">
        <v>0</v>
      </c>
      <c r="M78" s="130">
        <v>0</v>
      </c>
      <c r="N78" s="53">
        <v>3122835.4024048112</v>
      </c>
    </row>
    <row r="79" spans="1:14" ht="14" x14ac:dyDescent="0.3">
      <c r="A79" s="41" t="s">
        <v>188</v>
      </c>
      <c r="B79" s="152">
        <v>0</v>
      </c>
      <c r="C79" s="130">
        <v>0</v>
      </c>
      <c r="D79" s="152">
        <v>429447.67599750822</v>
      </c>
      <c r="E79" s="130">
        <v>0</v>
      </c>
      <c r="F79" s="152">
        <v>0</v>
      </c>
      <c r="G79" s="130">
        <v>132719.57323422984</v>
      </c>
      <c r="H79" s="152">
        <v>0</v>
      </c>
      <c r="I79" s="130">
        <v>0</v>
      </c>
      <c r="J79" s="152">
        <v>180922</v>
      </c>
      <c r="K79" s="130">
        <v>0</v>
      </c>
      <c r="L79" s="152">
        <v>0</v>
      </c>
      <c r="M79" s="130">
        <v>0</v>
      </c>
      <c r="N79" s="53">
        <v>743089.24923173804</v>
      </c>
    </row>
    <row r="80" spans="1:14" ht="14" x14ac:dyDescent="0.3">
      <c r="A80" s="41" t="s">
        <v>189</v>
      </c>
      <c r="B80" s="152">
        <v>979392.0031398111</v>
      </c>
      <c r="C80" s="130">
        <v>1116420.2347546651</v>
      </c>
      <c r="D80" s="152">
        <v>0</v>
      </c>
      <c r="E80" s="130">
        <v>542050.36369313102</v>
      </c>
      <c r="F80" s="152">
        <v>179482.74133841333</v>
      </c>
      <c r="G80" s="130">
        <v>359921.08187946642</v>
      </c>
      <c r="H80" s="152">
        <v>0</v>
      </c>
      <c r="I80" s="130">
        <v>29274.84683911733</v>
      </c>
      <c r="J80" s="152">
        <v>1112</v>
      </c>
      <c r="K80" s="130">
        <v>3489.2284666666665</v>
      </c>
      <c r="L80" s="152">
        <v>0</v>
      </c>
      <c r="M80" s="130">
        <v>0</v>
      </c>
      <c r="N80" s="53">
        <v>3211142.5001112707</v>
      </c>
    </row>
    <row r="81" spans="1:14" ht="14" x14ac:dyDescent="0.3">
      <c r="A81" s="41" t="s">
        <v>190</v>
      </c>
      <c r="B81" s="152">
        <v>576103.95176688686</v>
      </c>
      <c r="C81" s="130">
        <v>192718.56048645236</v>
      </c>
      <c r="D81" s="152">
        <v>0</v>
      </c>
      <c r="E81" s="130">
        <v>0</v>
      </c>
      <c r="F81" s="152">
        <v>254089.85435567622</v>
      </c>
      <c r="G81" s="130">
        <v>99536.929613416898</v>
      </c>
      <c r="H81" s="152">
        <v>279119.89339063567</v>
      </c>
      <c r="I81" s="130">
        <v>93565.193500763577</v>
      </c>
      <c r="J81" s="152">
        <v>17891</v>
      </c>
      <c r="K81" s="130">
        <v>0</v>
      </c>
      <c r="L81" s="152">
        <v>0</v>
      </c>
      <c r="M81" s="130">
        <v>0</v>
      </c>
      <c r="N81" s="53">
        <v>1513025.3831138315</v>
      </c>
    </row>
    <row r="82" spans="1:14" ht="14" x14ac:dyDescent="0.3">
      <c r="A82" s="41" t="s">
        <v>191</v>
      </c>
      <c r="B82" s="152">
        <v>410004.06509512727</v>
      </c>
      <c r="C82" s="130">
        <v>0</v>
      </c>
      <c r="D82" s="152">
        <v>0</v>
      </c>
      <c r="E82" s="130">
        <v>0</v>
      </c>
      <c r="F82" s="152">
        <v>167942.43590765848</v>
      </c>
      <c r="G82" s="130">
        <v>51224.801265285969</v>
      </c>
      <c r="H82" s="152">
        <v>0</v>
      </c>
      <c r="I82" s="130">
        <v>46431.487176858973</v>
      </c>
      <c r="J82" s="152">
        <v>4598</v>
      </c>
      <c r="K82" s="130">
        <v>20525.693333333333</v>
      </c>
      <c r="L82" s="152">
        <v>0</v>
      </c>
      <c r="M82" s="130">
        <v>0</v>
      </c>
      <c r="N82" s="53">
        <v>700726.48277826398</v>
      </c>
    </row>
    <row r="83" spans="1:14" ht="14" x14ac:dyDescent="0.3">
      <c r="A83" s="41" t="s">
        <v>192</v>
      </c>
      <c r="B83" s="152">
        <v>421221.10926222824</v>
      </c>
      <c r="C83" s="130">
        <v>368207.40569418308</v>
      </c>
      <c r="D83" s="152">
        <v>0</v>
      </c>
      <c r="E83" s="130">
        <v>214464.34253858766</v>
      </c>
      <c r="F83" s="152">
        <v>208991.91130144667</v>
      </c>
      <c r="G83" s="130">
        <v>141689.45820034624</v>
      </c>
      <c r="H83" s="152">
        <v>0</v>
      </c>
      <c r="I83" s="130">
        <v>98851.612463351412</v>
      </c>
      <c r="J83" s="152">
        <v>58250</v>
      </c>
      <c r="K83" s="130">
        <v>5981.3533333333326</v>
      </c>
      <c r="L83" s="152">
        <v>0</v>
      </c>
      <c r="M83" s="130">
        <v>0</v>
      </c>
      <c r="N83" s="53">
        <v>1517657.1927934764</v>
      </c>
    </row>
    <row r="84" spans="1:14" ht="14" x14ac:dyDescent="0.3">
      <c r="A84" s="41" t="s">
        <v>193</v>
      </c>
      <c r="B84" s="152">
        <v>614369.88887630112</v>
      </c>
      <c r="C84" s="130">
        <v>542820.77144638496</v>
      </c>
      <c r="D84" s="152">
        <v>0</v>
      </c>
      <c r="E84" s="130">
        <v>0</v>
      </c>
      <c r="F84" s="152">
        <v>192232.93370240746</v>
      </c>
      <c r="G84" s="130">
        <v>177424.48008600125</v>
      </c>
      <c r="H84" s="152">
        <v>0</v>
      </c>
      <c r="I84" s="130">
        <v>30994.210380922337</v>
      </c>
      <c r="J84" s="152">
        <v>16843</v>
      </c>
      <c r="K84" s="130">
        <v>20695.16</v>
      </c>
      <c r="L84" s="152">
        <v>0</v>
      </c>
      <c r="M84" s="130">
        <v>0</v>
      </c>
      <c r="N84" s="53">
        <v>1595380.4444920172</v>
      </c>
    </row>
    <row r="85" spans="1:14" ht="14" x14ac:dyDescent="0.3">
      <c r="A85" s="41" t="s">
        <v>194</v>
      </c>
      <c r="B85" s="152">
        <v>0</v>
      </c>
      <c r="C85" s="130">
        <v>0</v>
      </c>
      <c r="D85" s="152">
        <v>45116.255325346334</v>
      </c>
      <c r="E85" s="130">
        <v>0</v>
      </c>
      <c r="F85" s="152">
        <v>0</v>
      </c>
      <c r="G85" s="130">
        <v>0</v>
      </c>
      <c r="H85" s="152">
        <v>0</v>
      </c>
      <c r="I85" s="130">
        <v>0</v>
      </c>
      <c r="J85" s="152">
        <v>6171</v>
      </c>
      <c r="K85" s="130">
        <v>0</v>
      </c>
      <c r="L85" s="152">
        <v>0</v>
      </c>
      <c r="M85" s="130">
        <v>0</v>
      </c>
      <c r="N85" s="53">
        <v>51287.255325346334</v>
      </c>
    </row>
    <row r="86" spans="1:14" ht="14" x14ac:dyDescent="0.3">
      <c r="A86" s="41" t="s">
        <v>195</v>
      </c>
      <c r="B86" s="152">
        <v>963570.89013094536</v>
      </c>
      <c r="C86" s="130">
        <v>1073284.5965468532</v>
      </c>
      <c r="D86" s="152">
        <v>6146.8033922538107</v>
      </c>
      <c r="E86" s="130">
        <v>0</v>
      </c>
      <c r="F86" s="152">
        <v>205918.20411680717</v>
      </c>
      <c r="G86" s="130">
        <v>166124.58337442987</v>
      </c>
      <c r="H86" s="152">
        <v>0</v>
      </c>
      <c r="I86" s="130">
        <v>31357.921899381094</v>
      </c>
      <c r="J86" s="152">
        <v>13151</v>
      </c>
      <c r="K86" s="130">
        <v>0</v>
      </c>
      <c r="L86" s="152">
        <v>0</v>
      </c>
      <c r="M86" s="130">
        <v>0</v>
      </c>
      <c r="N86" s="53">
        <v>2459553.9994606706</v>
      </c>
    </row>
    <row r="87" spans="1:14" ht="14" x14ac:dyDescent="0.3">
      <c r="A87" s="41" t="s">
        <v>196</v>
      </c>
      <c r="B87" s="152">
        <v>706832.86087659094</v>
      </c>
      <c r="C87" s="130">
        <v>61958.836069577344</v>
      </c>
      <c r="D87" s="152">
        <v>0</v>
      </c>
      <c r="E87" s="130">
        <v>481598.91543997516</v>
      </c>
      <c r="F87" s="152">
        <v>154151.90665502136</v>
      </c>
      <c r="G87" s="130">
        <v>29596.785077441862</v>
      </c>
      <c r="H87" s="152">
        <v>0</v>
      </c>
      <c r="I87" s="130">
        <v>0</v>
      </c>
      <c r="J87" s="152">
        <v>0</v>
      </c>
      <c r="K87" s="130">
        <v>32004.220066666665</v>
      </c>
      <c r="L87" s="152">
        <v>0</v>
      </c>
      <c r="M87" s="130">
        <v>0</v>
      </c>
      <c r="N87" s="53">
        <v>1466143.5241852733</v>
      </c>
    </row>
    <row r="88" spans="1:14" ht="14" x14ac:dyDescent="0.3">
      <c r="A88" s="41" t="s">
        <v>197</v>
      </c>
      <c r="B88" s="152">
        <v>600868.21530651604</v>
      </c>
      <c r="C88" s="130">
        <v>0</v>
      </c>
      <c r="D88" s="152">
        <v>0</v>
      </c>
      <c r="E88" s="130">
        <v>108935.47565720478</v>
      </c>
      <c r="F88" s="152">
        <v>159476.54490664447</v>
      </c>
      <c r="G88" s="130">
        <v>43011.500524700394</v>
      </c>
      <c r="H88" s="152">
        <v>0</v>
      </c>
      <c r="I88" s="130">
        <v>29688.15538282046</v>
      </c>
      <c r="J88" s="152">
        <v>22506</v>
      </c>
      <c r="K88" s="130">
        <v>29144.986666666664</v>
      </c>
      <c r="L88" s="152">
        <v>0</v>
      </c>
      <c r="M88" s="130">
        <v>0</v>
      </c>
      <c r="N88" s="53">
        <v>993630.87844455277</v>
      </c>
    </row>
    <row r="89" spans="1:14" ht="14" x14ac:dyDescent="0.3">
      <c r="A89" s="41" t="s">
        <v>198</v>
      </c>
      <c r="B89" s="152">
        <v>0</v>
      </c>
      <c r="C89" s="130">
        <v>0</v>
      </c>
      <c r="D89" s="152">
        <v>0</v>
      </c>
      <c r="E89" s="130">
        <v>0</v>
      </c>
      <c r="F89" s="152">
        <v>0</v>
      </c>
      <c r="G89" s="130">
        <v>241062.59822796771</v>
      </c>
      <c r="H89" s="152">
        <v>0</v>
      </c>
      <c r="I89" s="130">
        <v>803398.62955276121</v>
      </c>
      <c r="J89" s="152">
        <v>160410</v>
      </c>
      <c r="K89" s="130">
        <v>0</v>
      </c>
      <c r="L89" s="152">
        <v>0</v>
      </c>
      <c r="M89" s="130">
        <v>0</v>
      </c>
      <c r="N89" s="53">
        <v>1204871.2277807291</v>
      </c>
    </row>
    <row r="90" spans="1:14" ht="14" x14ac:dyDescent="0.3">
      <c r="A90" s="41" t="s">
        <v>199</v>
      </c>
      <c r="B90" s="152">
        <v>1157197.3707978427</v>
      </c>
      <c r="C90" s="130">
        <v>1250169.2266094408</v>
      </c>
      <c r="D90" s="152">
        <v>0</v>
      </c>
      <c r="E90" s="130">
        <v>0</v>
      </c>
      <c r="F90" s="152">
        <v>199817.66723257565</v>
      </c>
      <c r="G90" s="130">
        <v>580643.7744362572</v>
      </c>
      <c r="H90" s="152">
        <v>0</v>
      </c>
      <c r="I90" s="130">
        <v>41289.928893192082</v>
      </c>
      <c r="J90" s="152">
        <v>940</v>
      </c>
      <c r="K90" s="130">
        <v>0</v>
      </c>
      <c r="L90" s="152">
        <v>0</v>
      </c>
      <c r="M90" s="130">
        <v>120000</v>
      </c>
      <c r="N90" s="53">
        <v>3350057.9679693086</v>
      </c>
    </row>
    <row r="91" spans="1:14" ht="14" x14ac:dyDescent="0.3">
      <c r="A91" s="41" t="s">
        <v>200</v>
      </c>
      <c r="B91" s="152">
        <v>1158687.5408848049</v>
      </c>
      <c r="C91" s="130">
        <v>550000.43890730047</v>
      </c>
      <c r="D91" s="152">
        <v>94572.96076367647</v>
      </c>
      <c r="E91" s="130">
        <v>0</v>
      </c>
      <c r="F91" s="152">
        <v>0</v>
      </c>
      <c r="G91" s="130">
        <v>0</v>
      </c>
      <c r="H91" s="152">
        <v>0</v>
      </c>
      <c r="I91" s="130">
        <v>426564.36214281042</v>
      </c>
      <c r="J91" s="152">
        <v>49156</v>
      </c>
      <c r="K91" s="130">
        <v>0</v>
      </c>
      <c r="L91" s="152">
        <v>0</v>
      </c>
      <c r="M91" s="130">
        <v>0</v>
      </c>
      <c r="N91" s="53">
        <v>2278981.3026985927</v>
      </c>
    </row>
    <row r="92" spans="1:14" ht="14" x14ac:dyDescent="0.3">
      <c r="A92" s="41" t="s">
        <v>201</v>
      </c>
      <c r="B92" s="152">
        <v>296131.87230437575</v>
      </c>
      <c r="C92" s="130">
        <v>99565.677657611173</v>
      </c>
      <c r="D92" s="152">
        <v>8342.0903180587429</v>
      </c>
      <c r="E92" s="130">
        <v>0</v>
      </c>
      <c r="F92" s="152">
        <v>0</v>
      </c>
      <c r="G92" s="130">
        <v>0</v>
      </c>
      <c r="H92" s="152">
        <v>0</v>
      </c>
      <c r="I92" s="130">
        <v>106055.78306872176</v>
      </c>
      <c r="J92" s="152">
        <v>1742</v>
      </c>
      <c r="K92" s="130">
        <v>0</v>
      </c>
      <c r="L92" s="152">
        <v>0</v>
      </c>
      <c r="M92" s="130">
        <v>0</v>
      </c>
      <c r="N92" s="53">
        <v>511837.42334876745</v>
      </c>
    </row>
    <row r="93" spans="1:14" ht="14" x14ac:dyDescent="0.3">
      <c r="A93" s="41" t="s">
        <v>202</v>
      </c>
      <c r="B93" s="152">
        <v>593460.12388817593</v>
      </c>
      <c r="C93" s="130">
        <v>0</v>
      </c>
      <c r="D93" s="152">
        <v>0</v>
      </c>
      <c r="E93" s="130">
        <v>0</v>
      </c>
      <c r="F93" s="152">
        <v>158751.75967283561</v>
      </c>
      <c r="G93" s="130">
        <v>0</v>
      </c>
      <c r="H93" s="152">
        <v>0</v>
      </c>
      <c r="I93" s="130">
        <v>53308.941344079016</v>
      </c>
      <c r="J93" s="152">
        <v>16456</v>
      </c>
      <c r="K93" s="130">
        <v>44286.909866666661</v>
      </c>
      <c r="L93" s="152">
        <v>0</v>
      </c>
      <c r="M93" s="130">
        <v>0</v>
      </c>
      <c r="N93" s="53">
        <v>866263.73477175715</v>
      </c>
    </row>
    <row r="94" spans="1:14" ht="14" x14ac:dyDescent="0.3">
      <c r="A94" s="41" t="s">
        <v>203</v>
      </c>
      <c r="B94" s="152">
        <v>552938.3488449615</v>
      </c>
      <c r="C94" s="130">
        <v>310004.22725040518</v>
      </c>
      <c r="D94" s="152">
        <v>0</v>
      </c>
      <c r="E94" s="130">
        <v>0</v>
      </c>
      <c r="F94" s="152">
        <v>279639.15430098464</v>
      </c>
      <c r="G94" s="130">
        <v>126735.08116183386</v>
      </c>
      <c r="H94" s="152">
        <v>285695.3139560881</v>
      </c>
      <c r="I94" s="130">
        <v>141686.9099327435</v>
      </c>
      <c r="J94" s="152">
        <v>15518</v>
      </c>
      <c r="K94" s="130">
        <v>0</v>
      </c>
      <c r="L94" s="152">
        <v>0</v>
      </c>
      <c r="M94" s="130">
        <v>0</v>
      </c>
      <c r="N94" s="53">
        <v>1712217.0354470168</v>
      </c>
    </row>
    <row r="95" spans="1:14" ht="14" x14ac:dyDescent="0.3">
      <c r="A95" s="41" t="s">
        <v>205</v>
      </c>
      <c r="B95" s="152">
        <v>0</v>
      </c>
      <c r="C95" s="130">
        <v>0</v>
      </c>
      <c r="D95" s="152">
        <v>82247.332717003068</v>
      </c>
      <c r="E95" s="130">
        <v>0</v>
      </c>
      <c r="F95" s="152">
        <v>0</v>
      </c>
      <c r="G95" s="130">
        <v>0</v>
      </c>
      <c r="H95" s="152">
        <v>0</v>
      </c>
      <c r="I95" s="130">
        <v>0</v>
      </c>
      <c r="J95" s="152">
        <v>17116</v>
      </c>
      <c r="K95" s="130">
        <v>0</v>
      </c>
      <c r="L95" s="152">
        <v>0</v>
      </c>
      <c r="M95" s="130">
        <v>0</v>
      </c>
      <c r="N95" s="53">
        <v>99363.332717003068</v>
      </c>
    </row>
    <row r="96" spans="1:14" ht="14" x14ac:dyDescent="0.3">
      <c r="A96" s="41" t="s">
        <v>206</v>
      </c>
      <c r="B96" s="152">
        <v>1277447.9156296581</v>
      </c>
      <c r="C96" s="130">
        <v>1519965.8254891424</v>
      </c>
      <c r="D96" s="152">
        <v>0</v>
      </c>
      <c r="E96" s="130">
        <v>951924.13099053537</v>
      </c>
      <c r="F96" s="152">
        <v>251753.77335545392</v>
      </c>
      <c r="G96" s="130">
        <v>899008.39213456109</v>
      </c>
      <c r="H96" s="152">
        <v>0</v>
      </c>
      <c r="I96" s="130">
        <v>0</v>
      </c>
      <c r="J96" s="152">
        <v>7823</v>
      </c>
      <c r="K96" s="130">
        <v>0</v>
      </c>
      <c r="L96" s="152">
        <v>0</v>
      </c>
      <c r="M96" s="130">
        <v>0</v>
      </c>
      <c r="N96" s="53">
        <v>4907923.0375993513</v>
      </c>
    </row>
    <row r="97" spans="1:14" ht="14" x14ac:dyDescent="0.3">
      <c r="A97" s="41" t="s">
        <v>0</v>
      </c>
      <c r="B97" s="152">
        <v>763596.92343405937</v>
      </c>
      <c r="C97" s="130">
        <v>759284.88024516555</v>
      </c>
      <c r="D97" s="152">
        <v>0</v>
      </c>
      <c r="E97" s="130">
        <v>5319036.126747272</v>
      </c>
      <c r="F97" s="152">
        <v>592548.326798019</v>
      </c>
      <c r="G97" s="130">
        <v>166847.96692427149</v>
      </c>
      <c r="H97" s="152">
        <v>313338.91878227604</v>
      </c>
      <c r="I97" s="130">
        <v>300422.59460461611</v>
      </c>
      <c r="J97" s="152">
        <v>85078</v>
      </c>
      <c r="K97" s="130">
        <v>5849.333333333333</v>
      </c>
      <c r="L97" s="152">
        <v>0</v>
      </c>
      <c r="M97" s="130">
        <v>0</v>
      </c>
      <c r="N97" s="53">
        <v>8306003.0708690127</v>
      </c>
    </row>
    <row r="98" spans="1:14" ht="14" x14ac:dyDescent="0.3">
      <c r="A98" s="41" t="s">
        <v>207</v>
      </c>
      <c r="B98" s="152">
        <v>547663.89276551281</v>
      </c>
      <c r="C98" s="130">
        <v>432813.13856319385</v>
      </c>
      <c r="D98" s="152">
        <v>0</v>
      </c>
      <c r="E98" s="130">
        <v>894666.60058432445</v>
      </c>
      <c r="F98" s="152">
        <v>260288.65990099736</v>
      </c>
      <c r="G98" s="130">
        <v>80811.681542038175</v>
      </c>
      <c r="H98" s="152">
        <v>0</v>
      </c>
      <c r="I98" s="130">
        <v>115003.71035126962</v>
      </c>
      <c r="J98" s="152">
        <v>14762</v>
      </c>
      <c r="K98" s="130">
        <v>13854.993333333332</v>
      </c>
      <c r="L98" s="152">
        <v>0</v>
      </c>
      <c r="M98" s="130">
        <v>0</v>
      </c>
      <c r="N98" s="53">
        <v>2359864.6770406691</v>
      </c>
    </row>
    <row r="99" spans="1:14" ht="14" x14ac:dyDescent="0.3">
      <c r="A99" s="41" t="s">
        <v>208</v>
      </c>
      <c r="B99" s="152">
        <v>601867.43618059438</v>
      </c>
      <c r="C99" s="130">
        <v>69877.918326107072</v>
      </c>
      <c r="D99" s="152">
        <v>0</v>
      </c>
      <c r="E99" s="130">
        <v>0</v>
      </c>
      <c r="F99" s="152">
        <v>138709.92332050472</v>
      </c>
      <c r="G99" s="130">
        <v>56581.287011618093</v>
      </c>
      <c r="H99" s="152">
        <v>0</v>
      </c>
      <c r="I99" s="130">
        <v>43769.780155410845</v>
      </c>
      <c r="J99" s="152">
        <v>8523</v>
      </c>
      <c r="K99" s="130">
        <v>3984.1066666666666</v>
      </c>
      <c r="L99" s="152">
        <v>0</v>
      </c>
      <c r="M99" s="130">
        <v>0</v>
      </c>
      <c r="N99" s="53">
        <v>923313.45166090189</v>
      </c>
    </row>
    <row r="100" spans="1:14" ht="14" x14ac:dyDescent="0.3">
      <c r="A100" s="41" t="s">
        <v>209</v>
      </c>
      <c r="B100" s="152">
        <v>0</v>
      </c>
      <c r="C100" s="130">
        <v>0</v>
      </c>
      <c r="D100" s="152">
        <v>11578.508003849945</v>
      </c>
      <c r="E100" s="130">
        <v>0</v>
      </c>
      <c r="F100" s="152">
        <v>0</v>
      </c>
      <c r="G100" s="130">
        <v>0</v>
      </c>
      <c r="H100" s="152">
        <v>0</v>
      </c>
      <c r="I100" s="130">
        <v>0</v>
      </c>
      <c r="J100" s="152">
        <v>603</v>
      </c>
      <c r="K100" s="130">
        <v>0</v>
      </c>
      <c r="L100" s="152">
        <v>0</v>
      </c>
      <c r="M100" s="130">
        <v>0</v>
      </c>
      <c r="N100" s="53">
        <v>12181.508003849945</v>
      </c>
    </row>
    <row r="101" spans="1:14" ht="14" x14ac:dyDescent="0.3">
      <c r="A101" s="41" t="s">
        <v>210</v>
      </c>
      <c r="B101" s="152">
        <v>833167.76020205778</v>
      </c>
      <c r="C101" s="130">
        <v>0</v>
      </c>
      <c r="D101" s="152">
        <v>0</v>
      </c>
      <c r="E101" s="130">
        <v>166648.50645463669</v>
      </c>
      <c r="F101" s="152">
        <v>191083.73120205716</v>
      </c>
      <c r="G101" s="130">
        <v>59621.198120194596</v>
      </c>
      <c r="H101" s="152">
        <v>0</v>
      </c>
      <c r="I101" s="130">
        <v>30498.240128478588</v>
      </c>
      <c r="J101" s="152">
        <v>4538</v>
      </c>
      <c r="K101" s="130">
        <v>45798.932466666665</v>
      </c>
      <c r="L101" s="152">
        <v>0</v>
      </c>
      <c r="M101" s="130">
        <v>0</v>
      </c>
      <c r="N101" s="53">
        <v>1331356.3685740912</v>
      </c>
    </row>
    <row r="102" spans="1:14" ht="14" x14ac:dyDescent="0.3">
      <c r="A102" s="41" t="s">
        <v>211</v>
      </c>
      <c r="B102" s="152">
        <v>0</v>
      </c>
      <c r="C102" s="130">
        <v>0</v>
      </c>
      <c r="D102" s="152">
        <v>432069.26128458686</v>
      </c>
      <c r="E102" s="130">
        <v>0</v>
      </c>
      <c r="F102" s="152">
        <v>0</v>
      </c>
      <c r="G102" s="130">
        <v>0</v>
      </c>
      <c r="H102" s="152">
        <v>1458922.8757339441</v>
      </c>
      <c r="I102" s="130">
        <v>0</v>
      </c>
      <c r="J102" s="152">
        <v>38575</v>
      </c>
      <c r="K102" s="130">
        <v>0</v>
      </c>
      <c r="L102" s="152">
        <v>0</v>
      </c>
      <c r="M102" s="130">
        <v>0</v>
      </c>
      <c r="N102" s="53">
        <v>1929567.1370185311</v>
      </c>
    </row>
    <row r="103" spans="1:14" ht="14" x14ac:dyDescent="0.3">
      <c r="A103" s="41" t="s">
        <v>212</v>
      </c>
      <c r="B103" s="152">
        <v>382207.01962746138</v>
      </c>
      <c r="C103" s="130">
        <v>868204.49670541391</v>
      </c>
      <c r="D103" s="152">
        <v>0</v>
      </c>
      <c r="E103" s="130">
        <v>0</v>
      </c>
      <c r="F103" s="152">
        <v>144467.26037900857</v>
      </c>
      <c r="G103" s="130">
        <v>139490.11375274954</v>
      </c>
      <c r="H103" s="152">
        <v>0</v>
      </c>
      <c r="I103" s="130">
        <v>57458.559122858409</v>
      </c>
      <c r="J103" s="152">
        <v>9679</v>
      </c>
      <c r="K103" s="130">
        <v>91863.055666666653</v>
      </c>
      <c r="L103" s="152">
        <v>0</v>
      </c>
      <c r="M103" s="130">
        <v>0</v>
      </c>
      <c r="N103" s="53">
        <v>1693369.5052541583</v>
      </c>
    </row>
    <row r="104" spans="1:14" ht="14" x14ac:dyDescent="0.3">
      <c r="A104" s="41" t="s">
        <v>213</v>
      </c>
      <c r="B104" s="152">
        <v>543374.09416470502</v>
      </c>
      <c r="C104" s="130">
        <v>490385.58198403957</v>
      </c>
      <c r="D104" s="152">
        <v>0</v>
      </c>
      <c r="E104" s="130">
        <v>121001.79681239248</v>
      </c>
      <c r="F104" s="152">
        <v>0</v>
      </c>
      <c r="G104" s="130">
        <v>51513.056320351468</v>
      </c>
      <c r="H104" s="152">
        <v>0</v>
      </c>
      <c r="I104" s="130">
        <v>172796.84670590269</v>
      </c>
      <c r="J104" s="152">
        <v>16323</v>
      </c>
      <c r="K104" s="130">
        <v>0</v>
      </c>
      <c r="L104" s="152">
        <v>0</v>
      </c>
      <c r="M104" s="130">
        <v>0</v>
      </c>
      <c r="N104" s="53">
        <v>1395394.3759873912</v>
      </c>
    </row>
    <row r="105" spans="1:14" ht="14" x14ac:dyDescent="0.3">
      <c r="A105" s="41" t="s">
        <v>214</v>
      </c>
      <c r="B105" s="152">
        <v>1666330.313248588</v>
      </c>
      <c r="C105" s="130">
        <v>0</v>
      </c>
      <c r="D105" s="152">
        <v>88865.214756583649</v>
      </c>
      <c r="E105" s="130">
        <v>186347.02766075829</v>
      </c>
      <c r="F105" s="152">
        <v>887766.18028413993</v>
      </c>
      <c r="G105" s="130">
        <v>615901.7652578</v>
      </c>
      <c r="H105" s="152">
        <v>0</v>
      </c>
      <c r="I105" s="130">
        <v>0</v>
      </c>
      <c r="J105" s="152">
        <v>372073</v>
      </c>
      <c r="K105" s="130">
        <v>0</v>
      </c>
      <c r="L105" s="152">
        <v>280472.35103242646</v>
      </c>
      <c r="M105" s="130">
        <v>0</v>
      </c>
      <c r="N105" s="53">
        <v>4097755.8522402961</v>
      </c>
    </row>
    <row r="106" spans="1:14" ht="14" x14ac:dyDescent="0.3">
      <c r="A106" s="41" t="s">
        <v>215</v>
      </c>
      <c r="B106" s="152">
        <v>386228.62198522093</v>
      </c>
      <c r="C106" s="130">
        <v>257133.5328026441</v>
      </c>
      <c r="D106" s="152">
        <v>0</v>
      </c>
      <c r="E106" s="130">
        <v>0</v>
      </c>
      <c r="F106" s="152">
        <v>159585.66127645242</v>
      </c>
      <c r="G106" s="130">
        <v>86758.953567462086</v>
      </c>
      <c r="H106" s="152">
        <v>0</v>
      </c>
      <c r="I106" s="130">
        <v>55623.469188816525</v>
      </c>
      <c r="J106" s="152">
        <v>8373</v>
      </c>
      <c r="K106" s="130">
        <v>39982.825533333329</v>
      </c>
      <c r="L106" s="152">
        <v>0</v>
      </c>
      <c r="M106" s="130">
        <v>0</v>
      </c>
      <c r="N106" s="53">
        <v>993686.06435392937</v>
      </c>
    </row>
    <row r="107" spans="1:14" ht="14" x14ac:dyDescent="0.3">
      <c r="A107" s="41" t="s">
        <v>216</v>
      </c>
      <c r="B107" s="152">
        <v>933869.83219300641</v>
      </c>
      <c r="C107" s="130">
        <v>0</v>
      </c>
      <c r="D107" s="152">
        <v>18879.467561922418</v>
      </c>
      <c r="E107" s="130">
        <v>981456.29514019773</v>
      </c>
      <c r="F107" s="152">
        <v>170830.97957961209</v>
      </c>
      <c r="G107" s="130">
        <v>37461.932218526716</v>
      </c>
      <c r="H107" s="152">
        <v>0</v>
      </c>
      <c r="I107" s="130">
        <v>57412.892494426218</v>
      </c>
      <c r="J107" s="152">
        <v>11081</v>
      </c>
      <c r="K107" s="130">
        <v>100000</v>
      </c>
      <c r="L107" s="152">
        <v>0</v>
      </c>
      <c r="M107" s="130">
        <v>0</v>
      </c>
      <c r="N107" s="53">
        <v>2310992.399187691</v>
      </c>
    </row>
    <row r="108" spans="1:14" ht="14" x14ac:dyDescent="0.3">
      <c r="A108" s="41" t="s">
        <v>217</v>
      </c>
      <c r="B108" s="152">
        <v>0</v>
      </c>
      <c r="C108" s="130">
        <v>1984804.5521817363</v>
      </c>
      <c r="D108" s="152">
        <v>1444960.8254106853</v>
      </c>
      <c r="E108" s="130">
        <v>0</v>
      </c>
      <c r="F108" s="152">
        <v>0</v>
      </c>
      <c r="G108" s="130">
        <v>514547.44210846903</v>
      </c>
      <c r="H108" s="152">
        <v>0</v>
      </c>
      <c r="I108" s="130">
        <v>0</v>
      </c>
      <c r="J108" s="152">
        <v>168578</v>
      </c>
      <c r="K108" s="130">
        <v>0</v>
      </c>
      <c r="L108" s="152">
        <v>0</v>
      </c>
      <c r="M108" s="130">
        <v>0</v>
      </c>
      <c r="N108" s="53">
        <v>4112890.8197008907</v>
      </c>
    </row>
    <row r="109" spans="1:14" ht="14" x14ac:dyDescent="0.3">
      <c r="A109" s="41" t="s">
        <v>218</v>
      </c>
      <c r="B109" s="152">
        <v>1219612.5501559637</v>
      </c>
      <c r="C109" s="130">
        <v>389923.27097252873</v>
      </c>
      <c r="D109" s="152">
        <v>834.20903180587413</v>
      </c>
      <c r="E109" s="130">
        <v>0</v>
      </c>
      <c r="F109" s="152">
        <v>171053.50909624819</v>
      </c>
      <c r="G109" s="130">
        <v>0</v>
      </c>
      <c r="H109" s="152">
        <v>0</v>
      </c>
      <c r="I109" s="130">
        <v>21686.501976727919</v>
      </c>
      <c r="J109" s="152">
        <v>0</v>
      </c>
      <c r="K109" s="130">
        <v>0</v>
      </c>
      <c r="L109" s="152">
        <v>0</v>
      </c>
      <c r="M109" s="130">
        <v>0</v>
      </c>
      <c r="N109" s="53">
        <v>1803110.0412332746</v>
      </c>
    </row>
    <row r="110" spans="1:14" ht="14" x14ac:dyDescent="0.3">
      <c r="A110" s="41" t="s">
        <v>219</v>
      </c>
      <c r="B110" s="152">
        <v>0</v>
      </c>
      <c r="C110" s="130">
        <v>0</v>
      </c>
      <c r="D110" s="152">
        <v>689460.67328765395</v>
      </c>
      <c r="E110" s="130">
        <v>0</v>
      </c>
      <c r="F110" s="152">
        <v>0</v>
      </c>
      <c r="G110" s="130">
        <v>143653.67007509532</v>
      </c>
      <c r="H110" s="152">
        <v>0</v>
      </c>
      <c r="I110" s="130">
        <v>686456.70482014888</v>
      </c>
      <c r="J110" s="152">
        <v>443327</v>
      </c>
      <c r="K110" s="130">
        <v>0</v>
      </c>
      <c r="L110" s="152">
        <v>0</v>
      </c>
      <c r="M110" s="130">
        <v>0</v>
      </c>
      <c r="N110" s="53">
        <v>1962898.0481828982</v>
      </c>
    </row>
    <row r="111" spans="1:14" ht="14" x14ac:dyDescent="0.3">
      <c r="A111" s="41" t="s">
        <v>220</v>
      </c>
      <c r="B111" s="152">
        <v>1103017.7730706949</v>
      </c>
      <c r="C111" s="130">
        <v>181603.94373529856</v>
      </c>
      <c r="D111" s="152">
        <v>6234.6148692860079</v>
      </c>
      <c r="E111" s="130">
        <v>0</v>
      </c>
      <c r="F111" s="152">
        <v>213883.44572220932</v>
      </c>
      <c r="G111" s="130">
        <v>72508.797002412568</v>
      </c>
      <c r="H111" s="152">
        <v>0</v>
      </c>
      <c r="I111" s="130">
        <v>0</v>
      </c>
      <c r="J111" s="152">
        <v>5310</v>
      </c>
      <c r="K111" s="130">
        <v>8652.9133333333339</v>
      </c>
      <c r="L111" s="152">
        <v>75489.682567223688</v>
      </c>
      <c r="M111" s="130">
        <v>0</v>
      </c>
      <c r="N111" s="53">
        <v>1666701.1703004583</v>
      </c>
    </row>
    <row r="112" spans="1:14" ht="14" x14ac:dyDescent="0.3">
      <c r="A112" s="41" t="s">
        <v>221</v>
      </c>
      <c r="B112" s="152">
        <v>0</v>
      </c>
      <c r="C112" s="130">
        <v>0</v>
      </c>
      <c r="D112" s="152">
        <v>206538.81197983798</v>
      </c>
      <c r="E112" s="130">
        <v>0</v>
      </c>
      <c r="F112" s="152">
        <v>0</v>
      </c>
      <c r="G112" s="130">
        <v>0</v>
      </c>
      <c r="H112" s="152">
        <v>0</v>
      </c>
      <c r="I112" s="130">
        <v>0</v>
      </c>
      <c r="J112" s="152">
        <v>51970</v>
      </c>
      <c r="K112" s="130">
        <v>0</v>
      </c>
      <c r="L112" s="152">
        <v>0</v>
      </c>
      <c r="M112" s="130">
        <v>0</v>
      </c>
      <c r="N112" s="53">
        <v>258508.81197983798</v>
      </c>
    </row>
    <row r="113" spans="1:14" ht="14" x14ac:dyDescent="0.3">
      <c r="A113" s="41" t="s">
        <v>222</v>
      </c>
      <c r="B113" s="152">
        <v>0</v>
      </c>
      <c r="C113" s="130">
        <v>0</v>
      </c>
      <c r="D113" s="152">
        <v>1265241.5169854097</v>
      </c>
      <c r="E113" s="130">
        <v>0</v>
      </c>
      <c r="F113" s="152">
        <v>0</v>
      </c>
      <c r="G113" s="130">
        <v>428553.55819006189</v>
      </c>
      <c r="H113" s="152">
        <v>0</v>
      </c>
      <c r="I113" s="130">
        <v>0</v>
      </c>
      <c r="J113" s="152">
        <v>374005</v>
      </c>
      <c r="K113" s="130">
        <v>0</v>
      </c>
      <c r="L113" s="152">
        <v>0</v>
      </c>
      <c r="M113" s="130">
        <v>0</v>
      </c>
      <c r="N113" s="53">
        <v>2067800.0751754716</v>
      </c>
    </row>
    <row r="114" spans="1:14" ht="14" x14ac:dyDescent="0.3">
      <c r="A114" s="41" t="s">
        <v>223</v>
      </c>
      <c r="B114" s="152">
        <v>0</v>
      </c>
      <c r="C114" s="130">
        <v>0</v>
      </c>
      <c r="D114" s="152">
        <v>152117.63963678721</v>
      </c>
      <c r="E114" s="130">
        <v>0</v>
      </c>
      <c r="F114" s="152">
        <v>0</v>
      </c>
      <c r="G114" s="130">
        <v>0</v>
      </c>
      <c r="H114" s="152">
        <v>0</v>
      </c>
      <c r="I114" s="130">
        <v>0</v>
      </c>
      <c r="J114" s="152">
        <v>13637</v>
      </c>
      <c r="K114" s="130">
        <v>0</v>
      </c>
      <c r="L114" s="152">
        <v>0</v>
      </c>
      <c r="M114" s="130">
        <v>0</v>
      </c>
      <c r="N114" s="53">
        <v>165754.63963678721</v>
      </c>
    </row>
    <row r="115" spans="1:14" ht="14" x14ac:dyDescent="0.3">
      <c r="A115" s="41" t="s">
        <v>224</v>
      </c>
      <c r="B115" s="152">
        <v>0</v>
      </c>
      <c r="C115" s="130">
        <v>2269727.5152349952</v>
      </c>
      <c r="D115" s="152">
        <v>2584579.0686087147</v>
      </c>
      <c r="E115" s="130">
        <v>0</v>
      </c>
      <c r="F115" s="152">
        <v>0</v>
      </c>
      <c r="G115" s="130">
        <v>753670.01162389433</v>
      </c>
      <c r="H115" s="152">
        <v>924469.62492239091</v>
      </c>
      <c r="I115" s="130">
        <v>2968543.1247702548</v>
      </c>
      <c r="J115" s="152">
        <v>778151</v>
      </c>
      <c r="K115" s="130">
        <v>0</v>
      </c>
      <c r="L115" s="152">
        <v>0</v>
      </c>
      <c r="M115" s="130">
        <v>0</v>
      </c>
      <c r="N115" s="53">
        <v>10279140.34516025</v>
      </c>
    </row>
    <row r="116" spans="1:14" ht="14" x14ac:dyDescent="0.3">
      <c r="A116" s="41" t="s">
        <v>225</v>
      </c>
      <c r="B116" s="152">
        <v>440544.8953590708</v>
      </c>
      <c r="C116" s="130">
        <v>341996.19857145264</v>
      </c>
      <c r="D116" s="152">
        <v>0</v>
      </c>
      <c r="E116" s="130">
        <v>0</v>
      </c>
      <c r="F116" s="152">
        <v>147244.08838884771</v>
      </c>
      <c r="G116" s="130">
        <v>101963.1938823823</v>
      </c>
      <c r="H116" s="152">
        <v>0</v>
      </c>
      <c r="I116" s="130">
        <v>46216.566734133354</v>
      </c>
      <c r="J116" s="152">
        <v>1513</v>
      </c>
      <c r="K116" s="130">
        <v>0</v>
      </c>
      <c r="L116" s="152">
        <v>0</v>
      </c>
      <c r="M116" s="130">
        <v>0</v>
      </c>
      <c r="N116" s="53">
        <v>1079477.9429358866</v>
      </c>
    </row>
    <row r="117" spans="1:14" ht="14" x14ac:dyDescent="0.3">
      <c r="A117" s="41" t="s">
        <v>226</v>
      </c>
      <c r="B117" s="152">
        <v>555016.99179755559</v>
      </c>
      <c r="C117" s="130">
        <v>273829.06250468147</v>
      </c>
      <c r="D117" s="152">
        <v>0</v>
      </c>
      <c r="E117" s="130">
        <v>0</v>
      </c>
      <c r="F117" s="152">
        <v>168322.77634767475</v>
      </c>
      <c r="G117" s="130">
        <v>79473.501817721655</v>
      </c>
      <c r="H117" s="152">
        <v>0</v>
      </c>
      <c r="I117" s="130">
        <v>49341.179324528988</v>
      </c>
      <c r="J117" s="152">
        <v>2130</v>
      </c>
      <c r="K117" s="130">
        <v>90451.46666666666</v>
      </c>
      <c r="L117" s="152">
        <v>0</v>
      </c>
      <c r="M117" s="130">
        <v>0</v>
      </c>
      <c r="N117" s="53">
        <v>1218564.978458829</v>
      </c>
    </row>
    <row r="118" spans="1:14" ht="14" x14ac:dyDescent="0.3">
      <c r="A118" s="41" t="s">
        <v>227</v>
      </c>
      <c r="B118" s="152">
        <v>401512.1697214286</v>
      </c>
      <c r="C118" s="130">
        <v>102724.79297208386</v>
      </c>
      <c r="D118" s="152">
        <v>0</v>
      </c>
      <c r="E118" s="130">
        <v>0</v>
      </c>
      <c r="F118" s="152">
        <v>315245.76346348826</v>
      </c>
      <c r="G118" s="130">
        <v>0</v>
      </c>
      <c r="H118" s="152">
        <v>0</v>
      </c>
      <c r="I118" s="130">
        <v>180744.9726899387</v>
      </c>
      <c r="J118" s="152">
        <v>6628</v>
      </c>
      <c r="K118" s="130">
        <v>12520.033333333333</v>
      </c>
      <c r="L118" s="152">
        <v>0</v>
      </c>
      <c r="M118" s="130">
        <v>0</v>
      </c>
      <c r="N118" s="53">
        <v>1019375.7321802728</v>
      </c>
    </row>
    <row r="119" spans="1:14" ht="14" x14ac:dyDescent="0.3">
      <c r="A119" s="41" t="s">
        <v>228</v>
      </c>
      <c r="B119" s="152">
        <v>622461.91277590278</v>
      </c>
      <c r="C119" s="130">
        <v>780320.83265114785</v>
      </c>
      <c r="D119" s="152">
        <v>0</v>
      </c>
      <c r="E119" s="130">
        <v>0</v>
      </c>
      <c r="F119" s="152">
        <v>148099.4401531764</v>
      </c>
      <c r="G119" s="130">
        <v>59744.616440146892</v>
      </c>
      <c r="H119" s="152">
        <v>0</v>
      </c>
      <c r="I119" s="130">
        <v>44546.800217572723</v>
      </c>
      <c r="J119" s="152">
        <v>12757</v>
      </c>
      <c r="K119" s="130">
        <v>11394.173333333332</v>
      </c>
      <c r="L119" s="152">
        <v>0</v>
      </c>
      <c r="M119" s="130">
        <v>0</v>
      </c>
      <c r="N119" s="53">
        <v>1679324.7755712802</v>
      </c>
    </row>
    <row r="120" spans="1:14" ht="14" x14ac:dyDescent="0.3">
      <c r="A120" s="41" t="s">
        <v>229</v>
      </c>
      <c r="B120" s="152">
        <v>1216324.8722501099</v>
      </c>
      <c r="C120" s="130">
        <v>741568.26148967165</v>
      </c>
      <c r="D120" s="152">
        <v>2395.553380106885</v>
      </c>
      <c r="E120" s="130">
        <v>0</v>
      </c>
      <c r="F120" s="152">
        <v>224766.11208002537</v>
      </c>
      <c r="G120" s="130">
        <v>627844.36412431567</v>
      </c>
      <c r="H120" s="152">
        <v>0</v>
      </c>
      <c r="I120" s="130">
        <v>82398.002027154798</v>
      </c>
      <c r="J120" s="152">
        <v>1758</v>
      </c>
      <c r="K120" s="130">
        <v>1416.9599999999998</v>
      </c>
      <c r="L120" s="152">
        <v>0</v>
      </c>
      <c r="M120" s="130">
        <v>0</v>
      </c>
      <c r="N120" s="53">
        <v>2898472.1253513843</v>
      </c>
    </row>
    <row r="121" spans="1:14" ht="14" x14ac:dyDescent="0.3">
      <c r="A121" s="41" t="s">
        <v>230</v>
      </c>
      <c r="B121" s="152">
        <v>0</v>
      </c>
      <c r="C121" s="130">
        <v>0</v>
      </c>
      <c r="D121" s="152">
        <v>268342.93682226591</v>
      </c>
      <c r="E121" s="130">
        <v>0</v>
      </c>
      <c r="F121" s="152">
        <v>0</v>
      </c>
      <c r="G121" s="130">
        <v>0</v>
      </c>
      <c r="H121" s="152">
        <v>0</v>
      </c>
      <c r="I121" s="130">
        <v>0</v>
      </c>
      <c r="J121" s="152">
        <v>51087</v>
      </c>
      <c r="K121" s="130">
        <v>0</v>
      </c>
      <c r="L121" s="152">
        <v>0</v>
      </c>
      <c r="M121" s="130">
        <v>0</v>
      </c>
      <c r="N121" s="53">
        <v>319429.93682226591</v>
      </c>
    </row>
    <row r="122" spans="1:14" ht="14" x14ac:dyDescent="0.3">
      <c r="A122" s="41" t="s">
        <v>231</v>
      </c>
      <c r="B122" s="152">
        <v>470009.91224782896</v>
      </c>
      <c r="C122" s="130">
        <v>0</v>
      </c>
      <c r="D122" s="152">
        <v>0</v>
      </c>
      <c r="E122" s="130">
        <v>0</v>
      </c>
      <c r="F122" s="152">
        <v>157354.16567274497</v>
      </c>
      <c r="G122" s="130">
        <v>28905.506364268469</v>
      </c>
      <c r="H122" s="152">
        <v>0</v>
      </c>
      <c r="I122" s="130">
        <v>72928.900602291294</v>
      </c>
      <c r="J122" s="152">
        <v>8863</v>
      </c>
      <c r="K122" s="130">
        <v>0</v>
      </c>
      <c r="L122" s="152">
        <v>0</v>
      </c>
      <c r="M122" s="130">
        <v>0</v>
      </c>
      <c r="N122" s="53">
        <v>738061.48488713382</v>
      </c>
    </row>
    <row r="123" spans="1:14" ht="14" x14ac:dyDescent="0.3">
      <c r="A123" s="41" t="s">
        <v>232</v>
      </c>
      <c r="B123" s="152">
        <v>0</v>
      </c>
      <c r="C123" s="130">
        <v>0</v>
      </c>
      <c r="D123" s="152">
        <v>347578.47659373598</v>
      </c>
      <c r="E123" s="130">
        <v>0</v>
      </c>
      <c r="F123" s="152">
        <v>0</v>
      </c>
      <c r="G123" s="130">
        <v>0</v>
      </c>
      <c r="H123" s="152">
        <v>0</v>
      </c>
      <c r="I123" s="130">
        <v>0</v>
      </c>
      <c r="J123" s="152">
        <v>4056</v>
      </c>
      <c r="K123" s="130">
        <v>0</v>
      </c>
      <c r="L123" s="152">
        <v>0</v>
      </c>
      <c r="M123" s="130">
        <v>0</v>
      </c>
      <c r="N123" s="53">
        <v>351634.47659373598</v>
      </c>
    </row>
    <row r="124" spans="1:14" ht="14" x14ac:dyDescent="0.3">
      <c r="A124" s="41" t="s">
        <v>233</v>
      </c>
      <c r="B124" s="152">
        <v>405845.0782082114</v>
      </c>
      <c r="C124" s="130">
        <v>496851.04271083989</v>
      </c>
      <c r="D124" s="152">
        <v>0</v>
      </c>
      <c r="E124" s="130">
        <v>0</v>
      </c>
      <c r="F124" s="152">
        <v>168344.34263338006</v>
      </c>
      <c r="G124" s="130">
        <v>0</v>
      </c>
      <c r="H124" s="152">
        <v>0</v>
      </c>
      <c r="I124" s="130">
        <v>69560.233282485962</v>
      </c>
      <c r="J124" s="152">
        <v>17149</v>
      </c>
      <c r="K124" s="130">
        <v>31595.966666666664</v>
      </c>
      <c r="L124" s="152">
        <v>0</v>
      </c>
      <c r="M124" s="130">
        <v>0</v>
      </c>
      <c r="N124" s="53">
        <v>1189345.663501584</v>
      </c>
    </row>
    <row r="125" spans="1:14" ht="14" x14ac:dyDescent="0.3">
      <c r="A125" s="41" t="s">
        <v>234</v>
      </c>
      <c r="B125" s="152">
        <v>325755.31958934793</v>
      </c>
      <c r="C125" s="130">
        <v>0</v>
      </c>
      <c r="D125" s="152">
        <v>2897.7787420625104</v>
      </c>
      <c r="E125" s="130">
        <v>0</v>
      </c>
      <c r="F125" s="152">
        <v>114441.02841526498</v>
      </c>
      <c r="G125" s="130">
        <v>0</v>
      </c>
      <c r="H125" s="152">
        <v>0</v>
      </c>
      <c r="I125" s="130">
        <v>140801.79514569757</v>
      </c>
      <c r="J125" s="152">
        <v>9214</v>
      </c>
      <c r="K125" s="130">
        <v>0</v>
      </c>
      <c r="L125" s="152">
        <v>0</v>
      </c>
      <c r="M125" s="130">
        <v>0</v>
      </c>
      <c r="N125" s="53">
        <v>593109.92189237301</v>
      </c>
    </row>
    <row r="126" spans="1:14" ht="14" x14ac:dyDescent="0.3">
      <c r="A126" s="41" t="s">
        <v>235</v>
      </c>
      <c r="B126" s="152">
        <v>0</v>
      </c>
      <c r="C126" s="130">
        <v>0</v>
      </c>
      <c r="D126" s="152">
        <v>3697936.35644818</v>
      </c>
      <c r="E126" s="130">
        <v>0</v>
      </c>
      <c r="F126" s="152">
        <v>0</v>
      </c>
      <c r="G126" s="130">
        <v>560652.53553935525</v>
      </c>
      <c r="H126" s="152">
        <v>0</v>
      </c>
      <c r="I126" s="130">
        <v>0</v>
      </c>
      <c r="J126" s="152">
        <v>699866</v>
      </c>
      <c r="K126" s="130">
        <v>0</v>
      </c>
      <c r="L126" s="152">
        <v>0</v>
      </c>
      <c r="M126" s="130">
        <v>0</v>
      </c>
      <c r="N126" s="53">
        <v>4958454.8919875352</v>
      </c>
    </row>
    <row r="127" spans="1:14" ht="14" x14ac:dyDescent="0.3">
      <c r="A127" s="41" t="s">
        <v>236</v>
      </c>
      <c r="B127" s="152">
        <v>323644.36680818372</v>
      </c>
      <c r="C127" s="130">
        <v>691001.08939255204</v>
      </c>
      <c r="D127" s="152">
        <v>0</v>
      </c>
      <c r="E127" s="130">
        <v>664191.03110913874</v>
      </c>
      <c r="F127" s="152">
        <v>0</v>
      </c>
      <c r="G127" s="130">
        <v>0</v>
      </c>
      <c r="H127" s="152">
        <v>0</v>
      </c>
      <c r="I127" s="130">
        <v>205476.31606436285</v>
      </c>
      <c r="J127" s="152">
        <v>9777</v>
      </c>
      <c r="K127" s="130">
        <v>0</v>
      </c>
      <c r="L127" s="152">
        <v>0</v>
      </c>
      <c r="M127" s="130">
        <v>0</v>
      </c>
      <c r="N127" s="53">
        <v>1894089.8033742374</v>
      </c>
    </row>
    <row r="128" spans="1:14" ht="14" x14ac:dyDescent="0.3">
      <c r="A128" s="41" t="s">
        <v>237</v>
      </c>
      <c r="B128" s="152">
        <v>322592.03521682433</v>
      </c>
      <c r="C128" s="130">
        <v>0</v>
      </c>
      <c r="D128" s="152">
        <v>0</v>
      </c>
      <c r="E128" s="130">
        <v>183858.15656027955</v>
      </c>
      <c r="F128" s="152">
        <v>128926.6968713643</v>
      </c>
      <c r="G128" s="130">
        <v>31032.624942027473</v>
      </c>
      <c r="H128" s="152">
        <v>0</v>
      </c>
      <c r="I128" s="130">
        <v>184340.12251663467</v>
      </c>
      <c r="J128" s="152">
        <v>9512</v>
      </c>
      <c r="K128" s="130">
        <v>11635.253333333334</v>
      </c>
      <c r="L128" s="152">
        <v>0</v>
      </c>
      <c r="M128" s="130">
        <v>0</v>
      </c>
      <c r="N128" s="53">
        <v>871896.88944046362</v>
      </c>
    </row>
    <row r="129" spans="1:14" ht="14" x14ac:dyDescent="0.3">
      <c r="A129" s="41" t="s">
        <v>238</v>
      </c>
      <c r="B129" s="152">
        <v>734535.63170107559</v>
      </c>
      <c r="C129" s="130">
        <v>0</v>
      </c>
      <c r="D129" s="152">
        <v>0</v>
      </c>
      <c r="E129" s="130">
        <v>0</v>
      </c>
      <c r="F129" s="152">
        <v>138250.24232036457</v>
      </c>
      <c r="G129" s="130">
        <v>0</v>
      </c>
      <c r="H129" s="152">
        <v>0</v>
      </c>
      <c r="I129" s="130">
        <v>43571.392054433345</v>
      </c>
      <c r="J129" s="152">
        <v>868</v>
      </c>
      <c r="K129" s="130">
        <v>19617.133333333331</v>
      </c>
      <c r="L129" s="152">
        <v>0</v>
      </c>
      <c r="M129" s="130">
        <v>0</v>
      </c>
      <c r="N129" s="53">
        <v>936842.39940920682</v>
      </c>
    </row>
    <row r="130" spans="1:14" ht="14" x14ac:dyDescent="0.3">
      <c r="A130" s="41" t="s">
        <v>239</v>
      </c>
      <c r="B130" s="152">
        <v>433851.87346400047</v>
      </c>
      <c r="C130" s="130">
        <v>20788.078844661544</v>
      </c>
      <c r="D130" s="152">
        <v>0</v>
      </c>
      <c r="E130" s="130">
        <v>352312.40341683594</v>
      </c>
      <c r="F130" s="152">
        <v>115609.65075098323</v>
      </c>
      <c r="G130" s="130">
        <v>33224.916674885972</v>
      </c>
      <c r="H130" s="152">
        <v>0</v>
      </c>
      <c r="I130" s="130">
        <v>51126.672233326506</v>
      </c>
      <c r="J130" s="152">
        <v>557</v>
      </c>
      <c r="K130" s="130">
        <v>0</v>
      </c>
      <c r="L130" s="152">
        <v>0</v>
      </c>
      <c r="M130" s="130">
        <v>0</v>
      </c>
      <c r="N130" s="53">
        <v>1007470.5953846937</v>
      </c>
    </row>
    <row r="131" spans="1:14" ht="14" x14ac:dyDescent="0.3">
      <c r="A131" s="41" t="s">
        <v>240</v>
      </c>
      <c r="B131" s="152">
        <v>322708.68314832792</v>
      </c>
      <c r="C131" s="130">
        <v>0</v>
      </c>
      <c r="D131" s="152">
        <v>0</v>
      </c>
      <c r="E131" s="130">
        <v>0</v>
      </c>
      <c r="F131" s="152">
        <v>129361.77400517532</v>
      </c>
      <c r="G131" s="130">
        <v>0</v>
      </c>
      <c r="H131" s="152">
        <v>0</v>
      </c>
      <c r="I131" s="130">
        <v>136136.78425668506</v>
      </c>
      <c r="J131" s="152">
        <v>7898</v>
      </c>
      <c r="K131" s="130">
        <v>51.93333333333333</v>
      </c>
      <c r="L131" s="152">
        <v>0</v>
      </c>
      <c r="M131" s="130">
        <v>0</v>
      </c>
      <c r="N131" s="53">
        <v>596157.17474352173</v>
      </c>
    </row>
    <row r="132" spans="1:14" ht="14" x14ac:dyDescent="0.3">
      <c r="A132" s="41" t="s">
        <v>241</v>
      </c>
      <c r="B132" s="152">
        <v>1072862.0962507082</v>
      </c>
      <c r="C132" s="130">
        <v>1304752.0660467371</v>
      </c>
      <c r="D132" s="152">
        <v>0</v>
      </c>
      <c r="E132" s="130">
        <v>0</v>
      </c>
      <c r="F132" s="152">
        <v>206415.69354459451</v>
      </c>
      <c r="G132" s="130">
        <v>340649.84127713233</v>
      </c>
      <c r="H132" s="152">
        <v>0</v>
      </c>
      <c r="I132" s="130">
        <v>0</v>
      </c>
      <c r="J132" s="152">
        <v>11352</v>
      </c>
      <c r="K132" s="130">
        <v>0</v>
      </c>
      <c r="L132" s="152">
        <v>0</v>
      </c>
      <c r="M132" s="130">
        <v>0</v>
      </c>
      <c r="N132" s="53">
        <v>2936031.6971191722</v>
      </c>
    </row>
    <row r="133" spans="1:14" ht="14" x14ac:dyDescent="0.3">
      <c r="A133" s="41" t="s">
        <v>242</v>
      </c>
      <c r="B133" s="152">
        <v>463064.89419581729</v>
      </c>
      <c r="C133" s="130">
        <v>283625.30339612445</v>
      </c>
      <c r="D133" s="152">
        <v>0</v>
      </c>
      <c r="E133" s="130">
        <v>127501.63961254126</v>
      </c>
      <c r="F133" s="152">
        <v>176967.22167872367</v>
      </c>
      <c r="G133" s="130">
        <v>64695.289439136192</v>
      </c>
      <c r="H133" s="152">
        <v>0</v>
      </c>
      <c r="I133" s="130">
        <v>0</v>
      </c>
      <c r="J133" s="152">
        <v>0</v>
      </c>
      <c r="K133" s="130">
        <v>100000</v>
      </c>
      <c r="L133" s="152">
        <v>0</v>
      </c>
      <c r="M133" s="130">
        <v>0</v>
      </c>
      <c r="N133" s="53">
        <v>1215854.3483223428</v>
      </c>
    </row>
    <row r="134" spans="1:14" ht="14" x14ac:dyDescent="0.3">
      <c r="A134" s="41" t="s">
        <v>243</v>
      </c>
      <c r="B134" s="152">
        <v>440405.01062208792</v>
      </c>
      <c r="C134" s="130">
        <v>0</v>
      </c>
      <c r="D134" s="152">
        <v>0</v>
      </c>
      <c r="E134" s="130">
        <v>0</v>
      </c>
      <c r="F134" s="152">
        <v>108498.95554693061</v>
      </c>
      <c r="G134" s="130">
        <v>0</v>
      </c>
      <c r="H134" s="152">
        <v>0</v>
      </c>
      <c r="I134" s="130">
        <v>67225.242699188151</v>
      </c>
      <c r="J134" s="152">
        <v>8267</v>
      </c>
      <c r="K134" s="130">
        <v>0</v>
      </c>
      <c r="L134" s="152">
        <v>0</v>
      </c>
      <c r="M134" s="130">
        <v>0</v>
      </c>
      <c r="N134" s="53">
        <v>624396.20886820671</v>
      </c>
    </row>
    <row r="135" spans="1:14" ht="14" x14ac:dyDescent="0.3">
      <c r="A135" s="41" t="s">
        <v>244</v>
      </c>
      <c r="B135" s="152">
        <v>465683.97618935979</v>
      </c>
      <c r="C135" s="130">
        <v>941666.95737407543</v>
      </c>
      <c r="D135" s="152">
        <v>0</v>
      </c>
      <c r="E135" s="130">
        <v>0</v>
      </c>
      <c r="F135" s="152">
        <v>143002.99442421852</v>
      </c>
      <c r="G135" s="130">
        <v>42659.03035866344</v>
      </c>
      <c r="H135" s="152">
        <v>0</v>
      </c>
      <c r="I135" s="130">
        <v>47654.880466220231</v>
      </c>
      <c r="J135" s="152">
        <v>18658</v>
      </c>
      <c r="K135" s="130">
        <v>100000</v>
      </c>
      <c r="L135" s="152">
        <v>0</v>
      </c>
      <c r="M135" s="130">
        <v>0</v>
      </c>
      <c r="N135" s="53">
        <v>1759325.8388125375</v>
      </c>
    </row>
    <row r="136" spans="1:14" ht="14" x14ac:dyDescent="0.3">
      <c r="A136" s="41" t="s">
        <v>245</v>
      </c>
      <c r="B136" s="152">
        <v>1144498.1332572531</v>
      </c>
      <c r="C136" s="130">
        <v>1043426.563296225</v>
      </c>
      <c r="D136" s="152">
        <v>0</v>
      </c>
      <c r="E136" s="130">
        <v>390096.79249882739</v>
      </c>
      <c r="F136" s="152">
        <v>522877.86659730237</v>
      </c>
      <c r="G136" s="130">
        <v>670487.70907082106</v>
      </c>
      <c r="H136" s="152">
        <v>0</v>
      </c>
      <c r="I136" s="130">
        <v>307043.16297121899</v>
      </c>
      <c r="J136" s="152">
        <v>192710</v>
      </c>
      <c r="K136" s="130">
        <v>0</v>
      </c>
      <c r="L136" s="152">
        <v>174166.4977550336</v>
      </c>
      <c r="M136" s="130">
        <v>0</v>
      </c>
      <c r="N136" s="53">
        <v>4445306.7254466815</v>
      </c>
    </row>
    <row r="137" spans="1:14" ht="14" x14ac:dyDescent="0.3">
      <c r="A137" s="41" t="s">
        <v>246</v>
      </c>
      <c r="B137" s="152">
        <v>1020447.6444087097</v>
      </c>
      <c r="C137" s="130">
        <v>898797.88476190704</v>
      </c>
      <c r="D137" s="152">
        <v>0</v>
      </c>
      <c r="E137" s="130">
        <v>0</v>
      </c>
      <c r="F137" s="152">
        <v>184115.32516366389</v>
      </c>
      <c r="G137" s="130">
        <v>214862.7078362958</v>
      </c>
      <c r="H137" s="152">
        <v>0</v>
      </c>
      <c r="I137" s="130">
        <v>25670.796338026063</v>
      </c>
      <c r="J137" s="152">
        <v>0</v>
      </c>
      <c r="K137" s="130">
        <v>0</v>
      </c>
      <c r="L137" s="152">
        <v>0</v>
      </c>
      <c r="M137" s="130">
        <v>0</v>
      </c>
      <c r="N137" s="53">
        <v>2343894.3585086027</v>
      </c>
    </row>
    <row r="138" spans="1:14" ht="14" x14ac:dyDescent="0.3">
      <c r="A138" s="41" t="s">
        <v>247</v>
      </c>
      <c r="B138" s="152">
        <v>753110.62068116944</v>
      </c>
      <c r="C138" s="130">
        <v>134022.18628098536</v>
      </c>
      <c r="D138" s="152">
        <v>0</v>
      </c>
      <c r="E138" s="130">
        <v>355665.85951715545</v>
      </c>
      <c r="F138" s="152">
        <v>188392.41111739629</v>
      </c>
      <c r="G138" s="130">
        <v>39018.081023097169</v>
      </c>
      <c r="H138" s="152">
        <v>0</v>
      </c>
      <c r="I138" s="130">
        <v>39574.495748199253</v>
      </c>
      <c r="J138" s="152">
        <v>0</v>
      </c>
      <c r="K138" s="130">
        <v>78792.706666666665</v>
      </c>
      <c r="L138" s="152">
        <v>0</v>
      </c>
      <c r="M138" s="130">
        <v>0</v>
      </c>
      <c r="N138" s="53">
        <v>1588576.3610346699</v>
      </c>
    </row>
    <row r="139" spans="1:14" ht="14" x14ac:dyDescent="0.3">
      <c r="A139" s="41" t="s">
        <v>248</v>
      </c>
      <c r="B139" s="152">
        <v>299609.89082196431</v>
      </c>
      <c r="C139" s="130">
        <v>232220.8656230004</v>
      </c>
      <c r="D139" s="152">
        <v>0</v>
      </c>
      <c r="E139" s="130">
        <v>0</v>
      </c>
      <c r="F139" s="152">
        <v>260695.11446610451</v>
      </c>
      <c r="G139" s="130">
        <v>48319.208860996005</v>
      </c>
      <c r="H139" s="152">
        <v>0</v>
      </c>
      <c r="I139" s="130">
        <v>138624.49631252818</v>
      </c>
      <c r="J139" s="152">
        <v>13431</v>
      </c>
      <c r="K139" s="130">
        <v>0</v>
      </c>
      <c r="L139" s="152">
        <v>0</v>
      </c>
      <c r="M139" s="130">
        <v>0</v>
      </c>
      <c r="N139" s="53">
        <v>992900.57608459331</v>
      </c>
    </row>
    <row r="140" spans="1:14" ht="14" x14ac:dyDescent="0.3">
      <c r="A140" s="41"/>
      <c r="B140" s="88"/>
      <c r="C140" s="40"/>
      <c r="D140" s="88"/>
      <c r="E140" s="40"/>
      <c r="F140" s="88"/>
      <c r="G140" s="40"/>
      <c r="H140" s="88"/>
      <c r="I140" s="40"/>
      <c r="J140" s="88"/>
      <c r="K140" s="40"/>
      <c r="L140" s="88"/>
      <c r="M140" s="40"/>
      <c r="N140" s="53"/>
    </row>
    <row r="141" spans="1:14" s="12" customFormat="1" ht="14" x14ac:dyDescent="0.3">
      <c r="A141" s="41"/>
      <c r="B141" s="97">
        <v>85308851.108889863</v>
      </c>
      <c r="C141" s="97">
        <v>49763497.359268419</v>
      </c>
      <c r="D141" s="97">
        <v>21327212.484194912</v>
      </c>
      <c r="E141" s="97">
        <v>33866999.74080652</v>
      </c>
      <c r="F141" s="97">
        <v>24030896.871325392</v>
      </c>
      <c r="G141" s="97">
        <v>22038119.606071763</v>
      </c>
      <c r="H141" s="97">
        <v>10663606.828152571</v>
      </c>
      <c r="I141" s="97">
        <v>20603430.903600879</v>
      </c>
      <c r="J141" s="97">
        <v>14794732</v>
      </c>
      <c r="K141" s="97">
        <v>2189431.3195999996</v>
      </c>
      <c r="L141" s="97">
        <v>2132721.365630514</v>
      </c>
      <c r="M141" s="97">
        <v>200000</v>
      </c>
      <c r="N141" s="97">
        <v>286919499.58754086</v>
      </c>
    </row>
    <row r="142" spans="1:14" x14ac:dyDescent="0.35">
      <c r="L142" s="30"/>
      <c r="N142" s="28"/>
    </row>
    <row r="143" spans="1:14" ht="20.25" customHeight="1" x14ac:dyDescent="0.35">
      <c r="B143" s="138"/>
      <c r="C143" s="139"/>
      <c r="D143" s="140"/>
      <c r="E143" s="139"/>
      <c r="F143" s="139"/>
      <c r="G143" s="140"/>
      <c r="H143" s="139"/>
      <c r="I143" s="139"/>
      <c r="J143" s="140"/>
      <c r="K143" s="140"/>
      <c r="L143" s="140"/>
      <c r="M143" s="140"/>
      <c r="N143" s="141"/>
    </row>
    <row r="144" spans="1:14" x14ac:dyDescent="0.35">
      <c r="B144" s="31"/>
      <c r="N144" s="32"/>
    </row>
    <row r="145" spans="14:14" x14ac:dyDescent="0.35">
      <c r="N145" s="32"/>
    </row>
  </sheetData>
  <sortState xmlns:xlrd2="http://schemas.microsoft.com/office/spreadsheetml/2017/richdata2" ref="A3:N140">
    <sortCondition ref="A3:A140"/>
  </sortState>
  <customSheetViews>
    <customSheetView guid="{21B7AC2F-40B5-4A74-80C7-C3A38CDE4D3F}" scale="95" showGridLines="0" showRowCol="0" fitToPage="1" showAutoFilter="1">
      <pane ySplit="2" topLeftCell="A3" activePane="bottomLeft" state="frozen"/>
      <selection pane="bottomLeft" activeCell="K149" sqref="K149"/>
      <rowBreaks count="1" manualBreakCount="1">
        <brk id="79" max="16383" man="1"/>
      </rowBreaks>
      <pageMargins left="0.98425196850393704" right="0.39370078740157483" top="0.98425196850393704" bottom="0.98425196850393704" header="0.51181102362204722" footer="0.51181102362204722"/>
      <pageSetup paperSize="8" scale="53" fitToHeight="2" orientation="landscape" r:id="rId1"/>
      <headerFooter alignWithMargins="0">
        <oddFooter>&amp;C&amp;D&amp;R&amp;P</oddFooter>
      </headerFooter>
      <autoFilter ref="A2:N2" xr:uid="{387C073D-CAE1-4C7D-B730-9144474A01E7}"/>
    </customSheetView>
  </customSheetViews>
  <mergeCells count="1">
    <mergeCell ref="A1:N1"/>
  </mergeCells>
  <phoneticPr fontId="8" type="noConversion"/>
  <pageMargins left="0.7" right="0.7" top="0.75" bottom="0.75" header="0.3" footer="0.3"/>
  <pageSetup paperSize="9" scale="53" fitToHeight="0" orientation="landscape" r:id="rId2"/>
  <drawing r:id="rId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N142"/>
  <sheetViews>
    <sheetView showGridLines="0" view="pageBreakPreview" zoomScale="85" zoomScaleNormal="100" zoomScaleSheetLayoutView="85" workbookViewId="0">
      <pane ySplit="2" topLeftCell="A3" activePane="bottomLeft" state="frozen"/>
      <selection activeCell="Z41" sqref="Z41"/>
      <selection pane="bottomLeft" activeCell="B1" sqref="B1"/>
    </sheetView>
  </sheetViews>
  <sheetFormatPr defaultRowHeight="12.5" x14ac:dyDescent="0.25"/>
  <cols>
    <col min="1" max="1" width="30.7265625" bestFit="1" customWidth="1"/>
    <col min="2" max="2" width="17.26953125" bestFit="1" customWidth="1"/>
    <col min="3" max="3" width="21" customWidth="1"/>
    <col min="4" max="4" width="18.81640625" customWidth="1"/>
    <col min="5" max="5" width="23.81640625" customWidth="1"/>
    <col min="6" max="6" width="18.7265625" customWidth="1"/>
    <col min="7" max="7" width="22.1796875" customWidth="1"/>
    <col min="8" max="8" width="18.1796875" customWidth="1"/>
    <col min="9" max="11" width="20.453125" customWidth="1"/>
    <col min="14" max="14" width="12" customWidth="1"/>
  </cols>
  <sheetData>
    <row r="1" spans="1:11" ht="20.5" thickBot="1" x14ac:dyDescent="0.3">
      <c r="A1" s="60"/>
      <c r="B1" s="142"/>
      <c r="C1" s="360" t="s">
        <v>440</v>
      </c>
      <c r="D1" s="360"/>
      <c r="E1" s="360"/>
      <c r="F1" s="360"/>
      <c r="G1" s="360"/>
      <c r="H1" s="360"/>
      <c r="I1" s="360"/>
      <c r="J1" s="360"/>
      <c r="K1" s="143"/>
    </row>
    <row r="2" spans="1:11" ht="70.5" thickBot="1" x14ac:dyDescent="0.3">
      <c r="A2" s="105" t="s">
        <v>5</v>
      </c>
      <c r="B2" s="105" t="s">
        <v>444</v>
      </c>
      <c r="C2" s="67" t="s">
        <v>435</v>
      </c>
      <c r="D2" s="71" t="s">
        <v>95</v>
      </c>
      <c r="E2" s="67" t="s">
        <v>441</v>
      </c>
      <c r="F2" s="67" t="s">
        <v>96</v>
      </c>
      <c r="G2" s="67" t="s">
        <v>467</v>
      </c>
      <c r="H2" s="67" t="s">
        <v>436</v>
      </c>
      <c r="I2" s="67" t="s">
        <v>466</v>
      </c>
      <c r="J2" s="67" t="s">
        <v>442</v>
      </c>
      <c r="K2" s="67" t="s">
        <v>443</v>
      </c>
    </row>
    <row r="3" spans="1:11" s="5" customFormat="1" ht="15.5" x14ac:dyDescent="0.35">
      <c r="A3" s="304" t="s">
        <v>428</v>
      </c>
      <c r="B3" s="305">
        <v>40949</v>
      </c>
      <c r="C3" s="306">
        <v>3460190</v>
      </c>
      <c r="D3" s="306">
        <v>5159636.6332803629</v>
      </c>
      <c r="E3" s="307">
        <v>3554000.3928590398</v>
      </c>
      <c r="F3" s="222">
        <v>2.7111341532990885E-2</v>
      </c>
      <c r="G3" s="306">
        <v>3015304.53857505</v>
      </c>
      <c r="H3" s="306">
        <v>-8595.1641611586147</v>
      </c>
      <c r="I3" s="306">
        <v>3545405.2286978811</v>
      </c>
      <c r="J3" s="306">
        <v>-103308.34483679981</v>
      </c>
      <c r="K3" s="306">
        <v>426792.34528603149</v>
      </c>
    </row>
    <row r="4" spans="1:11" s="5" customFormat="1" ht="15.5" x14ac:dyDescent="0.35">
      <c r="A4" s="308" t="s">
        <v>114</v>
      </c>
      <c r="B4" s="305">
        <v>105094</v>
      </c>
      <c r="C4" s="307">
        <v>2576077</v>
      </c>
      <c r="D4" s="306">
        <v>4949824.666742431</v>
      </c>
      <c r="E4" s="307">
        <v>3409480.1747699105</v>
      </c>
      <c r="F4" s="222">
        <v>0.32351640683485416</v>
      </c>
      <c r="G4" s="307">
        <v>2892689.9011665685</v>
      </c>
      <c r="H4" s="307">
        <v>-6399.0141312427941</v>
      </c>
      <c r="I4" s="306">
        <v>3403081.1606386676</v>
      </c>
      <c r="J4" s="307">
        <v>105019.68009372083</v>
      </c>
      <c r="K4" s="306">
        <v>615410.93956582004</v>
      </c>
    </row>
    <row r="5" spans="1:11" s="5" customFormat="1" ht="15.5" x14ac:dyDescent="0.35">
      <c r="A5" s="308" t="s">
        <v>115</v>
      </c>
      <c r="B5" s="305">
        <v>8076</v>
      </c>
      <c r="C5" s="307">
        <v>2541220</v>
      </c>
      <c r="D5" s="306">
        <v>2878628.6139963432</v>
      </c>
      <c r="E5" s="307">
        <v>1982823.2009690762</v>
      </c>
      <c r="F5" s="222">
        <v>-0.21973571710868156</v>
      </c>
      <c r="G5" s="307">
        <v>1682277.7535666679</v>
      </c>
      <c r="H5" s="307">
        <v>-6312.4288173827144</v>
      </c>
      <c r="I5" s="306">
        <v>1976510.7721516935</v>
      </c>
      <c r="J5" s="307">
        <v>-952001.45429386711</v>
      </c>
      <c r="K5" s="306">
        <v>4</v>
      </c>
    </row>
    <row r="6" spans="1:11" s="5" customFormat="1" ht="15.5" x14ac:dyDescent="0.35">
      <c r="A6" s="308" t="s">
        <v>116</v>
      </c>
      <c r="B6" s="305">
        <v>18620</v>
      </c>
      <c r="C6" s="307">
        <v>635282</v>
      </c>
      <c r="D6" s="306">
        <v>806069.92336248094</v>
      </c>
      <c r="E6" s="307">
        <v>555227.63091957604</v>
      </c>
      <c r="F6" s="222">
        <v>-0.12601391048451549</v>
      </c>
      <c r="G6" s="307">
        <v>471069.27698093577</v>
      </c>
      <c r="H6" s="307">
        <v>-1578.050071998696</v>
      </c>
      <c r="I6" s="306">
        <v>553649.58084757731</v>
      </c>
      <c r="J6" s="307">
        <v>-9040.3605820845696</v>
      </c>
      <c r="K6" s="306">
        <v>73539.943284556968</v>
      </c>
    </row>
    <row r="7" spans="1:11" s="5" customFormat="1" ht="15.5" x14ac:dyDescent="0.35">
      <c r="A7" s="308" t="s">
        <v>117</v>
      </c>
      <c r="B7" s="305">
        <v>16914</v>
      </c>
      <c r="C7" s="307">
        <v>414044</v>
      </c>
      <c r="D7" s="306">
        <v>-1697217.9713104423</v>
      </c>
      <c r="E7" s="307">
        <v>433468.64142505953</v>
      </c>
      <c r="F7" s="222">
        <v>4.691443765652803E-2</v>
      </c>
      <c r="G7" s="307">
        <v>367648.25067981437</v>
      </c>
      <c r="H7" s="307">
        <v>-1028.4915423554075</v>
      </c>
      <c r="I7" s="306">
        <v>432440.14988270414</v>
      </c>
      <c r="J7" s="307">
        <v>2675.7268065026742</v>
      </c>
      <c r="K7" s="306">
        <v>64791.899202889763</v>
      </c>
    </row>
    <row r="8" spans="1:11" s="5" customFormat="1" ht="15.5" x14ac:dyDescent="0.35">
      <c r="A8" s="308" t="s">
        <v>118</v>
      </c>
      <c r="B8" s="305">
        <v>74283</v>
      </c>
      <c r="C8" s="307">
        <v>1796164</v>
      </c>
      <c r="D8" s="306">
        <v>-6386963.4567420576</v>
      </c>
      <c r="E8" s="307">
        <v>1903710.008926197</v>
      </c>
      <c r="F8" s="222">
        <v>5.9875383832543649E-2</v>
      </c>
      <c r="G8" s="307">
        <v>1614639.6479394971</v>
      </c>
      <c r="H8" s="307">
        <v>-4461.6984733102236</v>
      </c>
      <c r="I8" s="306">
        <v>1899248.3104528866</v>
      </c>
      <c r="J8" s="307">
        <v>15504.083494603929</v>
      </c>
      <c r="K8" s="306">
        <v>284608.66251338948</v>
      </c>
    </row>
    <row r="9" spans="1:11" s="5" customFormat="1" ht="15.5" x14ac:dyDescent="0.35">
      <c r="A9" s="308" t="s">
        <v>119</v>
      </c>
      <c r="B9" s="305">
        <v>45976</v>
      </c>
      <c r="C9" s="307">
        <v>1105296</v>
      </c>
      <c r="D9" s="306">
        <v>-16519652.151010098</v>
      </c>
      <c r="E9" s="307">
        <v>1178263.8203948527</v>
      </c>
      <c r="F9" s="222">
        <v>6.6016542532364886E-2</v>
      </c>
      <c r="G9" s="307">
        <v>999349.4131048331</v>
      </c>
      <c r="H9" s="307">
        <v>-2745.5719387293684</v>
      </c>
      <c r="I9" s="306">
        <v>1175518.2484561233</v>
      </c>
      <c r="J9" s="307">
        <v>-6281.3262108415656</v>
      </c>
      <c r="K9" s="306">
        <v>176168.83535129018</v>
      </c>
    </row>
    <row r="10" spans="1:11" s="5" customFormat="1" ht="15.5" x14ac:dyDescent="0.35">
      <c r="A10" s="308" t="s">
        <v>120</v>
      </c>
      <c r="B10" s="305">
        <v>1768</v>
      </c>
      <c r="C10" s="307">
        <v>841257</v>
      </c>
      <c r="D10" s="306">
        <v>1105733.233637515</v>
      </c>
      <c r="E10" s="307">
        <v>761638.19781366561</v>
      </c>
      <c r="F10" s="222">
        <v>-9.4642662333073502E-2</v>
      </c>
      <c r="G10" s="307">
        <v>646193.26414091187</v>
      </c>
      <c r="H10" s="307">
        <v>-2089.6950793811361</v>
      </c>
      <c r="I10" s="306">
        <v>759548.5027342845</v>
      </c>
      <c r="J10" s="307">
        <v>-100790.62857170864</v>
      </c>
      <c r="K10" s="306">
        <v>12564.610021663952</v>
      </c>
    </row>
    <row r="11" spans="1:11" s="5" customFormat="1" ht="15.5" x14ac:dyDescent="0.35">
      <c r="A11" s="308" t="s">
        <v>121</v>
      </c>
      <c r="B11" s="305">
        <v>1786</v>
      </c>
      <c r="C11" s="307">
        <v>83620</v>
      </c>
      <c r="D11" s="306">
        <v>-520764.96528028208</v>
      </c>
      <c r="E11" s="307">
        <v>45771.254202740703</v>
      </c>
      <c r="F11" s="222">
        <v>-0.45262790955823129</v>
      </c>
      <c r="G11" s="307">
        <v>38821.08169056099</v>
      </c>
      <c r="H11" s="307">
        <v>-207.71334150901637</v>
      </c>
      <c r="I11" s="306">
        <v>45563.54086123169</v>
      </c>
      <c r="J11" s="307">
        <v>-12704.017342457217</v>
      </c>
      <c r="K11" s="306">
        <v>6742.4591706706997</v>
      </c>
    </row>
    <row r="12" spans="1:11" s="5" customFormat="1" ht="15.5" x14ac:dyDescent="0.35">
      <c r="A12" s="308" t="s">
        <v>122</v>
      </c>
      <c r="B12" s="305">
        <v>1948</v>
      </c>
      <c r="C12" s="307">
        <v>999355</v>
      </c>
      <c r="D12" s="306">
        <v>1407683.5763149234</v>
      </c>
      <c r="E12" s="307">
        <v>969624.09154455061</v>
      </c>
      <c r="F12" s="222">
        <v>-2.9750097268187337E-2</v>
      </c>
      <c r="G12" s="307">
        <v>822653.79875042499</v>
      </c>
      <c r="H12" s="307">
        <v>-2482.412896481022</v>
      </c>
      <c r="I12" s="306">
        <v>967141.67864806962</v>
      </c>
      <c r="J12" s="307">
        <v>-42559.455061966903</v>
      </c>
      <c r="K12" s="306">
        <v>101928.42483567777</v>
      </c>
    </row>
    <row r="13" spans="1:11" s="5" customFormat="1" ht="15.5" x14ac:dyDescent="0.35">
      <c r="A13" s="308" t="s">
        <v>123</v>
      </c>
      <c r="B13" s="305">
        <v>5669</v>
      </c>
      <c r="C13" s="307">
        <v>1180169</v>
      </c>
      <c r="D13" s="306">
        <v>1483367.4360271213</v>
      </c>
      <c r="E13" s="307">
        <v>1021755.7601615379</v>
      </c>
      <c r="F13" s="222">
        <v>-0.13422928397412748</v>
      </c>
      <c r="G13" s="307">
        <v>866883.63544378488</v>
      </c>
      <c r="H13" s="307">
        <v>-2931.5576002792914</v>
      </c>
      <c r="I13" s="306">
        <v>1018824.2025612586</v>
      </c>
      <c r="J13" s="307">
        <v>-241146.13693474256</v>
      </c>
      <c r="K13" s="306">
        <v>4</v>
      </c>
    </row>
    <row r="14" spans="1:11" s="5" customFormat="1" ht="15.5" x14ac:dyDescent="0.35">
      <c r="A14" s="308" t="s">
        <v>124</v>
      </c>
      <c r="B14" s="305">
        <v>955</v>
      </c>
      <c r="C14" s="307">
        <v>934624</v>
      </c>
      <c r="D14" s="306">
        <v>1429089.0890938039</v>
      </c>
      <c r="E14" s="307">
        <v>984368.38581031258</v>
      </c>
      <c r="F14" s="222">
        <v>5.3223955098855358E-2</v>
      </c>
      <c r="G14" s="307">
        <v>835163.2338948237</v>
      </c>
      <c r="H14" s="307">
        <v>-2321.6201159354569</v>
      </c>
      <c r="I14" s="306">
        <v>982046.76569437713</v>
      </c>
      <c r="J14" s="307">
        <v>2136.4205864138212</v>
      </c>
      <c r="K14" s="306">
        <v>149019.95238596728</v>
      </c>
    </row>
    <row r="15" spans="1:11" s="5" customFormat="1" ht="15.5" x14ac:dyDescent="0.35">
      <c r="A15" s="308" t="s">
        <v>125</v>
      </c>
      <c r="B15" s="305">
        <v>18611</v>
      </c>
      <c r="C15" s="307">
        <v>1967904</v>
      </c>
      <c r="D15" s="306">
        <v>2206671.9759731209</v>
      </c>
      <c r="E15" s="307">
        <v>1519973.9103591563</v>
      </c>
      <c r="F15" s="222">
        <v>-0.22761785617633978</v>
      </c>
      <c r="G15" s="307">
        <v>1289584.6155871281</v>
      </c>
      <c r="H15" s="307">
        <v>-4888.3032242162089</v>
      </c>
      <c r="I15" s="306">
        <v>1515085.6071349401</v>
      </c>
      <c r="J15" s="307">
        <v>-341972.48305843247</v>
      </c>
      <c r="K15" s="306">
        <v>4</v>
      </c>
    </row>
    <row r="16" spans="1:11" s="5" customFormat="1" ht="15.5" x14ac:dyDescent="0.35">
      <c r="A16" s="308" t="s">
        <v>126</v>
      </c>
      <c r="B16" s="305">
        <v>1095</v>
      </c>
      <c r="C16" s="307">
        <v>1231415</v>
      </c>
      <c r="D16" s="306">
        <v>1718637.1936174419</v>
      </c>
      <c r="E16" s="307">
        <v>1183811.5153111499</v>
      </c>
      <c r="F16" s="222">
        <v>-3.8657548177381429E-2</v>
      </c>
      <c r="G16" s="307">
        <v>1004375.8695433247</v>
      </c>
      <c r="H16" s="307">
        <v>-3058.8534373872926</v>
      </c>
      <c r="I16" s="306">
        <v>1180752.6618737625</v>
      </c>
      <c r="J16" s="307">
        <v>-126630.04368406923</v>
      </c>
      <c r="K16" s="306">
        <v>49746.748646368585</v>
      </c>
    </row>
    <row r="17" spans="1:14" s="5" customFormat="1" ht="15.5" x14ac:dyDescent="0.35">
      <c r="A17" s="308" t="s">
        <v>127</v>
      </c>
      <c r="B17" s="305">
        <v>1043</v>
      </c>
      <c r="C17" s="307">
        <v>1941862</v>
      </c>
      <c r="D17" s="306">
        <v>2962460.2220172714</v>
      </c>
      <c r="E17" s="307">
        <v>2040567.1060182508</v>
      </c>
      <c r="F17" s="222">
        <v>5.0830134179592035E-2</v>
      </c>
      <c r="G17" s="307">
        <v>1731269.1547267993</v>
      </c>
      <c r="H17" s="307">
        <v>-4823.6145033410849</v>
      </c>
      <c r="I17" s="306">
        <v>2035743.4915149098</v>
      </c>
      <c r="J17" s="307">
        <v>-61455.29491989981</v>
      </c>
      <c r="K17" s="306">
        <v>243019.0418682106</v>
      </c>
    </row>
    <row r="18" spans="1:14" s="5" customFormat="1" ht="15.5" x14ac:dyDescent="0.35">
      <c r="A18" s="308" t="s">
        <v>128</v>
      </c>
      <c r="B18" s="305">
        <v>34768</v>
      </c>
      <c r="C18" s="307">
        <v>856343</v>
      </c>
      <c r="D18" s="306">
        <v>-812949.23694187123</v>
      </c>
      <c r="E18" s="307">
        <v>891027.41664103523</v>
      </c>
      <c r="F18" s="222">
        <v>4.0502948749549184E-2</v>
      </c>
      <c r="G18" s="307">
        <v>755728.64961781888</v>
      </c>
      <c r="H18" s="307">
        <v>-2127.1689309717249</v>
      </c>
      <c r="I18" s="306">
        <v>888900.24771006347</v>
      </c>
      <c r="J18" s="307">
        <v>49294.761294853706</v>
      </c>
      <c r="K18" s="306">
        <v>133171.59809224459</v>
      </c>
    </row>
    <row r="19" spans="1:14" s="5" customFormat="1" ht="15.5" x14ac:dyDescent="0.35">
      <c r="A19" s="308" t="s">
        <v>129</v>
      </c>
      <c r="B19" s="305">
        <v>43969</v>
      </c>
      <c r="C19" s="307">
        <v>1067765</v>
      </c>
      <c r="D19" s="306">
        <v>-2310226.3623217428</v>
      </c>
      <c r="E19" s="307">
        <v>1126828.8219710561</v>
      </c>
      <c r="F19" s="222">
        <v>5.5315375547106305E-2</v>
      </c>
      <c r="G19" s="307">
        <v>955724.60294080398</v>
      </c>
      <c r="H19" s="307">
        <v>-2652.3443685287598</v>
      </c>
      <c r="I19" s="306">
        <v>1124176.4776025272</v>
      </c>
      <c r="J19" s="307">
        <v>154635.59590171697</v>
      </c>
      <c r="K19" s="306">
        <v>168451.87466172327</v>
      </c>
    </row>
    <row r="20" spans="1:14" s="5" customFormat="1" ht="15.5" x14ac:dyDescent="0.35">
      <c r="A20" s="308" t="s">
        <v>130</v>
      </c>
      <c r="B20" s="305">
        <v>31133</v>
      </c>
      <c r="C20" s="307">
        <v>754866</v>
      </c>
      <c r="D20" s="306">
        <v>-7310869.9608932566</v>
      </c>
      <c r="E20" s="307">
        <v>797870.35671552434</v>
      </c>
      <c r="F20" s="222">
        <v>5.6969524015552775E-2</v>
      </c>
      <c r="G20" s="307">
        <v>676717.09757683938</v>
      </c>
      <c r="H20" s="307">
        <v>-1875.0985320682273</v>
      </c>
      <c r="I20" s="306">
        <v>795995.25818345614</v>
      </c>
      <c r="J20" s="307">
        <v>14189.064497175012</v>
      </c>
      <c r="K20" s="306">
        <v>119278.16060661676</v>
      </c>
    </row>
    <row r="21" spans="1:14" s="5" customFormat="1" ht="15.5" x14ac:dyDescent="0.35">
      <c r="A21" s="308" t="s">
        <v>131</v>
      </c>
      <c r="B21" s="305">
        <v>103691</v>
      </c>
      <c r="C21" s="307">
        <v>2477459</v>
      </c>
      <c r="D21" s="306">
        <v>-20923843.739936247</v>
      </c>
      <c r="E21" s="307">
        <v>2657372.4073551996</v>
      </c>
      <c r="F21" s="222">
        <v>7.2620135128452112E-2</v>
      </c>
      <c r="G21" s="307">
        <v>2253861.5798297646</v>
      </c>
      <c r="H21" s="307">
        <v>-6154.0455314707751</v>
      </c>
      <c r="I21" s="306">
        <v>2651218.3618237288</v>
      </c>
      <c r="J21" s="307">
        <v>29813.252212954176</v>
      </c>
      <c r="K21" s="306">
        <v>397356.78199396422</v>
      </c>
    </row>
    <row r="22" spans="1:14" s="5" customFormat="1" ht="15.5" x14ac:dyDescent="0.35">
      <c r="A22" s="308" t="s">
        <v>132</v>
      </c>
      <c r="B22" s="305">
        <v>19335</v>
      </c>
      <c r="C22" s="307">
        <v>1812264</v>
      </c>
      <c r="D22" s="306">
        <v>3094907.7336651091</v>
      </c>
      <c r="E22" s="307">
        <v>2131798.047630189</v>
      </c>
      <c r="F22" s="222">
        <v>0.17631760473650027</v>
      </c>
      <c r="G22" s="307">
        <v>1808671.8114214023</v>
      </c>
      <c r="H22" s="307">
        <v>-4501.6911161982307</v>
      </c>
      <c r="I22" s="306">
        <v>2127296.3565139906</v>
      </c>
      <c r="J22" s="307">
        <v>69854.909116762065</v>
      </c>
      <c r="K22" s="306">
        <v>388479.45420935046</v>
      </c>
    </row>
    <row r="23" spans="1:14" s="5" customFormat="1" ht="15.5" x14ac:dyDescent="0.35">
      <c r="A23" s="308" t="s">
        <v>133</v>
      </c>
      <c r="B23" s="305">
        <v>579</v>
      </c>
      <c r="C23" s="307">
        <v>1205480</v>
      </c>
      <c r="D23" s="306">
        <v>1862111.9087013365</v>
      </c>
      <c r="E23" s="307">
        <v>1282638.0858654629</v>
      </c>
      <c r="F23" s="222">
        <v>6.4006110317436082E-2</v>
      </c>
      <c r="G23" s="307">
        <v>1088222.851474721</v>
      </c>
      <c r="H23" s="307">
        <v>-2994.4305061263944</v>
      </c>
      <c r="I23" s="306">
        <v>1279643.6553593364</v>
      </c>
      <c r="J23" s="307">
        <v>-8631.004107293842</v>
      </c>
      <c r="K23" s="306">
        <v>182789.79977732158</v>
      </c>
    </row>
    <row r="24" spans="1:14" s="5" customFormat="1" ht="15.5" x14ac:dyDescent="0.35">
      <c r="A24" s="308" t="s">
        <v>134</v>
      </c>
      <c r="B24" s="305">
        <v>5528</v>
      </c>
      <c r="C24" s="307">
        <v>4334069</v>
      </c>
      <c r="D24" s="306">
        <v>6787965.1530733285</v>
      </c>
      <c r="E24" s="307">
        <v>4675606.5466180695</v>
      </c>
      <c r="F24" s="222">
        <v>7.8802978590804429E-2</v>
      </c>
      <c r="G24" s="307">
        <v>3966903.7935212879</v>
      </c>
      <c r="H24" s="307">
        <v>-10765.892780682148</v>
      </c>
      <c r="I24" s="306">
        <v>4664840.6538373875</v>
      </c>
      <c r="J24" s="307">
        <v>-60782.442665628092</v>
      </c>
      <c r="K24" s="306">
        <v>637154.41765047156</v>
      </c>
    </row>
    <row r="25" spans="1:14" s="5" customFormat="1" ht="15.5" x14ac:dyDescent="0.35">
      <c r="A25" s="308" t="s">
        <v>135</v>
      </c>
      <c r="B25" s="305">
        <v>1663</v>
      </c>
      <c r="C25" s="307">
        <v>635999</v>
      </c>
      <c r="D25" s="306">
        <v>617902.11168374622</v>
      </c>
      <c r="E25" s="307">
        <v>425616.08573514782</v>
      </c>
      <c r="F25" s="222">
        <v>-0.33079126581150631</v>
      </c>
      <c r="G25" s="307">
        <v>361103.53774478019</v>
      </c>
      <c r="H25" s="307">
        <v>-1579.8311108155096</v>
      </c>
      <c r="I25" s="306">
        <v>424036.2546243323</v>
      </c>
      <c r="J25" s="307">
        <v>-90763.920413159678</v>
      </c>
      <c r="K25" s="306">
        <v>4</v>
      </c>
    </row>
    <row r="26" spans="1:14" s="5" customFormat="1" ht="15.5" x14ac:dyDescent="0.35">
      <c r="A26" s="308" t="s">
        <v>136</v>
      </c>
      <c r="B26" s="305">
        <v>6516</v>
      </c>
      <c r="C26" s="307">
        <v>1237301</v>
      </c>
      <c r="D26" s="306">
        <v>2104798.2148506879</v>
      </c>
      <c r="E26" s="307">
        <v>1449802.4210112782</v>
      </c>
      <c r="F26" s="222">
        <v>0.17174593814381311</v>
      </c>
      <c r="G26" s="307">
        <v>1230049.335080585</v>
      </c>
      <c r="H26" s="307">
        <v>-3073.4743501847347</v>
      </c>
      <c r="I26" s="306">
        <v>1446728.9466610935</v>
      </c>
      <c r="J26" s="307">
        <v>30481.54402667312</v>
      </c>
      <c r="K26" s="306">
        <v>247161.1556071816</v>
      </c>
    </row>
    <row r="27" spans="1:14" s="5" customFormat="1" ht="15.5" x14ac:dyDescent="0.35">
      <c r="A27" s="308" t="s">
        <v>137</v>
      </c>
      <c r="B27" s="305">
        <v>12178</v>
      </c>
      <c r="C27" s="307">
        <v>291663</v>
      </c>
      <c r="D27" s="306">
        <v>-5494711.9130024342</v>
      </c>
      <c r="E27" s="307">
        <v>312095.37160189042</v>
      </c>
      <c r="F27" s="222">
        <v>7.0054726180182048E-2</v>
      </c>
      <c r="G27" s="307">
        <v>264705.00158323161</v>
      </c>
      <c r="H27" s="307">
        <v>-724.49529208974218</v>
      </c>
      <c r="I27" s="306">
        <v>311370.87630980066</v>
      </c>
      <c r="J27" s="307">
        <v>-2715.3360388610977</v>
      </c>
      <c r="K27" s="306">
        <v>46665.874726569047</v>
      </c>
      <c r="N27" s="7"/>
    </row>
    <row r="28" spans="1:14" s="5" customFormat="1" ht="15.5" x14ac:dyDescent="0.35">
      <c r="A28" s="308" t="s">
        <v>138</v>
      </c>
      <c r="B28" s="305">
        <v>130282</v>
      </c>
      <c r="C28" s="307">
        <v>3112845</v>
      </c>
      <c r="D28" s="306">
        <v>-15274509.543395206</v>
      </c>
      <c r="E28" s="307">
        <v>3338841.2878171694</v>
      </c>
      <c r="F28" s="222">
        <v>7.2601201735765564E-2</v>
      </c>
      <c r="G28" s="307">
        <v>2831852.2759292647</v>
      </c>
      <c r="H28" s="307">
        <v>-7732.3539410384374</v>
      </c>
      <c r="I28" s="306">
        <v>3331108.9338761312</v>
      </c>
      <c r="J28" s="307">
        <v>51207.767110427754</v>
      </c>
      <c r="K28" s="306">
        <v>499256.65794686647</v>
      </c>
      <c r="N28" s="7"/>
    </row>
    <row r="29" spans="1:14" s="5" customFormat="1" ht="15.5" x14ac:dyDescent="0.35">
      <c r="A29" s="308" t="s">
        <v>139</v>
      </c>
      <c r="B29" s="305">
        <v>9295</v>
      </c>
      <c r="C29" s="307">
        <v>1489314</v>
      </c>
      <c r="D29" s="306">
        <v>2712466.1787207164</v>
      </c>
      <c r="E29" s="307">
        <v>1868369.1410767729</v>
      </c>
      <c r="F29" s="222">
        <v>0.2545166036690536</v>
      </c>
      <c r="G29" s="307">
        <v>1585172.0112755215</v>
      </c>
      <c r="H29" s="307">
        <v>-3699.4784441061856</v>
      </c>
      <c r="I29" s="306">
        <v>1864669.6626326668</v>
      </c>
      <c r="J29" s="307">
        <v>110541.2428650309</v>
      </c>
      <c r="K29" s="306">
        <v>390038.89422217617</v>
      </c>
    </row>
    <row r="30" spans="1:14" s="5" customFormat="1" ht="15.5" x14ac:dyDescent="0.35">
      <c r="A30" s="308" t="s">
        <v>140</v>
      </c>
      <c r="B30" s="305">
        <v>3686</v>
      </c>
      <c r="C30" s="307">
        <v>694325</v>
      </c>
      <c r="D30" s="306">
        <v>872694.59300690261</v>
      </c>
      <c r="E30" s="307">
        <v>601119.25448141538</v>
      </c>
      <c r="F30" s="222">
        <v>-0.1342393627171492</v>
      </c>
      <c r="G30" s="307">
        <v>510004.90036652383</v>
      </c>
      <c r="H30" s="307">
        <v>-1724.7137747338888</v>
      </c>
      <c r="I30" s="306">
        <v>599394.54070668144</v>
      </c>
      <c r="J30" s="307">
        <v>-10905.039495638377</v>
      </c>
      <c r="K30" s="306">
        <v>78484.600844519286</v>
      </c>
    </row>
    <row r="31" spans="1:14" s="5" customFormat="1" ht="15.5" x14ac:dyDescent="0.35">
      <c r="A31" s="308" t="s">
        <v>141</v>
      </c>
      <c r="B31" s="305">
        <v>1107</v>
      </c>
      <c r="C31" s="307">
        <v>1733861</v>
      </c>
      <c r="D31" s="306">
        <v>2652219.5430557425</v>
      </c>
      <c r="E31" s="307">
        <v>1826870.7600782602</v>
      </c>
      <c r="F31" s="222">
        <v>5.3643146756435556E-2</v>
      </c>
      <c r="G31" s="307">
        <v>1549963.7268814754</v>
      </c>
      <c r="H31" s="307">
        <v>-4306.9368813939809</v>
      </c>
      <c r="I31" s="306">
        <v>1822563.8231968663</v>
      </c>
      <c r="J31" s="307">
        <v>-3091.7664286403997</v>
      </c>
      <c r="K31" s="306">
        <v>269508.32988675049</v>
      </c>
    </row>
    <row r="32" spans="1:14" s="5" customFormat="1" ht="15.5" x14ac:dyDescent="0.35">
      <c r="A32" s="308" t="s">
        <v>142</v>
      </c>
      <c r="B32" s="305">
        <v>1029</v>
      </c>
      <c r="C32" s="307">
        <v>1509502</v>
      </c>
      <c r="D32" s="306">
        <v>2212613.7370703765</v>
      </c>
      <c r="E32" s="307">
        <v>1524066.6445524353</v>
      </c>
      <c r="F32" s="222">
        <v>9.648642103445626E-3</v>
      </c>
      <c r="G32" s="307">
        <v>1293056.9956163964</v>
      </c>
      <c r="H32" s="307">
        <v>-3749.6257406666259</v>
      </c>
      <c r="I32" s="306">
        <v>1520317.0188117686</v>
      </c>
      <c r="J32" s="307">
        <v>-31877.263786544841</v>
      </c>
      <c r="K32" s="306">
        <v>195382.75940882746</v>
      </c>
    </row>
    <row r="33" spans="1:11" s="5" customFormat="1" ht="15.5" x14ac:dyDescent="0.35">
      <c r="A33" s="308" t="s">
        <v>143</v>
      </c>
      <c r="B33" s="305">
        <v>8695</v>
      </c>
      <c r="C33" s="307">
        <v>213879</v>
      </c>
      <c r="D33" s="306">
        <v>-3677971.9657104136</v>
      </c>
      <c r="E33" s="307">
        <v>222833.7375659745</v>
      </c>
      <c r="F33" s="222">
        <v>4.1868241229735093E-2</v>
      </c>
      <c r="G33" s="307">
        <v>188997.37138825742</v>
      </c>
      <c r="H33" s="307">
        <v>-531.27866262385692</v>
      </c>
      <c r="I33" s="306">
        <v>222302.45890335063</v>
      </c>
      <c r="J33" s="307">
        <v>-9111.2737087225378</v>
      </c>
      <c r="K33" s="306">
        <v>33305.087515093212</v>
      </c>
    </row>
    <row r="34" spans="1:11" s="5" customFormat="1" ht="15.5" x14ac:dyDescent="0.35">
      <c r="A34" s="308" t="s">
        <v>144</v>
      </c>
      <c r="B34" s="305">
        <v>1149</v>
      </c>
      <c r="C34" s="307">
        <v>1141259</v>
      </c>
      <c r="D34" s="306">
        <v>1616663.832937964</v>
      </c>
      <c r="E34" s="307">
        <v>1113571.4209645044</v>
      </c>
      <c r="F34" s="222">
        <v>-2.4260557012470985E-2</v>
      </c>
      <c r="G34" s="307">
        <v>944782.3828068194</v>
      </c>
      <c r="H34" s="307">
        <v>-2834.9045732747973</v>
      </c>
      <c r="I34" s="306">
        <v>1110736.5163912296</v>
      </c>
      <c r="J34" s="307">
        <v>-18276.318648563072</v>
      </c>
      <c r="K34" s="306">
        <v>147677.81493584704</v>
      </c>
    </row>
    <row r="35" spans="1:11" s="5" customFormat="1" ht="15.5" x14ac:dyDescent="0.35">
      <c r="A35" s="308" t="s">
        <v>145</v>
      </c>
      <c r="B35" s="305">
        <v>951</v>
      </c>
      <c r="C35" s="307">
        <v>622118</v>
      </c>
      <c r="D35" s="306">
        <v>955935.20100808563</v>
      </c>
      <c r="E35" s="307">
        <v>658456.07382831268</v>
      </c>
      <c r="F35" s="222">
        <v>5.8410259513971052E-2</v>
      </c>
      <c r="G35" s="307">
        <v>558650.91963864781</v>
      </c>
      <c r="H35" s="307">
        <v>-1545.3504974038058</v>
      </c>
      <c r="I35" s="306">
        <v>656910.72333090892</v>
      </c>
      <c r="J35" s="307">
        <v>-14207.618550718114</v>
      </c>
      <c r="K35" s="306">
        <v>84052.185141543014</v>
      </c>
    </row>
    <row r="36" spans="1:11" s="5" customFormat="1" ht="15.5" x14ac:dyDescent="0.35">
      <c r="A36" s="308" t="s">
        <v>146</v>
      </c>
      <c r="B36" s="305">
        <v>231</v>
      </c>
      <c r="C36" s="307">
        <v>1880918</v>
      </c>
      <c r="D36" s="306">
        <v>3020073.9257955309</v>
      </c>
      <c r="E36" s="307">
        <v>2080251.9017539183</v>
      </c>
      <c r="F36" s="222">
        <v>0.10597692283976134</v>
      </c>
      <c r="G36" s="307">
        <v>1764938.7471485154</v>
      </c>
      <c r="H36" s="307">
        <v>-4672.2286879270041</v>
      </c>
      <c r="I36" s="306">
        <v>2075579.6730659914</v>
      </c>
      <c r="J36" s="307">
        <v>25675.112840490012</v>
      </c>
      <c r="K36" s="306">
        <v>336316.03875796578</v>
      </c>
    </row>
    <row r="37" spans="1:11" s="5" customFormat="1" ht="15.5" x14ac:dyDescent="0.35">
      <c r="A37" s="308" t="s">
        <v>147</v>
      </c>
      <c r="B37" s="305">
        <v>1322</v>
      </c>
      <c r="C37" s="307">
        <v>1135935</v>
      </c>
      <c r="D37" s="306">
        <v>1757705.0508049477</v>
      </c>
      <c r="E37" s="307">
        <v>1210721.778506231</v>
      </c>
      <c r="F37" s="222">
        <v>6.5837198876899761E-2</v>
      </c>
      <c r="G37" s="307">
        <v>1027207.2228851574</v>
      </c>
      <c r="H37" s="307">
        <v>-2821.6796769558064</v>
      </c>
      <c r="I37" s="306">
        <v>1207900.0988292752</v>
      </c>
      <c r="J37" s="307">
        <v>17070.152120394687</v>
      </c>
      <c r="K37" s="306">
        <v>197763.02806451259</v>
      </c>
    </row>
    <row r="38" spans="1:11" s="5" customFormat="1" ht="15.5" x14ac:dyDescent="0.35">
      <c r="A38" s="308" t="s">
        <v>148</v>
      </c>
      <c r="B38" s="305">
        <v>1446</v>
      </c>
      <c r="C38" s="307">
        <v>2309828</v>
      </c>
      <c r="D38" s="306">
        <v>3605553.6849125954</v>
      </c>
      <c r="E38" s="307">
        <v>2483535.2028475744</v>
      </c>
      <c r="F38" s="222">
        <v>7.5203522880307183E-2</v>
      </c>
      <c r="G38" s="307">
        <v>2107094.5810540351</v>
      </c>
      <c r="H38" s="307">
        <v>-5737.6475985540337</v>
      </c>
      <c r="I38" s="306">
        <v>2477797.5552490205</v>
      </c>
      <c r="J38" s="307">
        <v>-2340.4494103399811</v>
      </c>
      <c r="K38" s="306">
        <v>368362.52478464524</v>
      </c>
    </row>
    <row r="39" spans="1:11" s="5" customFormat="1" ht="15.5" x14ac:dyDescent="0.35">
      <c r="A39" s="308" t="s">
        <v>149</v>
      </c>
      <c r="B39" s="305">
        <v>3748</v>
      </c>
      <c r="C39" s="307">
        <v>987679</v>
      </c>
      <c r="D39" s="306">
        <v>1534611.8074186777</v>
      </c>
      <c r="E39" s="307">
        <v>1057053.30706294</v>
      </c>
      <c r="F39" s="222">
        <v>7.0239730785953691E-2</v>
      </c>
      <c r="G39" s="307">
        <v>896830.97410649725</v>
      </c>
      <c r="H39" s="307">
        <v>-2453.4095363344154</v>
      </c>
      <c r="I39" s="306">
        <v>1054599.8975266055</v>
      </c>
      <c r="J39" s="307">
        <v>-17895.320597653314</v>
      </c>
      <c r="K39" s="306">
        <v>139873.602822455</v>
      </c>
    </row>
    <row r="40" spans="1:11" s="5" customFormat="1" ht="15.5" x14ac:dyDescent="0.35">
      <c r="A40" s="308" t="s">
        <v>150</v>
      </c>
      <c r="B40" s="305">
        <v>15685</v>
      </c>
      <c r="C40" s="307">
        <v>1007895</v>
      </c>
      <c r="D40" s="306">
        <v>1288936.3018636918</v>
      </c>
      <c r="E40" s="307">
        <v>887829.98664024798</v>
      </c>
      <c r="F40" s="222">
        <v>-0.11912452523303718</v>
      </c>
      <c r="G40" s="307">
        <v>753257.59490019933</v>
      </c>
      <c r="H40" s="307">
        <v>-2503.6263853172695</v>
      </c>
      <c r="I40" s="306">
        <v>885326.36025493068</v>
      </c>
      <c r="J40" s="307">
        <v>-134924.3613604788</v>
      </c>
      <c r="K40" s="306">
        <v>4</v>
      </c>
    </row>
    <row r="41" spans="1:11" s="5" customFormat="1" ht="15.5" x14ac:dyDescent="0.35">
      <c r="A41" s="308" t="s">
        <v>151</v>
      </c>
      <c r="B41" s="305">
        <v>6618</v>
      </c>
      <c r="C41" s="307">
        <v>596922</v>
      </c>
      <c r="D41" s="306">
        <v>334179.70930936257</v>
      </c>
      <c r="E41" s="307">
        <v>230185.74806418133</v>
      </c>
      <c r="F41" s="222">
        <v>-0.61437885006050819</v>
      </c>
      <c r="G41" s="307">
        <v>143851.01826883125</v>
      </c>
      <c r="H41" s="307">
        <v>-1482.763253291618</v>
      </c>
      <c r="I41" s="306">
        <v>228702.9848108897</v>
      </c>
      <c r="J41" s="307">
        <v>-244060.56803331987</v>
      </c>
      <c r="K41" s="306">
        <v>25754</v>
      </c>
    </row>
    <row r="42" spans="1:11" s="5" customFormat="1" ht="15.5" x14ac:dyDescent="0.35">
      <c r="A42" s="308" t="s">
        <v>152</v>
      </c>
      <c r="B42" s="305">
        <v>8433</v>
      </c>
      <c r="C42" s="307">
        <v>5636727</v>
      </c>
      <c r="D42" s="306">
        <v>9267187.7677230053</v>
      </c>
      <c r="E42" s="307">
        <v>6383315.591401726</v>
      </c>
      <c r="F42" s="222">
        <v>0.13245072741712094</v>
      </c>
      <c r="G42" s="307">
        <v>5415767.6832518848</v>
      </c>
      <c r="H42" s="307">
        <v>-14001.714904856415</v>
      </c>
      <c r="I42" s="306">
        <v>6369313.8764968691</v>
      </c>
      <c r="J42" s="307">
        <v>213941.37974588876</v>
      </c>
      <c r="K42" s="306">
        <v>1167487.5729908729</v>
      </c>
    </row>
    <row r="43" spans="1:11" s="5" customFormat="1" ht="15.5" x14ac:dyDescent="0.35">
      <c r="A43" s="308" t="s">
        <v>153</v>
      </c>
      <c r="B43" s="305">
        <v>6438</v>
      </c>
      <c r="C43" s="307">
        <v>1459389</v>
      </c>
      <c r="D43" s="306">
        <v>2144575.7346311267</v>
      </c>
      <c r="E43" s="307">
        <v>1477201.5056706099</v>
      </c>
      <c r="F43" s="222">
        <v>1.2205454248736869E-2</v>
      </c>
      <c r="G43" s="307">
        <v>1253295.4170146456</v>
      </c>
      <c r="H43" s="307">
        <v>-3625.1442926513023</v>
      </c>
      <c r="I43" s="306">
        <v>1473576.3613779587</v>
      </c>
      <c r="J43" s="307">
        <v>-30375.204148375669</v>
      </c>
      <c r="K43" s="306">
        <v>189905.74021493731</v>
      </c>
    </row>
    <row r="44" spans="1:11" s="5" customFormat="1" ht="15.5" x14ac:dyDescent="0.35">
      <c r="A44" s="308" t="s">
        <v>154</v>
      </c>
      <c r="B44" s="305">
        <v>738</v>
      </c>
      <c r="C44" s="307">
        <v>1051029</v>
      </c>
      <c r="D44" s="306">
        <v>1532056.829608218</v>
      </c>
      <c r="E44" s="307">
        <v>1055293.4172126451</v>
      </c>
      <c r="F44" s="222">
        <v>4.0573735002984446E-3</v>
      </c>
      <c r="G44" s="307">
        <v>895337.83869107964</v>
      </c>
      <c r="H44" s="307">
        <v>-2610.7718920459215</v>
      </c>
      <c r="I44" s="306">
        <v>1052682.6453205992</v>
      </c>
      <c r="J44" s="307">
        <v>-19499.364495633163</v>
      </c>
      <c r="K44" s="306">
        <v>137845.44213388636</v>
      </c>
    </row>
    <row r="45" spans="1:11" s="5" customFormat="1" ht="15.5" x14ac:dyDescent="0.35">
      <c r="A45" s="308" t="s">
        <v>155</v>
      </c>
      <c r="B45" s="305">
        <v>701</v>
      </c>
      <c r="C45" s="307">
        <v>1336867</v>
      </c>
      <c r="D45" s="306">
        <v>2042719.2658174466</v>
      </c>
      <c r="E45" s="307">
        <v>1407041.9274080405</v>
      </c>
      <c r="F45" s="222">
        <v>5.2492078425184108E-2</v>
      </c>
      <c r="G45" s="307">
        <v>1193770.2421765381</v>
      </c>
      <c r="H45" s="307">
        <v>-3320.7977962584814</v>
      </c>
      <c r="I45" s="306">
        <v>1403721.129611782</v>
      </c>
      <c r="J45" s="307">
        <v>-32426.584951833549</v>
      </c>
      <c r="K45" s="306">
        <v>177524.30248341046</v>
      </c>
    </row>
    <row r="46" spans="1:11" s="5" customFormat="1" ht="15.5" x14ac:dyDescent="0.35">
      <c r="A46" s="308" t="s">
        <v>156</v>
      </c>
      <c r="B46" s="305">
        <v>701</v>
      </c>
      <c r="C46" s="307">
        <v>1281874</v>
      </c>
      <c r="D46" s="306">
        <v>2108496.8842445798</v>
      </c>
      <c r="E46" s="307">
        <v>1452350.0950847119</v>
      </c>
      <c r="F46" s="222">
        <v>0.132989743987874</v>
      </c>
      <c r="G46" s="307">
        <v>1232210.8467145935</v>
      </c>
      <c r="H46" s="307">
        <v>-3184.1943546224456</v>
      </c>
      <c r="I46" s="306">
        <v>1449165.9007300895</v>
      </c>
      <c r="J46" s="307">
        <v>45412.545658763069</v>
      </c>
      <c r="K46" s="306">
        <v>262367.59967425914</v>
      </c>
    </row>
    <row r="47" spans="1:11" s="5" customFormat="1" ht="15.5" x14ac:dyDescent="0.35">
      <c r="A47" s="308" t="s">
        <v>157</v>
      </c>
      <c r="B47" s="305">
        <v>8222</v>
      </c>
      <c r="C47" s="307">
        <v>203858</v>
      </c>
      <c r="D47" s="306">
        <v>-1864482.6709891071</v>
      </c>
      <c r="E47" s="307">
        <v>210711.78726480072</v>
      </c>
      <c r="F47" s="222">
        <v>3.3620398830562115E-2</v>
      </c>
      <c r="G47" s="307">
        <v>178716.08827535971</v>
      </c>
      <c r="H47" s="307">
        <v>-506.38634744493021</v>
      </c>
      <c r="I47" s="306">
        <v>210205.40091735579</v>
      </c>
      <c r="J47" s="307">
        <v>-4129.5401932704517</v>
      </c>
      <c r="K47" s="306">
        <v>31489.312641996075</v>
      </c>
    </row>
    <row r="48" spans="1:11" s="5" customFormat="1" ht="15.5" x14ac:dyDescent="0.35">
      <c r="A48" s="308" t="s">
        <v>158</v>
      </c>
      <c r="B48" s="305">
        <v>10401</v>
      </c>
      <c r="C48" s="307">
        <v>3324045</v>
      </c>
      <c r="D48" s="306">
        <v>5544853.633779062</v>
      </c>
      <c r="E48" s="307">
        <v>3819341.0492683933</v>
      </c>
      <c r="F48" s="222">
        <v>0.14900401446682987</v>
      </c>
      <c r="G48" s="307">
        <v>3240426.3160366351</v>
      </c>
      <c r="H48" s="307">
        <v>-8256.9779272463329</v>
      </c>
      <c r="I48" s="306">
        <v>3811084.0713411472</v>
      </c>
      <c r="J48" s="307">
        <v>178093.7479668321</v>
      </c>
      <c r="K48" s="306">
        <v>748751.50327134435</v>
      </c>
    </row>
    <row r="49" spans="1:11" s="5" customFormat="1" ht="15.5" x14ac:dyDescent="0.35">
      <c r="A49" s="308" t="s">
        <v>159</v>
      </c>
      <c r="B49" s="305">
        <v>14547</v>
      </c>
      <c r="C49" s="307">
        <v>3845944</v>
      </c>
      <c r="D49" s="306">
        <v>5508779.7897127355</v>
      </c>
      <c r="E49" s="307">
        <v>3794493.0870772745</v>
      </c>
      <c r="F49" s="222">
        <v>-1.3377967261802404E-2</v>
      </c>
      <c r="G49" s="307">
        <v>3219344.671442627</v>
      </c>
      <c r="H49" s="307">
        <v>-9553.3829167250969</v>
      </c>
      <c r="I49" s="306">
        <v>3784939.7041605492</v>
      </c>
      <c r="J49" s="307">
        <v>24385.873862731874</v>
      </c>
      <c r="K49" s="306">
        <v>589980.90658065397</v>
      </c>
    </row>
    <row r="50" spans="1:11" s="5" customFormat="1" ht="15.5" x14ac:dyDescent="0.35">
      <c r="A50" s="308" t="s">
        <v>160</v>
      </c>
      <c r="B50" s="305">
        <v>3466</v>
      </c>
      <c r="C50" s="307">
        <v>1515049</v>
      </c>
      <c r="D50" s="306">
        <v>2458396.8191445172</v>
      </c>
      <c r="E50" s="307">
        <v>1693364.0645713804</v>
      </c>
      <c r="F50" s="222">
        <v>0.11769590592210566</v>
      </c>
      <c r="G50" s="307">
        <v>1436693.2428092421</v>
      </c>
      <c r="H50" s="307">
        <v>-3763.4045723498416</v>
      </c>
      <c r="I50" s="306">
        <v>1689600.6599990306</v>
      </c>
      <c r="J50" s="307">
        <v>14157.857875947346</v>
      </c>
      <c r="K50" s="306">
        <v>267065.27506573597</v>
      </c>
    </row>
    <row r="51" spans="1:11" s="5" customFormat="1" ht="15.5" x14ac:dyDescent="0.35">
      <c r="A51" s="308" t="s">
        <v>161</v>
      </c>
      <c r="B51" s="305">
        <v>35157</v>
      </c>
      <c r="C51" s="307">
        <v>839289</v>
      </c>
      <c r="D51" s="306">
        <v>-12628500.554812025</v>
      </c>
      <c r="E51" s="307">
        <v>900996.63158216968</v>
      </c>
      <c r="F51" s="222">
        <v>7.3523698728530595E-2</v>
      </c>
      <c r="G51" s="307">
        <v>764184.08118423994</v>
      </c>
      <c r="H51" s="307">
        <v>-2084.8065376914715</v>
      </c>
      <c r="I51" s="306">
        <v>898911.82504447817</v>
      </c>
      <c r="J51" s="307">
        <v>-24226.095664431065</v>
      </c>
      <c r="K51" s="306">
        <v>134727.74386023823</v>
      </c>
    </row>
    <row r="52" spans="1:11" s="5" customFormat="1" ht="15.5" x14ac:dyDescent="0.35">
      <c r="A52" s="308" t="s">
        <v>162</v>
      </c>
      <c r="B52" s="305">
        <v>6064</v>
      </c>
      <c r="C52" s="307">
        <v>1134746</v>
      </c>
      <c r="D52" s="306">
        <v>1966238.7494063845</v>
      </c>
      <c r="E52" s="307">
        <v>1354361.515067033</v>
      </c>
      <c r="F52" s="222">
        <v>0.19353715727311038</v>
      </c>
      <c r="G52" s="307">
        <v>1149074.837318111</v>
      </c>
      <c r="H52" s="307">
        <v>-2818.7261830183006</v>
      </c>
      <c r="I52" s="306">
        <v>1351542.7888840146</v>
      </c>
      <c r="J52" s="307">
        <v>15653.001791977911</v>
      </c>
      <c r="K52" s="306">
        <v>218120.9533578816</v>
      </c>
    </row>
    <row r="53" spans="1:11" s="5" customFormat="1" ht="15.5" x14ac:dyDescent="0.35">
      <c r="A53" s="308" t="s">
        <v>163</v>
      </c>
      <c r="B53" s="305">
        <v>1269</v>
      </c>
      <c r="C53" s="307">
        <v>1138491</v>
      </c>
      <c r="D53" s="306">
        <v>1627288.7991000344</v>
      </c>
      <c r="E53" s="307">
        <v>1120889.985545302</v>
      </c>
      <c r="F53" s="222">
        <v>-1.5459950456084393E-2</v>
      </c>
      <c r="G53" s="307">
        <v>950991.639575804</v>
      </c>
      <c r="H53" s="307">
        <v>-2828.0288195161634</v>
      </c>
      <c r="I53" s="306">
        <v>1118061.956725786</v>
      </c>
      <c r="J53" s="307">
        <v>-24990.29305526914</v>
      </c>
      <c r="K53" s="306">
        <v>142080.0240947128</v>
      </c>
    </row>
    <row r="54" spans="1:11" s="5" customFormat="1" ht="15.5" x14ac:dyDescent="0.35">
      <c r="A54" s="308" t="s">
        <v>164</v>
      </c>
      <c r="B54" s="305">
        <v>987</v>
      </c>
      <c r="C54" s="307">
        <v>584089</v>
      </c>
      <c r="D54" s="306">
        <v>682661.24419384287</v>
      </c>
      <c r="E54" s="307">
        <v>470222.71188737906</v>
      </c>
      <c r="F54" s="222">
        <v>-0.19494681138083569</v>
      </c>
      <c r="G54" s="307">
        <v>398948.93656848202</v>
      </c>
      <c r="H54" s="307">
        <v>-1450.8858876902641</v>
      </c>
      <c r="I54" s="306">
        <v>468771.82599968882</v>
      </c>
      <c r="J54" s="307">
        <v>-40090.095936215614</v>
      </c>
      <c r="K54" s="306">
        <v>29732.793494991176</v>
      </c>
    </row>
    <row r="55" spans="1:11" s="5" customFormat="1" ht="15.5" x14ac:dyDescent="0.35">
      <c r="A55" s="308" t="s">
        <v>165</v>
      </c>
      <c r="B55" s="305">
        <v>137355</v>
      </c>
      <c r="C55" s="307">
        <v>3307386</v>
      </c>
      <c r="D55" s="306">
        <v>3216692.7609095015</v>
      </c>
      <c r="E55" s="307">
        <v>3520106.7306928611</v>
      </c>
      <c r="F55" s="222">
        <v>6.4316874623300935E-2</v>
      </c>
      <c r="G55" s="307">
        <v>2985593.3234081771</v>
      </c>
      <c r="H55" s="307">
        <v>-8215.5967199251336</v>
      </c>
      <c r="I55" s="306">
        <v>3511891.1339729358</v>
      </c>
      <c r="J55" s="307">
        <v>-8748.6738768583036</v>
      </c>
      <c r="K55" s="306">
        <v>526297.81056475872</v>
      </c>
    </row>
    <row r="56" spans="1:11" s="5" customFormat="1" ht="15.5" x14ac:dyDescent="0.35">
      <c r="A56" s="308" t="s">
        <v>415</v>
      </c>
      <c r="B56" s="305">
        <v>41914</v>
      </c>
      <c r="C56" s="307">
        <v>4999428</v>
      </c>
      <c r="D56" s="306">
        <v>8857652.2709980607</v>
      </c>
      <c r="E56" s="307">
        <v>6101224.1536322385</v>
      </c>
      <c r="F56" s="222">
        <v>0.22038444270669344</v>
      </c>
      <c r="G56" s="307">
        <v>5176434.1158418842</v>
      </c>
      <c r="H56" s="307">
        <v>-12418.654574428829</v>
      </c>
      <c r="I56" s="306">
        <v>6088805.4990578098</v>
      </c>
      <c r="J56" s="307">
        <v>449967.85914640926</v>
      </c>
      <c r="K56" s="306">
        <v>1362339.2423623351</v>
      </c>
    </row>
    <row r="57" spans="1:11" s="5" customFormat="1" ht="15.5" x14ac:dyDescent="0.35">
      <c r="A57" s="308" t="s">
        <v>167</v>
      </c>
      <c r="B57" s="305">
        <v>4136</v>
      </c>
      <c r="C57" s="307">
        <v>3843692</v>
      </c>
      <c r="D57" s="306">
        <v>6367545.8236129526</v>
      </c>
      <c r="E57" s="307">
        <v>4386018.2348307427</v>
      </c>
      <c r="F57" s="222">
        <v>0.14109513322887013</v>
      </c>
      <c r="G57" s="307">
        <v>3721209.6870701164</v>
      </c>
      <c r="H57" s="307">
        <v>-9547.7889147509486</v>
      </c>
      <c r="I57" s="306">
        <v>4376470.4459159914</v>
      </c>
      <c r="J57" s="307">
        <v>125676.49323088877</v>
      </c>
      <c r="K57" s="306">
        <v>780937.25207676378</v>
      </c>
    </row>
    <row r="58" spans="1:11" s="5" customFormat="1" ht="15.5" x14ac:dyDescent="0.35">
      <c r="A58" s="308" t="s">
        <v>168</v>
      </c>
      <c r="B58" s="305">
        <v>30790</v>
      </c>
      <c r="C58" s="307">
        <v>2796118</v>
      </c>
      <c r="D58" s="306">
        <v>4535706.9240403809</v>
      </c>
      <c r="E58" s="307">
        <v>3124232.4480676395</v>
      </c>
      <c r="F58" s="222">
        <v>0.117346423887561</v>
      </c>
      <c r="G58" s="307">
        <v>2650678.4577599303</v>
      </c>
      <c r="H58" s="307">
        <v>-6945.5992948278872</v>
      </c>
      <c r="I58" s="306">
        <v>3117286.8487728117</v>
      </c>
      <c r="J58" s="307">
        <v>-9498.7142436067279</v>
      </c>
      <c r="K58" s="306">
        <v>457109.67676927452</v>
      </c>
    </row>
    <row r="59" spans="1:11" s="5" customFormat="1" ht="15.5" x14ac:dyDescent="0.35">
      <c r="A59" s="308" t="s">
        <v>169</v>
      </c>
      <c r="B59" s="305">
        <v>3842</v>
      </c>
      <c r="C59" s="307">
        <v>396724</v>
      </c>
      <c r="D59" s="306">
        <v>522724.77528668882</v>
      </c>
      <c r="E59" s="307">
        <v>360057.14913007879</v>
      </c>
      <c r="F59" s="222">
        <v>-9.2424080393223473E-2</v>
      </c>
      <c r="G59" s="307">
        <v>305481.66457712051</v>
      </c>
      <c r="H59" s="307">
        <v>-985.46840106222214</v>
      </c>
      <c r="I59" s="306">
        <v>359071.68072901655</v>
      </c>
      <c r="J59" s="307">
        <v>-35787.782039025864</v>
      </c>
      <c r="K59" s="306">
        <v>17802.234112870156</v>
      </c>
    </row>
    <row r="60" spans="1:11" s="5" customFormat="1" ht="15.5" x14ac:dyDescent="0.35">
      <c r="A60" s="308" t="s">
        <v>170</v>
      </c>
      <c r="B60" s="305">
        <v>1213</v>
      </c>
      <c r="C60" s="307">
        <v>946702</v>
      </c>
      <c r="D60" s="306">
        <v>1477189.610187226</v>
      </c>
      <c r="E60" s="307">
        <v>1017500.4226208314</v>
      </c>
      <c r="F60" s="222">
        <v>7.4784274904702297E-2</v>
      </c>
      <c r="G60" s="307">
        <v>863273.29858916823</v>
      </c>
      <c r="H60" s="307">
        <v>-2351.622050146721</v>
      </c>
      <c r="I60" s="306">
        <v>1015148.8005706847</v>
      </c>
      <c r="J60" s="307">
        <v>3023.4679193889383</v>
      </c>
      <c r="K60" s="306">
        <v>154898.96990090547</v>
      </c>
    </row>
    <row r="61" spans="1:11" s="5" customFormat="1" ht="15.5" x14ac:dyDescent="0.35">
      <c r="A61" s="308" t="s">
        <v>171</v>
      </c>
      <c r="B61" s="305">
        <v>169657</v>
      </c>
      <c r="C61" s="307">
        <v>4147385</v>
      </c>
      <c r="D61" s="306">
        <v>-10850407.384934034</v>
      </c>
      <c r="E61" s="307">
        <v>4347935.9878355991</v>
      </c>
      <c r="F61" s="222">
        <v>4.835600934940909E-2</v>
      </c>
      <c r="G61" s="307">
        <v>3687720.1883401489</v>
      </c>
      <c r="H61" s="307">
        <v>-10302.166908327816</v>
      </c>
      <c r="I61" s="306">
        <v>4337633.8209272716</v>
      </c>
      <c r="J61" s="307">
        <v>-44381.037425986615</v>
      </c>
      <c r="K61" s="306">
        <v>649913.63258712273</v>
      </c>
    </row>
    <row r="62" spans="1:11" s="5" customFormat="1" ht="15.5" x14ac:dyDescent="0.35">
      <c r="A62" s="308" t="s">
        <v>172</v>
      </c>
      <c r="B62" s="305">
        <v>62670</v>
      </c>
      <c r="C62" s="307">
        <v>1535068</v>
      </c>
      <c r="D62" s="306">
        <v>-1021700.8707206268</v>
      </c>
      <c r="E62" s="307">
        <v>1606094.3454007616</v>
      </c>
      <c r="F62" s="222">
        <v>4.6269185078942066E-2</v>
      </c>
      <c r="G62" s="307">
        <v>1362215.6716391135</v>
      </c>
      <c r="H62" s="307">
        <v>-3813.1320703607121</v>
      </c>
      <c r="I62" s="306">
        <v>1602281.2133304009</v>
      </c>
      <c r="J62" s="307">
        <v>-22039.006317470248</v>
      </c>
      <c r="K62" s="306">
        <v>240065.54169128742</v>
      </c>
    </row>
    <row r="63" spans="1:11" s="5" customFormat="1" ht="15.5" x14ac:dyDescent="0.35">
      <c r="A63" s="308" t="s">
        <v>173</v>
      </c>
      <c r="B63" s="305">
        <v>30775</v>
      </c>
      <c r="C63" s="307">
        <v>1834678</v>
      </c>
      <c r="D63" s="306">
        <v>2735369.4603187712</v>
      </c>
      <c r="E63" s="307">
        <v>1884145.1108945345</v>
      </c>
      <c r="F63" s="222">
        <v>2.6962284877528608E-2</v>
      </c>
      <c r="G63" s="307">
        <v>1598556.7462596537</v>
      </c>
      <c r="H63" s="307">
        <v>-4557.3678303405786</v>
      </c>
      <c r="I63" s="306">
        <v>1879587.743064194</v>
      </c>
      <c r="J63" s="307">
        <v>301757.64918585098</v>
      </c>
      <c r="K63" s="306">
        <v>582788.64599039149</v>
      </c>
    </row>
    <row r="64" spans="1:11" s="5" customFormat="1" ht="15.5" x14ac:dyDescent="0.35">
      <c r="A64" s="308" t="s">
        <v>385</v>
      </c>
      <c r="B64" s="305">
        <v>24237</v>
      </c>
      <c r="C64" s="307">
        <v>1427976</v>
      </c>
      <c r="D64" s="306">
        <v>3378210.1450036215</v>
      </c>
      <c r="E64" s="307">
        <v>2326939.092001535</v>
      </c>
      <c r="F64" s="222">
        <v>0.62953655523729735</v>
      </c>
      <c r="G64" s="307">
        <v>1974234.448369184</v>
      </c>
      <c r="H64" s="307">
        <v>-3547.1139267481367</v>
      </c>
      <c r="I64" s="306">
        <v>2323391.9780747867</v>
      </c>
      <c r="J64" s="307">
        <v>483290.01747372869</v>
      </c>
      <c r="K64" s="306">
        <v>832447.54717933107</v>
      </c>
    </row>
    <row r="65" spans="1:11" s="5" customFormat="1" ht="15.5" x14ac:dyDescent="0.35">
      <c r="A65" s="308" t="s">
        <v>174</v>
      </c>
      <c r="B65" s="305">
        <v>4290</v>
      </c>
      <c r="C65" s="307">
        <v>1981994</v>
      </c>
      <c r="D65" s="306">
        <v>3278649.8107118569</v>
      </c>
      <c r="E65" s="307">
        <v>2258361.1101909927</v>
      </c>
      <c r="F65" s="222">
        <v>0.1394389237257998</v>
      </c>
      <c r="G65" s="307">
        <v>1916051.1402820128</v>
      </c>
      <c r="H65" s="307">
        <v>-4923.3029967809307</v>
      </c>
      <c r="I65" s="306">
        <v>2253437.807194212</v>
      </c>
      <c r="J65" s="307">
        <v>85300.527929411808</v>
      </c>
      <c r="K65" s="306">
        <v>422687.19484161114</v>
      </c>
    </row>
    <row r="66" spans="1:11" s="5" customFormat="1" ht="15.5" x14ac:dyDescent="0.35">
      <c r="A66" s="308" t="s">
        <v>175</v>
      </c>
      <c r="B66" s="305">
        <v>1166</v>
      </c>
      <c r="C66" s="307">
        <v>1856384</v>
      </c>
      <c r="D66" s="306">
        <v>2816522.4238947132</v>
      </c>
      <c r="E66" s="307">
        <v>1940043.9434925977</v>
      </c>
      <c r="F66" s="222">
        <v>4.5066076572841451E-2</v>
      </c>
      <c r="G66" s="307">
        <v>1645982.7409141997</v>
      </c>
      <c r="H66" s="307">
        <v>-4611.2858618018881</v>
      </c>
      <c r="I66" s="306">
        <v>1935432.6576307958</v>
      </c>
      <c r="J66" s="307">
        <v>-38146.398686864719</v>
      </c>
      <c r="K66" s="306">
        <v>251303.51802973132</v>
      </c>
    </row>
    <row r="67" spans="1:11" s="5" customFormat="1" ht="15.5" x14ac:dyDescent="0.35">
      <c r="A67" s="308" t="s">
        <v>176</v>
      </c>
      <c r="B67" s="305">
        <v>524</v>
      </c>
      <c r="C67" s="307">
        <v>1471708</v>
      </c>
      <c r="D67" s="306">
        <v>2121540.1654016413</v>
      </c>
      <c r="E67" s="307">
        <v>1461334.4150380525</v>
      </c>
      <c r="F67" s="222">
        <v>-7.0486706343564354E-3</v>
      </c>
      <c r="G67" s="307">
        <v>1239833.3728082173</v>
      </c>
      <c r="H67" s="307">
        <v>-3655.7448744983435</v>
      </c>
      <c r="I67" s="306">
        <v>1457678.6701635541</v>
      </c>
      <c r="J67" s="307">
        <v>-8117.6019598450248</v>
      </c>
      <c r="K67" s="306">
        <v>209727.69539549193</v>
      </c>
    </row>
    <row r="68" spans="1:11" s="5" customFormat="1" ht="15.5" x14ac:dyDescent="0.35">
      <c r="A68" s="308" t="s">
        <v>177</v>
      </c>
      <c r="B68" s="305">
        <v>1967</v>
      </c>
      <c r="C68" s="307">
        <v>916008</v>
      </c>
      <c r="D68" s="306">
        <v>1121577.7726400932</v>
      </c>
      <c r="E68" s="307">
        <v>772552.04734264535</v>
      </c>
      <c r="F68" s="222">
        <v>-0.15660993425532821</v>
      </c>
      <c r="G68" s="307">
        <v>655452.85231771111</v>
      </c>
      <c r="H68" s="307">
        <v>-2275.3776910905417</v>
      </c>
      <c r="I68" s="306">
        <v>770276.66965155478</v>
      </c>
      <c r="J68" s="307">
        <v>-105327.56584361868</v>
      </c>
      <c r="K68" s="306">
        <v>9496.2514902249422</v>
      </c>
    </row>
    <row r="69" spans="1:11" s="5" customFormat="1" ht="15.5" x14ac:dyDescent="0.35">
      <c r="A69" s="308" t="s">
        <v>178</v>
      </c>
      <c r="B69" s="305">
        <v>858</v>
      </c>
      <c r="C69" s="307">
        <v>1872133</v>
      </c>
      <c r="D69" s="306">
        <v>2676831.7161259442</v>
      </c>
      <c r="E69" s="307">
        <v>1843823.8284777687</v>
      </c>
      <c r="F69" s="222">
        <v>-1.5121346358528687E-2</v>
      </c>
      <c r="G69" s="307">
        <v>1564347.1423111763</v>
      </c>
      <c r="H69" s="307">
        <v>-4650.4066153946351</v>
      </c>
      <c r="I69" s="306">
        <v>1839173.4218623741</v>
      </c>
      <c r="J69" s="307">
        <v>-52921.026885273524</v>
      </c>
      <c r="K69" s="306">
        <v>221905.25266592429</v>
      </c>
    </row>
    <row r="70" spans="1:11" s="5" customFormat="1" ht="15.5" x14ac:dyDescent="0.35">
      <c r="A70" s="308" t="s">
        <v>179</v>
      </c>
      <c r="B70" s="305">
        <v>371</v>
      </c>
      <c r="C70" s="307">
        <v>1518803</v>
      </c>
      <c r="D70" s="306">
        <v>2290623.3300733562</v>
      </c>
      <c r="E70" s="307">
        <v>1577800.2974982818</v>
      </c>
      <c r="F70" s="222">
        <v>3.8844601635815712E-2</v>
      </c>
      <c r="G70" s="307">
        <v>1338645.9966551631</v>
      </c>
      <c r="H70" s="307">
        <v>-3772.72956498348</v>
      </c>
      <c r="I70" s="306">
        <v>1574027.5679332984</v>
      </c>
      <c r="J70" s="307">
        <v>-53181.098982047937</v>
      </c>
      <c r="K70" s="306">
        <v>182200.4722960873</v>
      </c>
    </row>
    <row r="71" spans="1:11" s="5" customFormat="1" ht="15.5" x14ac:dyDescent="0.35">
      <c r="A71" s="308" t="s">
        <v>180</v>
      </c>
      <c r="B71" s="305">
        <v>794</v>
      </c>
      <c r="C71" s="307">
        <v>1716724</v>
      </c>
      <c r="D71" s="306">
        <v>2654685.5219874163</v>
      </c>
      <c r="E71" s="307">
        <v>1828569.34676466</v>
      </c>
      <c r="F71" s="222">
        <v>6.5150453284663179E-2</v>
      </c>
      <c r="G71" s="307">
        <v>1551404.8511297891</v>
      </c>
      <c r="H71" s="307">
        <v>-4264.3683148615719</v>
      </c>
      <c r="I71" s="306">
        <v>1824304.9784497984</v>
      </c>
      <c r="J71" s="307">
        <v>6345.7125667636001</v>
      </c>
      <c r="K71" s="306">
        <v>279245.83988677285</v>
      </c>
    </row>
    <row r="72" spans="1:11" s="5" customFormat="1" ht="15.5" x14ac:dyDescent="0.35">
      <c r="A72" s="308" t="s">
        <v>181</v>
      </c>
      <c r="B72" s="305">
        <v>52103</v>
      </c>
      <c r="C72" s="307">
        <v>1245205</v>
      </c>
      <c r="D72" s="306">
        <v>1431977.3406726457</v>
      </c>
      <c r="E72" s="307">
        <v>1335285.3626681964</v>
      </c>
      <c r="F72" s="222">
        <v>7.234179325347756E-2</v>
      </c>
      <c r="G72" s="307">
        <v>1132527.8943579504</v>
      </c>
      <c r="H72" s="307">
        <v>-3093.1080054261511</v>
      </c>
      <c r="I72" s="306">
        <v>1332192.2546627703</v>
      </c>
      <c r="J72" s="307">
        <v>3138.8092729555019</v>
      </c>
      <c r="K72" s="306">
        <v>199664.36030481989</v>
      </c>
    </row>
    <row r="73" spans="1:11" s="5" customFormat="1" ht="15.5" x14ac:dyDescent="0.35">
      <c r="A73" s="308" t="s">
        <v>182</v>
      </c>
      <c r="B73" s="305">
        <v>1301</v>
      </c>
      <c r="C73" s="307">
        <v>2064197</v>
      </c>
      <c r="D73" s="306">
        <v>3017140.8407717329</v>
      </c>
      <c r="E73" s="307">
        <v>2078231.5685274214</v>
      </c>
      <c r="F73" s="222">
        <v>6.7990451141153319E-3</v>
      </c>
      <c r="G73" s="307">
        <v>1763224.6449330146</v>
      </c>
      <c r="H73" s="307">
        <v>-5127.496488912785</v>
      </c>
      <c r="I73" s="306">
        <v>2073104.0720385087</v>
      </c>
      <c r="J73" s="307">
        <v>-26920.988108356767</v>
      </c>
      <c r="K73" s="306">
        <v>282958.43899713736</v>
      </c>
    </row>
    <row r="74" spans="1:11" s="5" customFormat="1" ht="15.5" x14ac:dyDescent="0.35">
      <c r="A74" s="308" t="s">
        <v>183</v>
      </c>
      <c r="B74" s="305">
        <v>1439</v>
      </c>
      <c r="C74" s="307">
        <v>1925010</v>
      </c>
      <c r="D74" s="306">
        <v>3134684.7936973907</v>
      </c>
      <c r="E74" s="307">
        <v>2159196.8156111869</v>
      </c>
      <c r="F74" s="222">
        <v>0.12165485665590658</v>
      </c>
      <c r="G74" s="307">
        <v>1831917.6246774911</v>
      </c>
      <c r="H74" s="307">
        <v>-4781.7538811082468</v>
      </c>
      <c r="I74" s="306">
        <v>2154415.0617300789</v>
      </c>
      <c r="J74" s="307">
        <v>163774.9272023197</v>
      </c>
      <c r="K74" s="306">
        <v>486272.36425490741</v>
      </c>
    </row>
    <row r="75" spans="1:11" s="5" customFormat="1" ht="15.5" x14ac:dyDescent="0.35">
      <c r="A75" s="308" t="s">
        <v>184</v>
      </c>
      <c r="B75" s="305">
        <v>1732</v>
      </c>
      <c r="C75" s="307">
        <v>559199</v>
      </c>
      <c r="D75" s="306">
        <v>316554.51308011613</v>
      </c>
      <c r="E75" s="307">
        <v>218045.36710810327</v>
      </c>
      <c r="F75" s="222">
        <v>-0.61007554178726486</v>
      </c>
      <c r="G75" s="307">
        <v>184995.24827779143</v>
      </c>
      <c r="H75" s="307">
        <v>-1389.0587521944565</v>
      </c>
      <c r="I75" s="306">
        <v>216656.30835590881</v>
      </c>
      <c r="J75" s="307">
        <v>-185381.08173264336</v>
      </c>
      <c r="K75" s="306">
        <v>4</v>
      </c>
    </row>
    <row r="76" spans="1:11" s="5" customFormat="1" ht="15.5" x14ac:dyDescent="0.35">
      <c r="A76" s="308" t="s">
        <v>185</v>
      </c>
      <c r="B76" s="305">
        <v>99272</v>
      </c>
      <c r="C76" s="307">
        <v>2377848</v>
      </c>
      <c r="D76" s="306">
        <v>-1988486.2003656216</v>
      </c>
      <c r="E76" s="307">
        <v>2544123.1507359883</v>
      </c>
      <c r="F76" s="222">
        <v>6.9926736585344429E-2</v>
      </c>
      <c r="G76" s="307">
        <v>2157808.7466883375</v>
      </c>
      <c r="H76" s="307">
        <v>-5906.6103047181487</v>
      </c>
      <c r="I76" s="306">
        <v>2538216.5404312699</v>
      </c>
      <c r="J76" s="307">
        <v>-21714.907835323735</v>
      </c>
      <c r="K76" s="306">
        <v>380407.79374293238</v>
      </c>
    </row>
    <row r="77" spans="1:11" s="5" customFormat="1" ht="15.5" x14ac:dyDescent="0.35">
      <c r="A77" s="308" t="s">
        <v>186</v>
      </c>
      <c r="B77" s="305">
        <v>9438</v>
      </c>
      <c r="C77" s="307">
        <v>3127017</v>
      </c>
      <c r="D77" s="306">
        <v>4580936.4856332056</v>
      </c>
      <c r="E77" s="307">
        <v>3155386.9442259362</v>
      </c>
      <c r="F77" s="222">
        <v>9.0725263808724144E-3</v>
      </c>
      <c r="G77" s="307">
        <v>2677110.7265497381</v>
      </c>
      <c r="H77" s="307">
        <v>-7767.557402840228</v>
      </c>
      <c r="I77" s="306">
        <v>3147619.3868230958</v>
      </c>
      <c r="J77" s="307">
        <v>-161634.52997284121</v>
      </c>
      <c r="K77" s="306">
        <v>308874.13030051638</v>
      </c>
    </row>
    <row r="78" spans="1:11" s="5" customFormat="1" ht="15.5" x14ac:dyDescent="0.35">
      <c r="A78" s="309" t="s">
        <v>187</v>
      </c>
      <c r="B78" s="310">
        <v>1294</v>
      </c>
      <c r="C78" s="307">
        <v>2989967</v>
      </c>
      <c r="D78" s="306">
        <v>5077964.4459122978</v>
      </c>
      <c r="E78" s="307">
        <v>3497743.9146180092</v>
      </c>
      <c r="F78" s="222">
        <v>0.16982692940022726</v>
      </c>
      <c r="G78" s="307">
        <v>2967575.1082392321</v>
      </c>
      <c r="H78" s="307">
        <v>-7427.1231352749246</v>
      </c>
      <c r="I78" s="306">
        <v>3490316.7914827345</v>
      </c>
      <c r="J78" s="307">
        <v>194106.8303401208</v>
      </c>
      <c r="K78" s="306">
        <v>716848.51358362345</v>
      </c>
    </row>
    <row r="79" spans="1:11" s="5" customFormat="1" ht="15.5" x14ac:dyDescent="0.35">
      <c r="A79" s="309" t="s">
        <v>188</v>
      </c>
      <c r="B79" s="310">
        <v>110426</v>
      </c>
      <c r="C79" s="307">
        <v>2672107</v>
      </c>
      <c r="D79" s="306">
        <v>-17434003.629490968</v>
      </c>
      <c r="E79" s="307">
        <v>2829975.6531869234</v>
      </c>
      <c r="F79" s="222">
        <v>5.9080213923665248E-2</v>
      </c>
      <c r="G79" s="307">
        <v>2400255.7484669024</v>
      </c>
      <c r="H79" s="307">
        <v>-6637.5540999716959</v>
      </c>
      <c r="I79" s="306">
        <v>2823338.0990869515</v>
      </c>
      <c r="J79" s="307">
        <v>-36988.920632565721</v>
      </c>
      <c r="K79" s="306">
        <v>423082.35062004905</v>
      </c>
    </row>
    <row r="80" spans="1:11" s="5" customFormat="1" ht="15.5" x14ac:dyDescent="0.35">
      <c r="A80" s="309" t="s">
        <v>189</v>
      </c>
      <c r="B80" s="310">
        <v>575</v>
      </c>
      <c r="C80" s="307">
        <v>1754446</v>
      </c>
      <c r="D80" s="306">
        <v>2425689.3699288322</v>
      </c>
      <c r="E80" s="307">
        <v>1670834.9029997722</v>
      </c>
      <c r="F80" s="222">
        <v>-4.765669447804477E-2</v>
      </c>
      <c r="G80" s="307">
        <v>1417578.9277760598</v>
      </c>
      <c r="H80" s="307">
        <v>-4358.070331943647</v>
      </c>
      <c r="I80" s="306">
        <v>1666476.8326678285</v>
      </c>
      <c r="J80" s="307">
        <v>-149816.04966429525</v>
      </c>
      <c r="K80" s="306">
        <v>99081.855227473541</v>
      </c>
    </row>
    <row r="81" spans="1:11" s="5" customFormat="1" ht="15.5" x14ac:dyDescent="0.35">
      <c r="A81" s="309" t="s">
        <v>190</v>
      </c>
      <c r="B81" s="310">
        <v>3268</v>
      </c>
      <c r="C81" s="307">
        <v>1966252</v>
      </c>
      <c r="D81" s="306">
        <v>3072868.4838624452</v>
      </c>
      <c r="E81" s="307">
        <v>2116617.2300602533</v>
      </c>
      <c r="F81" s="222">
        <v>7.6473020782815926E-2</v>
      </c>
      <c r="G81" s="307">
        <v>1795792.0187770682</v>
      </c>
      <c r="H81" s="307">
        <v>-4884.1996312937872</v>
      </c>
      <c r="I81" s="306">
        <v>2111733.0304289595</v>
      </c>
      <c r="J81" s="307">
        <v>-19022.738746251722</v>
      </c>
      <c r="K81" s="306">
        <v>296918.27290563943</v>
      </c>
    </row>
    <row r="82" spans="1:11" s="5" customFormat="1" ht="15.5" x14ac:dyDescent="0.35">
      <c r="A82" s="308" t="s">
        <v>191</v>
      </c>
      <c r="B82" s="305">
        <v>417</v>
      </c>
      <c r="C82" s="307">
        <v>438710</v>
      </c>
      <c r="D82" s="306">
        <v>618585.46851662803</v>
      </c>
      <c r="E82" s="307">
        <v>426086.78757427726</v>
      </c>
      <c r="F82" s="222">
        <v>-2.8773477754604926E-2</v>
      </c>
      <c r="G82" s="307">
        <v>361502.89318511571</v>
      </c>
      <c r="H82" s="307">
        <v>-1089.7622584719036</v>
      </c>
      <c r="I82" s="306">
        <v>424997.02531580534</v>
      </c>
      <c r="J82" s="307">
        <v>-21447.353631252401</v>
      </c>
      <c r="K82" s="306">
        <v>42046.778499437234</v>
      </c>
    </row>
    <row r="83" spans="1:11" s="5" customFormat="1" ht="15.5" x14ac:dyDescent="0.35">
      <c r="A83" s="309" t="s">
        <v>192</v>
      </c>
      <c r="B83" s="310">
        <v>2392</v>
      </c>
      <c r="C83" s="307">
        <v>1210198</v>
      </c>
      <c r="D83" s="306">
        <v>1761776.1673348523</v>
      </c>
      <c r="E83" s="307">
        <v>1213525.9972477853</v>
      </c>
      <c r="F83" s="222">
        <v>2.7499609549721526E-3</v>
      </c>
      <c r="G83" s="307">
        <v>1029586.3935559193</v>
      </c>
      <c r="H83" s="307">
        <v>-3006.1500893031407</v>
      </c>
      <c r="I83" s="306">
        <v>1210519.8471584823</v>
      </c>
      <c r="J83" s="307">
        <v>4415.673209548153</v>
      </c>
      <c r="K83" s="306">
        <v>185349.12681211124</v>
      </c>
    </row>
    <row r="84" spans="1:11" s="5" customFormat="1" ht="15.5" x14ac:dyDescent="0.35">
      <c r="A84" s="309" t="s">
        <v>193</v>
      </c>
      <c r="B84" s="310">
        <v>679</v>
      </c>
      <c r="C84" s="307">
        <v>1435376</v>
      </c>
      <c r="D84" s="306">
        <v>2212484.4093077164</v>
      </c>
      <c r="E84" s="307">
        <v>1523977.5625197322</v>
      </c>
      <c r="F84" s="222">
        <v>6.1727075358465111E-2</v>
      </c>
      <c r="G84" s="307">
        <v>1292981.4161488041</v>
      </c>
      <c r="H84" s="307">
        <v>-3565.4956383861027</v>
      </c>
      <c r="I84" s="306">
        <v>1520412.0668813461</v>
      </c>
      <c r="J84" s="307">
        <v>-11250.977837561219</v>
      </c>
      <c r="K84" s="306">
        <v>216179.67289498079</v>
      </c>
    </row>
    <row r="85" spans="1:11" s="5" customFormat="1" ht="15.5" x14ac:dyDescent="0.35">
      <c r="A85" s="309" t="s">
        <v>194</v>
      </c>
      <c r="B85" s="310">
        <v>10032</v>
      </c>
      <c r="C85" s="307">
        <v>238634</v>
      </c>
      <c r="D85" s="306">
        <v>-2358036.9879458221</v>
      </c>
      <c r="E85" s="307">
        <v>257098.10871326693</v>
      </c>
      <c r="F85" s="222">
        <v>7.7374174314083222E-2</v>
      </c>
      <c r="G85" s="307">
        <v>218058.84183634256</v>
      </c>
      <c r="H85" s="307">
        <v>-592.77045608302581</v>
      </c>
      <c r="I85" s="306">
        <v>256505.3382571839</v>
      </c>
      <c r="J85" s="307">
        <v>-1806.8598993515093</v>
      </c>
      <c r="K85" s="306">
        <v>38446.496420841344</v>
      </c>
    </row>
    <row r="86" spans="1:11" s="5" customFormat="1" ht="15.5" x14ac:dyDescent="0.35">
      <c r="A86" s="309" t="s">
        <v>195</v>
      </c>
      <c r="B86" s="310">
        <v>701</v>
      </c>
      <c r="C86" s="307">
        <v>1866450</v>
      </c>
      <c r="D86" s="306">
        <v>3034908.6563722752</v>
      </c>
      <c r="E86" s="307">
        <v>2090470.1868861772</v>
      </c>
      <c r="F86" s="222">
        <v>0.12002474584702361</v>
      </c>
      <c r="G86" s="307">
        <v>1773608.2007584989</v>
      </c>
      <c r="H86" s="307">
        <v>-4636.2899576596938</v>
      </c>
      <c r="I86" s="306">
        <v>2085833.8969285174</v>
      </c>
      <c r="J86" s="307">
        <v>136688.66355292598</v>
      </c>
      <c r="K86" s="306">
        <v>448914.35972294444</v>
      </c>
    </row>
    <row r="87" spans="1:11" s="5" customFormat="1" ht="15.5" x14ac:dyDescent="0.35">
      <c r="A87" s="308" t="s">
        <v>196</v>
      </c>
      <c r="B87" s="305">
        <v>461</v>
      </c>
      <c r="C87" s="307">
        <v>1906592</v>
      </c>
      <c r="D87" s="306">
        <v>2781198.6273500319</v>
      </c>
      <c r="E87" s="307">
        <v>1915712.6202386857</v>
      </c>
      <c r="F87" s="222">
        <v>4.7837294180850254E-3</v>
      </c>
      <c r="G87" s="307">
        <v>1625339.4259656502</v>
      </c>
      <c r="H87" s="307">
        <v>-4736.0032912504021</v>
      </c>
      <c r="I87" s="306">
        <v>1910976.6169474353</v>
      </c>
      <c r="J87" s="307">
        <v>-55265.197705549996</v>
      </c>
      <c r="K87" s="306">
        <v>230371.99327623509</v>
      </c>
    </row>
    <row r="88" spans="1:11" s="5" customFormat="1" ht="15.5" x14ac:dyDescent="0.35">
      <c r="A88" s="309" t="s">
        <v>197</v>
      </c>
      <c r="B88" s="310">
        <v>600</v>
      </c>
      <c r="C88" s="307">
        <v>1254521</v>
      </c>
      <c r="D88" s="306">
        <v>1904299.7996836342</v>
      </c>
      <c r="E88" s="307">
        <v>1311697.4541469179</v>
      </c>
      <c r="F88" s="222">
        <v>4.5576322872967312E-2</v>
      </c>
      <c r="G88" s="307">
        <v>1112877.5603608689</v>
      </c>
      <c r="H88" s="307">
        <v>-3116.2490899692984</v>
      </c>
      <c r="I88" s="306">
        <v>1308581.2050569486</v>
      </c>
      <c r="J88" s="307">
        <v>-36494.943208049757</v>
      </c>
      <c r="K88" s="306">
        <v>159208.70148802997</v>
      </c>
    </row>
    <row r="89" spans="1:11" s="5" customFormat="1" ht="15.5" x14ac:dyDescent="0.35">
      <c r="A89" s="308" t="s">
        <v>198</v>
      </c>
      <c r="B89" s="305">
        <v>41421</v>
      </c>
      <c r="C89" s="307">
        <v>1803806</v>
      </c>
      <c r="D89" s="306">
        <v>2894656.4183064541</v>
      </c>
      <c r="E89" s="307">
        <v>1993863.2851578316</v>
      </c>
      <c r="F89" s="222">
        <v>0.10536459306479284</v>
      </c>
      <c r="G89" s="307">
        <v>1691644.4424470328</v>
      </c>
      <c r="H89" s="307">
        <v>-4480.6813165990534</v>
      </c>
      <c r="I89" s="306">
        <v>1989382.6038412326</v>
      </c>
      <c r="J89" s="307">
        <v>13519.534592408289</v>
      </c>
      <c r="K89" s="306">
        <v>311257.69598660822</v>
      </c>
    </row>
    <row r="90" spans="1:11" s="5" customFormat="1" ht="15.5" x14ac:dyDescent="0.35">
      <c r="A90" s="309" t="s">
        <v>199</v>
      </c>
      <c r="B90" s="310">
        <v>106</v>
      </c>
      <c r="C90" s="307">
        <v>3587855</v>
      </c>
      <c r="D90" s="306">
        <v>5644938.5983875692</v>
      </c>
      <c r="E90" s="307">
        <v>3888280.4007807826</v>
      </c>
      <c r="F90" s="222">
        <v>8.3733986122845661E-2</v>
      </c>
      <c r="G90" s="307">
        <v>3298916.2193915709</v>
      </c>
      <c r="H90" s="307">
        <v>-8912.2859471398224</v>
      </c>
      <c r="I90" s="306">
        <v>3879368.1148336427</v>
      </c>
      <c r="J90" s="307">
        <v>-31769.837358211418</v>
      </c>
      <c r="K90" s="306">
        <v>548682.05808386044</v>
      </c>
    </row>
    <row r="91" spans="1:11" s="5" customFormat="1" ht="15.5" x14ac:dyDescent="0.35">
      <c r="A91" s="309" t="s">
        <v>200</v>
      </c>
      <c r="B91" s="310">
        <v>19823</v>
      </c>
      <c r="C91" s="307">
        <v>1186665</v>
      </c>
      <c r="D91" s="306">
        <v>2090277.2295760582</v>
      </c>
      <c r="E91" s="307">
        <v>1439800.2462383769</v>
      </c>
      <c r="F91" s="222">
        <v>0.21331651834205689</v>
      </c>
      <c r="G91" s="307">
        <v>1221563.2350089729</v>
      </c>
      <c r="H91" s="307">
        <v>-2947.6937622793221</v>
      </c>
      <c r="I91" s="306">
        <v>1436852.5524760976</v>
      </c>
      <c r="J91" s="307">
        <v>40786.394471327701</v>
      </c>
      <c r="K91" s="306">
        <v>256075.71193845241</v>
      </c>
    </row>
    <row r="92" spans="1:11" s="5" customFormat="1" ht="15.5" x14ac:dyDescent="0.35">
      <c r="A92" s="309" t="s">
        <v>201</v>
      </c>
      <c r="B92" s="310">
        <v>1632</v>
      </c>
      <c r="C92" s="307">
        <v>1035505</v>
      </c>
      <c r="D92" s="306">
        <v>1566188.2647934484</v>
      </c>
      <c r="E92" s="307">
        <v>1078803.4320991063</v>
      </c>
      <c r="F92" s="222">
        <v>4.1813831994153894E-2</v>
      </c>
      <c r="G92" s="307">
        <v>915284.33468234376</v>
      </c>
      <c r="H92" s="307">
        <v>-2572.2100418475729</v>
      </c>
      <c r="I92" s="306">
        <v>1076231.2220572587</v>
      </c>
      <c r="J92" s="307">
        <v>-26302.175405434387</v>
      </c>
      <c r="K92" s="306">
        <v>134644.71196948065</v>
      </c>
    </row>
    <row r="93" spans="1:11" s="5" customFormat="1" ht="15.5" x14ac:dyDescent="0.35">
      <c r="A93" s="309" t="s">
        <v>202</v>
      </c>
      <c r="B93" s="310">
        <v>833</v>
      </c>
      <c r="C93" s="307">
        <v>1547692</v>
      </c>
      <c r="D93" s="306">
        <v>2325101.5108547127</v>
      </c>
      <c r="E93" s="307">
        <v>1601549.15361959</v>
      </c>
      <c r="F93" s="222">
        <v>3.4798366612730502E-2</v>
      </c>
      <c r="G93" s="307">
        <v>1358795.1316390617</v>
      </c>
      <c r="H93" s="307">
        <v>-3844.4902768090478</v>
      </c>
      <c r="I93" s="306">
        <v>1597704.6633427809</v>
      </c>
      <c r="J93" s="307">
        <v>-33725.448539499288</v>
      </c>
      <c r="K93" s="306">
        <v>205184.08316421992</v>
      </c>
    </row>
    <row r="94" spans="1:11" s="5" customFormat="1" ht="15.5" x14ac:dyDescent="0.35">
      <c r="A94" s="309" t="s">
        <v>203</v>
      </c>
      <c r="B94" s="310">
        <v>4983</v>
      </c>
      <c r="C94" s="307">
        <v>1777082</v>
      </c>
      <c r="D94" s="306">
        <v>2472473.8118021991</v>
      </c>
      <c r="E94" s="307">
        <v>1703060.4135570778</v>
      </c>
      <c r="F94" s="222">
        <v>-4.1653444490981406E-2</v>
      </c>
      <c r="G94" s="307">
        <v>1444919.8724863031</v>
      </c>
      <c r="H94" s="307">
        <v>-4414.298497435133</v>
      </c>
      <c r="I94" s="306">
        <v>1698646.1150596426</v>
      </c>
      <c r="J94" s="307">
        <v>-200281.25225164305</v>
      </c>
      <c r="K94" s="306">
        <v>53444.990321696445</v>
      </c>
    </row>
    <row r="95" spans="1:11" s="5" customFormat="1" ht="15.5" x14ac:dyDescent="0.35">
      <c r="A95" s="309" t="s">
        <v>205</v>
      </c>
      <c r="B95" s="310">
        <v>24127</v>
      </c>
      <c r="C95" s="307">
        <v>585049</v>
      </c>
      <c r="D95" s="306">
        <v>-7573848.2326481892</v>
      </c>
      <c r="E95" s="307">
        <v>618321.97656748316</v>
      </c>
      <c r="F95" s="222">
        <v>5.6872119373733154E-2</v>
      </c>
      <c r="G95" s="307">
        <v>524432.38406952121</v>
      </c>
      <c r="H95" s="307">
        <v>-1453.270542173027</v>
      </c>
      <c r="I95" s="306">
        <v>616868.70602531009</v>
      </c>
      <c r="J95" s="307">
        <v>-19081.54132054971</v>
      </c>
      <c r="K95" s="306">
        <v>92436.321955788881</v>
      </c>
    </row>
    <row r="96" spans="1:11" s="5" customFormat="1" ht="15.5" x14ac:dyDescent="0.35">
      <c r="A96" s="309" t="s">
        <v>206</v>
      </c>
      <c r="B96" s="310">
        <v>1479</v>
      </c>
      <c r="C96" s="307">
        <v>3838135</v>
      </c>
      <c r="D96" s="306">
        <v>6604537.6097296197</v>
      </c>
      <c r="E96" s="307">
        <v>4549260.1374737015</v>
      </c>
      <c r="F96" s="222">
        <v>0.18527882356240766</v>
      </c>
      <c r="G96" s="307">
        <v>3859708.2789425184</v>
      </c>
      <c r="H96" s="307">
        <v>-9533.9852429168695</v>
      </c>
      <c r="I96" s="306">
        <v>4539726.1522307843</v>
      </c>
      <c r="J96" s="307">
        <v>165055.70985434146</v>
      </c>
      <c r="K96" s="306">
        <v>845073.58314260689</v>
      </c>
    </row>
    <row r="97" spans="1:11" s="5" customFormat="1" ht="15.5" x14ac:dyDescent="0.35">
      <c r="A97" s="309" t="s">
        <v>0</v>
      </c>
      <c r="B97" s="310">
        <v>12193</v>
      </c>
      <c r="C97" s="307">
        <v>2740839</v>
      </c>
      <c r="D97" s="306">
        <v>4567424.2990272101</v>
      </c>
      <c r="E97" s="307">
        <v>3146079.6383206439</v>
      </c>
      <c r="F97" s="222">
        <v>0.14785277001700714</v>
      </c>
      <c r="G97" s="307">
        <v>2669214.1709403121</v>
      </c>
      <c r="H97" s="307">
        <v>-6808.2854248771937</v>
      </c>
      <c r="I97" s="306">
        <v>3139271.3528957665</v>
      </c>
      <c r="J97" s="307">
        <v>89312.870812444002</v>
      </c>
      <c r="K97" s="306">
        <v>559370.05276789865</v>
      </c>
    </row>
    <row r="98" spans="1:11" s="5" customFormat="1" ht="15.5" x14ac:dyDescent="0.35">
      <c r="A98" s="308" t="s">
        <v>207</v>
      </c>
      <c r="B98" s="305">
        <v>3369</v>
      </c>
      <c r="C98" s="307">
        <v>1595140</v>
      </c>
      <c r="D98" s="306">
        <v>2588176.9764166409</v>
      </c>
      <c r="E98" s="307">
        <v>1782757.7104253117</v>
      </c>
      <c r="F98" s="222">
        <v>0.11761833470749372</v>
      </c>
      <c r="G98" s="307">
        <v>1512537.0909429472</v>
      </c>
      <c r="H98" s="307">
        <v>-3962.3518246196177</v>
      </c>
      <c r="I98" s="306">
        <v>1778795.3586006921</v>
      </c>
      <c r="J98" s="307">
        <v>17395.863428105953</v>
      </c>
      <c r="K98" s="306">
        <v>283654.13108585088</v>
      </c>
    </row>
    <row r="99" spans="1:11" s="5" customFormat="1" ht="15.5" x14ac:dyDescent="0.35">
      <c r="A99" s="309" t="s">
        <v>208</v>
      </c>
      <c r="B99" s="310">
        <v>256</v>
      </c>
      <c r="C99" s="307">
        <v>1163706</v>
      </c>
      <c r="D99" s="306">
        <v>1781156.6646398967</v>
      </c>
      <c r="E99" s="307">
        <v>1226875.4441044994</v>
      </c>
      <c r="F99" s="222">
        <v>5.4282992529470109E-2</v>
      </c>
      <c r="G99" s="307">
        <v>1040912.4045984038</v>
      </c>
      <c r="H99" s="307">
        <v>-2890.6632599149898</v>
      </c>
      <c r="I99" s="306">
        <v>1223984.7808445843</v>
      </c>
      <c r="J99" s="307">
        <v>-27890.928630876664</v>
      </c>
      <c r="K99" s="306">
        <v>155181.44761530386</v>
      </c>
    </row>
    <row r="100" spans="1:11" s="5" customFormat="1" ht="15.5" x14ac:dyDescent="0.35">
      <c r="A100" s="309" t="s">
        <v>209</v>
      </c>
      <c r="B100" s="310">
        <v>1736</v>
      </c>
      <c r="C100" s="307">
        <v>45380</v>
      </c>
      <c r="D100" s="306">
        <v>-1033286.0899505218</v>
      </c>
      <c r="E100" s="307">
        <v>44489.86410747921</v>
      </c>
      <c r="F100" s="222">
        <v>-1.9615158495389862E-2</v>
      </c>
      <c r="G100" s="307">
        <v>37734.265293848759</v>
      </c>
      <c r="H100" s="307">
        <v>-112.7246046122837</v>
      </c>
      <c r="I100" s="306">
        <v>44377.139502866929</v>
      </c>
      <c r="J100" s="307">
        <v>-5187.5296811496628</v>
      </c>
      <c r="K100" s="306">
        <v>6642.8742090181695</v>
      </c>
    </row>
    <row r="101" spans="1:11" s="5" customFormat="1" ht="15.5" x14ac:dyDescent="0.35">
      <c r="A101" s="308" t="s">
        <v>210</v>
      </c>
      <c r="B101" s="305">
        <v>649</v>
      </c>
      <c r="C101" s="307">
        <v>1698948</v>
      </c>
      <c r="D101" s="306">
        <v>2477982.9743970418</v>
      </c>
      <c r="E101" s="307">
        <v>1706855.1703234951</v>
      </c>
      <c r="F101" s="222">
        <v>4.6541567625937308E-3</v>
      </c>
      <c r="G101" s="307">
        <v>1448139.4408700201</v>
      </c>
      <c r="H101" s="307">
        <v>-4220.2124626890745</v>
      </c>
      <c r="I101" s="306">
        <v>1702634.957860806</v>
      </c>
      <c r="J101" s="307">
        <v>-26346.753321186072</v>
      </c>
      <c r="K101" s="306">
        <v>228148.76366959987</v>
      </c>
    </row>
    <row r="102" spans="1:11" s="5" customFormat="1" ht="15.5" x14ac:dyDescent="0.35">
      <c r="A102" s="311" t="s">
        <v>211</v>
      </c>
      <c r="B102" s="312">
        <v>32856</v>
      </c>
      <c r="C102" s="234">
        <v>806857</v>
      </c>
      <c r="D102" s="231">
        <v>-58458497.199642286</v>
      </c>
      <c r="E102" s="234">
        <v>842027.05939823552</v>
      </c>
      <c r="F102" s="222">
        <v>4.3588962354215832E-2</v>
      </c>
      <c r="G102" s="234">
        <v>714168.79060754296</v>
      </c>
      <c r="H102" s="234">
        <v>-2004.244960415456</v>
      </c>
      <c r="I102" s="231">
        <v>840022.81443782011</v>
      </c>
      <c r="J102" s="234">
        <v>-87791.359187122056</v>
      </c>
      <c r="K102" s="231">
        <v>125854.02383027715</v>
      </c>
    </row>
    <row r="103" spans="1:11" s="5" customFormat="1" ht="15.5" x14ac:dyDescent="0.35">
      <c r="A103" s="308" t="s">
        <v>212</v>
      </c>
      <c r="B103" s="305">
        <v>1084</v>
      </c>
      <c r="C103" s="307">
        <v>1175003</v>
      </c>
      <c r="D103" s="306">
        <v>1896095.2941395154</v>
      </c>
      <c r="E103" s="307">
        <v>1306046.1228615064</v>
      </c>
      <c r="F103" s="222">
        <v>0.11152577726312729</v>
      </c>
      <c r="G103" s="307">
        <v>1108082.8268239419</v>
      </c>
      <c r="H103" s="307">
        <v>-2918.7251783439224</v>
      </c>
      <c r="I103" s="306">
        <v>1303127.3976831625</v>
      </c>
      <c r="J103" s="307">
        <v>13377.738767013667</v>
      </c>
      <c r="K103" s="306">
        <v>208422.30962623432</v>
      </c>
    </row>
    <row r="104" spans="1:11" s="5" customFormat="1" ht="15.5" x14ac:dyDescent="0.35">
      <c r="A104" s="308" t="s">
        <v>213</v>
      </c>
      <c r="B104" s="305">
        <v>5669</v>
      </c>
      <c r="C104" s="307">
        <v>1460185</v>
      </c>
      <c r="D104" s="306">
        <v>2272055.5518232952</v>
      </c>
      <c r="E104" s="307">
        <v>1565010.6582493486</v>
      </c>
      <c r="F104" s="222">
        <v>7.1789299471880952E-2</v>
      </c>
      <c r="G104" s="307">
        <v>1327794.9406587898</v>
      </c>
      <c r="H104" s="307">
        <v>-3627.1215686599271</v>
      </c>
      <c r="I104" s="306">
        <v>1561383.5366806886</v>
      </c>
      <c r="J104" s="307">
        <v>12166.945195654738</v>
      </c>
      <c r="K104" s="306">
        <v>245755.54121755346</v>
      </c>
    </row>
    <row r="105" spans="1:11" s="5" customFormat="1" ht="15.5" x14ac:dyDescent="0.35">
      <c r="A105" s="309" t="s">
        <v>214</v>
      </c>
      <c r="B105" s="310">
        <v>17247</v>
      </c>
      <c r="C105" s="307">
        <v>680357</v>
      </c>
      <c r="D105" s="306">
        <v>-1818045.4571714574</v>
      </c>
      <c r="E105" s="307">
        <v>442002.69945950108</v>
      </c>
      <c r="F105" s="222">
        <v>-0.35033710322742162</v>
      </c>
      <c r="G105" s="307">
        <v>374886.44788191788</v>
      </c>
      <c r="H105" s="307">
        <v>-1690.0170520096851</v>
      </c>
      <c r="I105" s="306">
        <v>440312.68240749137</v>
      </c>
      <c r="J105" s="307">
        <v>-238041.21112728311</v>
      </c>
      <c r="K105" s="306">
        <v>65426.234525573498</v>
      </c>
    </row>
    <row r="106" spans="1:11" s="5" customFormat="1" ht="15.5" x14ac:dyDescent="0.35">
      <c r="A106" s="308" t="s">
        <v>215</v>
      </c>
      <c r="B106" s="305">
        <v>973</v>
      </c>
      <c r="C106" s="307">
        <v>1495004</v>
      </c>
      <c r="D106" s="306">
        <v>2309751.4568537488</v>
      </c>
      <c r="E106" s="307">
        <v>1590975.909450039</v>
      </c>
      <c r="F106" s="222">
        <v>6.4195085397790841E-2</v>
      </c>
      <c r="G106" s="307">
        <v>1349824.5217325555</v>
      </c>
      <c r="H106" s="307">
        <v>-3713.6124899467295</v>
      </c>
      <c r="I106" s="306">
        <v>1587262.2969600924</v>
      </c>
      <c r="J106" s="307">
        <v>-29690.977897288329</v>
      </c>
      <c r="K106" s="306">
        <v>207746.79733024852</v>
      </c>
    </row>
    <row r="107" spans="1:11" s="5" customFormat="1" ht="15.5" x14ac:dyDescent="0.35">
      <c r="A107" s="308" t="s">
        <v>216</v>
      </c>
      <c r="B107" s="305">
        <v>2277</v>
      </c>
      <c r="C107" s="307">
        <v>1475790</v>
      </c>
      <c r="D107" s="306">
        <v>2064914.2535731108</v>
      </c>
      <c r="E107" s="307">
        <v>1422330.0185682471</v>
      </c>
      <c r="F107" s="222">
        <v>-3.6224653529128736E-2</v>
      </c>
      <c r="G107" s="307">
        <v>1206741.048469679</v>
      </c>
      <c r="H107" s="307">
        <v>-3665.8846240802595</v>
      </c>
      <c r="I107" s="306">
        <v>1418664.1339441668</v>
      </c>
      <c r="J107" s="307">
        <v>-55435.69393584771</v>
      </c>
      <c r="K107" s="306">
        <v>156487.39153864022</v>
      </c>
    </row>
    <row r="108" spans="1:11" s="5" customFormat="1" ht="15.5" x14ac:dyDescent="0.35">
      <c r="A108" s="309" t="s">
        <v>217</v>
      </c>
      <c r="B108" s="310">
        <v>148822</v>
      </c>
      <c r="C108" s="307">
        <v>3639715</v>
      </c>
      <c r="D108" s="306">
        <v>3412641.2067349777</v>
      </c>
      <c r="E108" s="307">
        <v>3813980.7351401327</v>
      </c>
      <c r="F108" s="222">
        <v>4.7878950725574132E-2</v>
      </c>
      <c r="G108" s="307">
        <v>3234843.7958301604</v>
      </c>
      <c r="H108" s="307">
        <v>-9041.1069695107581</v>
      </c>
      <c r="I108" s="306">
        <v>3804939.628170622</v>
      </c>
      <c r="J108" s="307">
        <v>-77045.57056827606</v>
      </c>
      <c r="K108" s="306">
        <v>570095.83234046167</v>
      </c>
    </row>
    <row r="109" spans="1:11" s="5" customFormat="1" ht="15.5" x14ac:dyDescent="0.35">
      <c r="A109" s="309" t="s">
        <v>218</v>
      </c>
      <c r="B109" s="310">
        <v>116</v>
      </c>
      <c r="C109" s="307">
        <v>1892961</v>
      </c>
      <c r="D109" s="306">
        <v>2972922.4810758838</v>
      </c>
      <c r="E109" s="307">
        <v>2047773.5966002943</v>
      </c>
      <c r="F109" s="222">
        <v>8.1783299603264137E-2</v>
      </c>
      <c r="G109" s="307">
        <v>1737383.3250580393</v>
      </c>
      <c r="H109" s="307">
        <v>-4702.1436816102505</v>
      </c>
      <c r="I109" s="306">
        <v>2043071.4529186841</v>
      </c>
      <c r="J109" s="307">
        <v>-7146.8520833071289</v>
      </c>
      <c r="K109" s="306">
        <v>298541.27577733772</v>
      </c>
    </row>
    <row r="110" spans="1:11" s="5" customFormat="1" ht="15.5" x14ac:dyDescent="0.35">
      <c r="A110" s="309" t="s">
        <v>219</v>
      </c>
      <c r="B110" s="310">
        <v>36739</v>
      </c>
      <c r="C110" s="307">
        <v>1702547</v>
      </c>
      <c r="D110" s="306">
        <v>2745623.5443244455</v>
      </c>
      <c r="E110" s="307">
        <v>1891208.2087781169</v>
      </c>
      <c r="F110" s="222">
        <v>0.11081116044262918</v>
      </c>
      <c r="G110" s="307">
        <v>1604549.2585698825</v>
      </c>
      <c r="H110" s="307">
        <v>-4229.1524329843496</v>
      </c>
      <c r="I110" s="306">
        <v>1886979.0563451324</v>
      </c>
      <c r="J110" s="307">
        <v>-57605.532462451643</v>
      </c>
      <c r="K110" s="306">
        <v>224824.26531279835</v>
      </c>
    </row>
    <row r="111" spans="1:11" s="5" customFormat="1" ht="15.5" x14ac:dyDescent="0.35">
      <c r="A111" s="309" t="s">
        <v>220</v>
      </c>
      <c r="B111" s="310">
        <v>1129</v>
      </c>
      <c r="C111" s="307">
        <v>1700790</v>
      </c>
      <c r="D111" s="306">
        <v>2617990.6492842268</v>
      </c>
      <c r="E111" s="307">
        <v>1803293.6149114007</v>
      </c>
      <c r="F111" s="222">
        <v>6.0268237061248398E-2</v>
      </c>
      <c r="G111" s="307">
        <v>1529960.2758489102</v>
      </c>
      <c r="H111" s="307">
        <v>-4224.788018477876</v>
      </c>
      <c r="I111" s="306">
        <v>1799068.8268929229</v>
      </c>
      <c r="J111" s="307">
        <v>-51584.311811643791</v>
      </c>
      <c r="K111" s="306">
        <v>217524.23923236877</v>
      </c>
    </row>
    <row r="112" spans="1:11" s="5" customFormat="1" ht="15.5" x14ac:dyDescent="0.35">
      <c r="A112" s="309" t="s">
        <v>221</v>
      </c>
      <c r="B112" s="310">
        <v>46701</v>
      </c>
      <c r="C112" s="307">
        <v>1127766</v>
      </c>
      <c r="D112" s="306">
        <v>-7707473.2109287027</v>
      </c>
      <c r="E112" s="307">
        <v>1196843.9767761442</v>
      </c>
      <c r="F112" s="222">
        <v>6.1252047655403929E-2</v>
      </c>
      <c r="G112" s="307">
        <v>1015108.2508571605</v>
      </c>
      <c r="H112" s="307">
        <v>-2801.387757716544</v>
      </c>
      <c r="I112" s="306">
        <v>1194042.5890184278</v>
      </c>
      <c r="J112" s="307">
        <v>-17706.357919088645</v>
      </c>
      <c r="K112" s="306">
        <v>178934.33816126722</v>
      </c>
    </row>
    <row r="113" spans="1:11" s="5" customFormat="1" ht="15.5" x14ac:dyDescent="0.35">
      <c r="A113" s="309" t="s">
        <v>222</v>
      </c>
      <c r="B113" s="310">
        <v>243871</v>
      </c>
      <c r="C113" s="307">
        <v>5871734</v>
      </c>
      <c r="D113" s="306">
        <v>-31318540.119600821</v>
      </c>
      <c r="E113" s="307">
        <v>6249877.6784303356</v>
      </c>
      <c r="F113" s="222">
        <v>6.4400682733641412E-2</v>
      </c>
      <c r="G113" s="307">
        <v>5300860.0296521829</v>
      </c>
      <c r="H113" s="307">
        <v>-14585.475838221751</v>
      </c>
      <c r="I113" s="306">
        <v>6235292.202592114</v>
      </c>
      <c r="J113" s="307">
        <v>183570.74204433817</v>
      </c>
      <c r="K113" s="306">
        <v>934432.17293993104</v>
      </c>
    </row>
    <row r="114" spans="1:11" s="5" customFormat="1" ht="15.5" x14ac:dyDescent="0.35">
      <c r="A114" s="309" t="s">
        <v>223</v>
      </c>
      <c r="B114" s="310">
        <v>18870</v>
      </c>
      <c r="C114" s="307">
        <v>447317</v>
      </c>
      <c r="D114" s="306">
        <v>-8303484.1592915151</v>
      </c>
      <c r="E114" s="307">
        <v>483596.6219516893</v>
      </c>
      <c r="F114" s="222">
        <v>8.1104947837192132E-2</v>
      </c>
      <c r="G114" s="307">
        <v>410164.50811919698</v>
      </c>
      <c r="H114" s="307">
        <v>-1111.1421763189271</v>
      </c>
      <c r="I114" s="306">
        <v>482485.47977537039</v>
      </c>
      <c r="J114" s="307">
        <v>3243.7345453862922</v>
      </c>
      <c r="K114" s="306">
        <v>72320.971656173409</v>
      </c>
    </row>
    <row r="115" spans="1:11" s="5" customFormat="1" ht="15.5" x14ac:dyDescent="0.35">
      <c r="A115" s="309" t="s">
        <v>224</v>
      </c>
      <c r="B115" s="310">
        <v>171588</v>
      </c>
      <c r="C115" s="307">
        <v>4075546</v>
      </c>
      <c r="D115" s="306">
        <v>-10936562.679065727</v>
      </c>
      <c r="E115" s="307">
        <v>4397423.273314598</v>
      </c>
      <c r="F115" s="222">
        <v>7.8977705886425609E-2</v>
      </c>
      <c r="G115" s="307">
        <v>3729693.0375811751</v>
      </c>
      <c r="H115" s="307">
        <v>-10123.717748549459</v>
      </c>
      <c r="I115" s="306">
        <v>4387299.5555660482</v>
      </c>
      <c r="J115" s="307">
        <v>-9216.8801571875683</v>
      </c>
      <c r="K115" s="306">
        <v>657606.51798487315</v>
      </c>
    </row>
    <row r="116" spans="1:11" s="5" customFormat="1" ht="15.5" x14ac:dyDescent="0.35">
      <c r="A116" s="309" t="s">
        <v>225</v>
      </c>
      <c r="B116" s="310">
        <v>404</v>
      </c>
      <c r="C116" s="307">
        <v>941711</v>
      </c>
      <c r="D116" s="306">
        <v>1448939.250656418</v>
      </c>
      <c r="E116" s="307">
        <v>998041.34129264345</v>
      </c>
      <c r="F116" s="222">
        <v>5.9817015297308318E-2</v>
      </c>
      <c r="G116" s="307">
        <v>846763.71790277306</v>
      </c>
      <c r="H116" s="307">
        <v>-2339.2243308514389</v>
      </c>
      <c r="I116" s="306">
        <v>995702.11696179199</v>
      </c>
      <c r="J116" s="307">
        <v>-10820.337460766179</v>
      </c>
      <c r="K116" s="306">
        <v>138118.0615982528</v>
      </c>
    </row>
    <row r="117" spans="1:11" s="5" customFormat="1" ht="15.5" x14ac:dyDescent="0.35">
      <c r="A117" s="309" t="s">
        <v>226</v>
      </c>
      <c r="B117" s="310">
        <v>593</v>
      </c>
      <c r="C117" s="307">
        <v>973709</v>
      </c>
      <c r="D117" s="306">
        <v>1411609.3155367938</v>
      </c>
      <c r="E117" s="307">
        <v>972328.17319378862</v>
      </c>
      <c r="F117" s="222">
        <v>-1.4181103452997057E-3</v>
      </c>
      <c r="G117" s="307">
        <v>824948.01055918215</v>
      </c>
      <c r="H117" s="307">
        <v>-2418.7078455800388</v>
      </c>
      <c r="I117" s="306">
        <v>969909.46534820856</v>
      </c>
      <c r="J117" s="307">
        <v>-50449.396519834394</v>
      </c>
      <c r="K117" s="306">
        <v>94512.058269192043</v>
      </c>
    </row>
    <row r="118" spans="1:11" s="5" customFormat="1" ht="15.5" x14ac:dyDescent="0.35">
      <c r="A118" s="308" t="s">
        <v>227</v>
      </c>
      <c r="B118" s="305">
        <v>4954</v>
      </c>
      <c r="C118" s="307">
        <v>1001598</v>
      </c>
      <c r="D118" s="306">
        <v>1527656.3912791717</v>
      </c>
      <c r="E118" s="307">
        <v>1052262.3588917339</v>
      </c>
      <c r="F118" s="222">
        <v>5.0583526416520419E-2</v>
      </c>
      <c r="G118" s="307">
        <v>892766.21153816977</v>
      </c>
      <c r="H118" s="307">
        <v>-2487.9845423193947</v>
      </c>
      <c r="I118" s="306">
        <v>1049774.3743494146</v>
      </c>
      <c r="J118" s="307">
        <v>-66204.760509223022</v>
      </c>
      <c r="K118" s="306">
        <v>90803.402302021772</v>
      </c>
    </row>
    <row r="119" spans="1:11" s="5" customFormat="1" ht="15.5" x14ac:dyDescent="0.35">
      <c r="A119" s="308" t="s">
        <v>228</v>
      </c>
      <c r="B119" s="305">
        <v>303</v>
      </c>
      <c r="C119" s="307">
        <v>1606174</v>
      </c>
      <c r="D119" s="306">
        <v>2566890.8072099974</v>
      </c>
      <c r="E119" s="307">
        <v>1768095.6209993016</v>
      </c>
      <c r="F119" s="222">
        <v>0.10081200480103747</v>
      </c>
      <c r="G119" s="307">
        <v>1500097.4004803146</v>
      </c>
      <c r="H119" s="307">
        <v>-3989.7604470808765</v>
      </c>
      <c r="I119" s="306">
        <v>1764105.8605522206</v>
      </c>
      <c r="J119" s="307">
        <v>1494.7448869549298</v>
      </c>
      <c r="K119" s="306">
        <v>265503.20495886082</v>
      </c>
    </row>
    <row r="120" spans="1:11" s="5" customFormat="1" ht="15.5" x14ac:dyDescent="0.35">
      <c r="A120" s="308" t="s">
        <v>229</v>
      </c>
      <c r="B120" s="305">
        <v>201</v>
      </c>
      <c r="C120" s="307">
        <v>3693161</v>
      </c>
      <c r="D120" s="306">
        <v>6222449.1443380872</v>
      </c>
      <c r="E120" s="307">
        <v>4286074.4419250078</v>
      </c>
      <c r="F120" s="222">
        <v>0.16054362155481661</v>
      </c>
      <c r="G120" s="307">
        <v>3636414.8252134374</v>
      </c>
      <c r="H120" s="307">
        <v>-9173.8676398084244</v>
      </c>
      <c r="I120" s="306">
        <v>4276900.5742851999</v>
      </c>
      <c r="J120" s="307">
        <v>132143.02814717926</v>
      </c>
      <c r="K120" s="306">
        <v>772628.77721894172</v>
      </c>
    </row>
    <row r="121" spans="1:11" s="5" customFormat="1" ht="15.5" x14ac:dyDescent="0.35">
      <c r="A121" s="308" t="s">
        <v>230</v>
      </c>
      <c r="B121" s="305">
        <v>40782</v>
      </c>
      <c r="C121" s="307">
        <v>970372</v>
      </c>
      <c r="D121" s="306">
        <v>-8179365.2978814775</v>
      </c>
      <c r="E121" s="307">
        <v>1045153.0172990882</v>
      </c>
      <c r="F121" s="222">
        <v>7.706427771935731E-2</v>
      </c>
      <c r="G121" s="307">
        <v>886450.9258143662</v>
      </c>
      <c r="H121" s="307">
        <v>-2410.4186872373502</v>
      </c>
      <c r="I121" s="306">
        <v>1042742.5986118509</v>
      </c>
      <c r="J121" s="307">
        <v>7898.4204790016765</v>
      </c>
      <c r="K121" s="306">
        <v>156291.67279748467</v>
      </c>
    </row>
    <row r="122" spans="1:11" s="5" customFormat="1" ht="15.5" x14ac:dyDescent="0.35">
      <c r="A122" s="309" t="s">
        <v>231</v>
      </c>
      <c r="B122" s="310">
        <v>824</v>
      </c>
      <c r="C122" s="307">
        <v>751422</v>
      </c>
      <c r="D122" s="306">
        <v>1125564.871963942</v>
      </c>
      <c r="E122" s="307">
        <v>775298.39433768892</v>
      </c>
      <c r="F122" s="222">
        <v>3.1774947150454702E-2</v>
      </c>
      <c r="G122" s="307">
        <v>657782.92312335758</v>
      </c>
      <c r="H122" s="307">
        <v>-1866.5435841113144</v>
      </c>
      <c r="I122" s="306">
        <v>773431.85075357766</v>
      </c>
      <c r="J122" s="307">
        <v>8286.2102289841714</v>
      </c>
      <c r="K122" s="306">
        <v>123935.13785920425</v>
      </c>
    </row>
    <row r="123" spans="1:11" s="5" customFormat="1" ht="15.5" x14ac:dyDescent="0.35">
      <c r="A123" s="308" t="s">
        <v>232</v>
      </c>
      <c r="B123" s="305">
        <v>40125</v>
      </c>
      <c r="C123" s="307">
        <v>956850</v>
      </c>
      <c r="D123" s="306">
        <v>-8279115.0553283663</v>
      </c>
      <c r="E123" s="307">
        <v>1028315.551447352</v>
      </c>
      <c r="F123" s="222">
        <v>7.4688353918954897E-2</v>
      </c>
      <c r="G123" s="307">
        <v>872170.15836156753</v>
      </c>
      <c r="H123" s="307">
        <v>-2376.8298352415973</v>
      </c>
      <c r="I123" s="306">
        <v>1025938.7216121105</v>
      </c>
      <c r="J123" s="307">
        <v>-12134.842889883681</v>
      </c>
      <c r="K123" s="306">
        <v>153768.56325054297</v>
      </c>
    </row>
    <row r="124" spans="1:11" s="5" customFormat="1" ht="15.5" x14ac:dyDescent="0.35">
      <c r="A124" s="309" t="s">
        <v>233</v>
      </c>
      <c r="B124" s="310">
        <v>1816</v>
      </c>
      <c r="C124" s="307">
        <v>1178132</v>
      </c>
      <c r="D124" s="306">
        <v>1835484.6067027238</v>
      </c>
      <c r="E124" s="307">
        <v>1264296.9799911757</v>
      </c>
      <c r="F124" s="222">
        <v>7.3136948993131279E-2</v>
      </c>
      <c r="G124" s="307">
        <v>1072661.7896649516</v>
      </c>
      <c r="H124" s="307">
        <v>-2926.4976615486785</v>
      </c>
      <c r="I124" s="306">
        <v>1261370.482329627</v>
      </c>
      <c r="J124" s="307">
        <v>-956.18115052725898</v>
      </c>
      <c r="K124" s="306">
        <v>187752.51151414812</v>
      </c>
    </row>
    <row r="125" spans="1:11" s="5" customFormat="1" ht="15.5" x14ac:dyDescent="0.35">
      <c r="A125" s="309" t="s">
        <v>234</v>
      </c>
      <c r="B125" s="310">
        <v>545</v>
      </c>
      <c r="C125" s="307">
        <v>367846</v>
      </c>
      <c r="D125" s="306">
        <v>479710.30103243957</v>
      </c>
      <c r="E125" s="307">
        <v>330428.42345351231</v>
      </c>
      <c r="F125" s="222">
        <v>-0.10172076506605399</v>
      </c>
      <c r="G125" s="307">
        <v>280343.89836182864</v>
      </c>
      <c r="H125" s="307">
        <v>-913.7350134026027</v>
      </c>
      <c r="I125" s="306">
        <v>329514.68844010972</v>
      </c>
      <c r="J125" s="307">
        <v>-13813.907806143006</v>
      </c>
      <c r="K125" s="306">
        <v>35356.882272138064</v>
      </c>
    </row>
    <row r="126" spans="1:11" s="5" customFormat="1" ht="15.5" x14ac:dyDescent="0.35">
      <c r="A126" s="308" t="s">
        <v>235</v>
      </c>
      <c r="B126" s="305">
        <v>229438</v>
      </c>
      <c r="C126" s="307">
        <v>5575630</v>
      </c>
      <c r="D126" s="306">
        <v>-6560819.3910603747</v>
      </c>
      <c r="E126" s="307">
        <v>5879991.6135321511</v>
      </c>
      <c r="F126" s="222">
        <v>5.4587842724885149E-2</v>
      </c>
      <c r="G126" s="307">
        <v>4987139.6085772291</v>
      </c>
      <c r="H126" s="307">
        <v>-13849.949035134143</v>
      </c>
      <c r="I126" s="306">
        <v>5866141.6644970169</v>
      </c>
      <c r="J126" s="307">
        <v>-129899.31644215746</v>
      </c>
      <c r="K126" s="306">
        <v>879002.05591978785</v>
      </c>
    </row>
    <row r="127" spans="1:11" s="5" customFormat="1" ht="15.5" x14ac:dyDescent="0.35">
      <c r="A127" s="309" t="s">
        <v>236</v>
      </c>
      <c r="B127" s="310">
        <v>4457</v>
      </c>
      <c r="C127" s="307">
        <v>1103335</v>
      </c>
      <c r="D127" s="306">
        <v>1630897.898872125</v>
      </c>
      <c r="E127" s="307">
        <v>1123375.9633223307</v>
      </c>
      <c r="F127" s="222">
        <v>1.8163987657720204E-2</v>
      </c>
      <c r="G127" s="307">
        <v>953100.80649906385</v>
      </c>
      <c r="H127" s="307">
        <v>-2740.7007851453072</v>
      </c>
      <c r="I127" s="306">
        <v>1120635.2625371853</v>
      </c>
      <c r="J127" s="307">
        <v>-23963.047966706028</v>
      </c>
      <c r="K127" s="306">
        <v>143571.40807141538</v>
      </c>
    </row>
    <row r="128" spans="1:11" s="5" customFormat="1" ht="15.5" x14ac:dyDescent="0.35">
      <c r="A128" s="309" t="s">
        <v>237</v>
      </c>
      <c r="B128" s="310">
        <v>787</v>
      </c>
      <c r="C128" s="307">
        <v>733096</v>
      </c>
      <c r="D128" s="306">
        <v>1080640.7495589359</v>
      </c>
      <c r="E128" s="307">
        <v>744354.28721851541</v>
      </c>
      <c r="F128" s="222">
        <v>1.5357179985316272E-2</v>
      </c>
      <c r="G128" s="307">
        <v>631529.15375797625</v>
      </c>
      <c r="H128" s="307">
        <v>-1821.0215236414001</v>
      </c>
      <c r="I128" s="306">
        <v>742533.26569487399</v>
      </c>
      <c r="J128" s="307">
        <v>15841.161131556186</v>
      </c>
      <c r="K128" s="306">
        <v>126845.2730684539</v>
      </c>
    </row>
    <row r="129" spans="1:12" s="5" customFormat="1" ht="15.5" x14ac:dyDescent="0.35">
      <c r="A129" s="308" t="s">
        <v>238</v>
      </c>
      <c r="B129" s="305">
        <v>244</v>
      </c>
      <c r="C129" s="307">
        <v>1177971</v>
      </c>
      <c r="D129" s="306">
        <v>1727129.6770468173</v>
      </c>
      <c r="E129" s="307">
        <v>1189661.2081460424</v>
      </c>
      <c r="F129" s="222">
        <v>9.924020324814764E-3</v>
      </c>
      <c r="G129" s="307">
        <v>1009338.8980758375</v>
      </c>
      <c r="H129" s="307">
        <v>-2926.0977351197985</v>
      </c>
      <c r="I129" s="306">
        <v>1186735.1104109227</v>
      </c>
      <c r="J129" s="307">
        <v>-23649.583071040328</v>
      </c>
      <c r="K129" s="306">
        <v>153746.6292640449</v>
      </c>
    </row>
    <row r="130" spans="1:12" s="5" customFormat="1" ht="15.5" x14ac:dyDescent="0.35">
      <c r="A130" s="308" t="s">
        <v>239</v>
      </c>
      <c r="B130" s="305">
        <v>701</v>
      </c>
      <c r="C130" s="307">
        <v>1156701</v>
      </c>
      <c r="D130" s="306">
        <v>1679019.8544037545</v>
      </c>
      <c r="E130" s="307">
        <v>1156522.7643511898</v>
      </c>
      <c r="F130" s="222">
        <v>-1.540896470307862E-4</v>
      </c>
      <c r="G130" s="307">
        <v>981223.39753264538</v>
      </c>
      <c r="H130" s="307">
        <v>-2873.262734236077</v>
      </c>
      <c r="I130" s="306">
        <v>1153649.5016169539</v>
      </c>
      <c r="J130" s="307">
        <v>-73796.898405529777</v>
      </c>
      <c r="K130" s="306">
        <v>98629.205678778817</v>
      </c>
    </row>
    <row r="131" spans="1:12" s="5" customFormat="1" ht="15.5" x14ac:dyDescent="0.35">
      <c r="A131" s="308" t="s">
        <v>240</v>
      </c>
      <c r="B131" s="305">
        <v>1060</v>
      </c>
      <c r="C131" s="307">
        <v>381983</v>
      </c>
      <c r="D131" s="306">
        <v>581892.56290211994</v>
      </c>
      <c r="E131" s="307">
        <v>400812.41066797328</v>
      </c>
      <c r="F131" s="222">
        <v>4.9293844668410136E-2</v>
      </c>
      <c r="G131" s="307">
        <v>340059.46747577656</v>
      </c>
      <c r="H131" s="307">
        <v>-948.85153467637656</v>
      </c>
      <c r="I131" s="306">
        <v>399863.55913329689</v>
      </c>
      <c r="J131" s="307">
        <v>3273.9457708406835</v>
      </c>
      <c r="K131" s="306">
        <v>63078.037428361029</v>
      </c>
    </row>
    <row r="132" spans="1:12" s="5" customFormat="1" ht="15.5" x14ac:dyDescent="0.35">
      <c r="A132" s="308" t="s">
        <v>241</v>
      </c>
      <c r="B132" s="305">
        <v>568</v>
      </c>
      <c r="C132" s="307">
        <v>2285377</v>
      </c>
      <c r="D132" s="306">
        <v>3425422.1472469163</v>
      </c>
      <c r="E132" s="307">
        <v>2359459.1096783718</v>
      </c>
      <c r="F132" s="222">
        <v>3.2415706326952565E-2</v>
      </c>
      <c r="G132" s="307">
        <v>2001825.2604277679</v>
      </c>
      <c r="H132" s="307">
        <v>-5676.9109456810729</v>
      </c>
      <c r="I132" s="306">
        <v>2353782.1987326909</v>
      </c>
      <c r="J132" s="307">
        <v>-43220.947067893547</v>
      </c>
      <c r="K132" s="306">
        <v>308735.99123702938</v>
      </c>
    </row>
    <row r="133" spans="1:12" s="5" customFormat="1" ht="15.5" x14ac:dyDescent="0.35">
      <c r="A133" s="308" t="s">
        <v>242</v>
      </c>
      <c r="B133" s="305">
        <v>1336</v>
      </c>
      <c r="C133" s="307">
        <v>1666802</v>
      </c>
      <c r="D133" s="306">
        <v>2489936.7643506061</v>
      </c>
      <c r="E133" s="307">
        <v>1715089.0397237346</v>
      </c>
      <c r="F133" s="222">
        <v>2.8969871480676535E-2</v>
      </c>
      <c r="G133" s="307">
        <v>1455125.265582494</v>
      </c>
      <c r="H133" s="307">
        <v>-4140.3613137277152</v>
      </c>
      <c r="I133" s="306">
        <v>1710948.6784100069</v>
      </c>
      <c r="J133" s="307">
        <v>15471.697643511679</v>
      </c>
      <c r="K133" s="306">
        <v>271295.11047102464</v>
      </c>
    </row>
    <row r="134" spans="1:12" s="5" customFormat="1" ht="15.5" x14ac:dyDescent="0.35">
      <c r="A134" s="308" t="s">
        <v>243</v>
      </c>
      <c r="B134" s="305">
        <v>479</v>
      </c>
      <c r="C134" s="307">
        <v>604421</v>
      </c>
      <c r="D134" s="306">
        <v>969854.03492875188</v>
      </c>
      <c r="E134" s="307">
        <v>668043.48176768492</v>
      </c>
      <c r="F134" s="222">
        <v>0.1052618651034376</v>
      </c>
      <c r="G134" s="307">
        <v>566785.12095467618</v>
      </c>
      <c r="H134" s="307">
        <v>-1501.3908824231189</v>
      </c>
      <c r="I134" s="306">
        <v>666542.09088526177</v>
      </c>
      <c r="J134" s="307">
        <v>-11207.266057844843</v>
      </c>
      <c r="K134" s="306">
        <v>88549.70387274072</v>
      </c>
    </row>
    <row r="135" spans="1:12" s="5" customFormat="1" ht="15.5" x14ac:dyDescent="0.35">
      <c r="A135" s="309" t="s">
        <v>244</v>
      </c>
      <c r="B135" s="310">
        <v>491</v>
      </c>
      <c r="C135" s="307">
        <v>1511918</v>
      </c>
      <c r="D135" s="306">
        <v>2471543.7246167567</v>
      </c>
      <c r="E135" s="307">
        <v>1702419.7618101826</v>
      </c>
      <c r="F135" s="222">
        <v>0.12600006204713665</v>
      </c>
      <c r="G135" s="307">
        <v>1444376.327211536</v>
      </c>
      <c r="H135" s="307">
        <v>-3755.6271211149133</v>
      </c>
      <c r="I135" s="306">
        <v>1698664.1346890677</v>
      </c>
      <c r="J135" s="307">
        <v>24324.823219445992</v>
      </c>
      <c r="K135" s="306">
        <v>278612.63069697766</v>
      </c>
    </row>
    <row r="136" spans="1:12" s="5" customFormat="1" ht="15.5" x14ac:dyDescent="0.35">
      <c r="A136" s="308" t="s">
        <v>245</v>
      </c>
      <c r="B136" s="305">
        <v>8209</v>
      </c>
      <c r="C136" s="307">
        <v>3077985</v>
      </c>
      <c r="D136" s="306">
        <v>5136091.4602184519</v>
      </c>
      <c r="E136" s="307">
        <v>3537782.2828913298</v>
      </c>
      <c r="F136" s="222">
        <v>0.14938256128321936</v>
      </c>
      <c r="G136" s="307">
        <v>3001544.6806158302</v>
      </c>
      <c r="H136" s="307">
        <v>-7645.7611751330996</v>
      </c>
      <c r="I136" s="306">
        <v>3530136.5217161966</v>
      </c>
      <c r="J136" s="307">
        <v>-29166.123020466959</v>
      </c>
      <c r="K136" s="306">
        <v>499425.71807989932</v>
      </c>
    </row>
    <row r="137" spans="1:12" s="5" customFormat="1" ht="15.5" x14ac:dyDescent="0.35">
      <c r="A137" s="308" t="s">
        <v>246</v>
      </c>
      <c r="B137" s="305">
        <v>357</v>
      </c>
      <c r="C137" s="307">
        <v>2063314</v>
      </c>
      <c r="D137" s="306">
        <v>3209671.4153706348</v>
      </c>
      <c r="E137" s="307">
        <v>2210848.2208994785</v>
      </c>
      <c r="F137" s="222">
        <v>7.1503523409174985E-2</v>
      </c>
      <c r="G137" s="307">
        <v>1875739.9937190083</v>
      </c>
      <c r="H137" s="307">
        <v>-5125.3031035916601</v>
      </c>
      <c r="I137" s="306">
        <v>2205722.9177958868</v>
      </c>
      <c r="J137" s="307">
        <v>-25576.797249943793</v>
      </c>
      <c r="K137" s="306">
        <v>304406.12682693487</v>
      </c>
    </row>
    <row r="138" spans="1:12" s="5" customFormat="1" ht="15.5" x14ac:dyDescent="0.35">
      <c r="A138" s="308" t="s">
        <v>247</v>
      </c>
      <c r="B138" s="305">
        <v>1198</v>
      </c>
      <c r="C138" s="307">
        <v>2597959</v>
      </c>
      <c r="D138" s="306">
        <v>3824740.3127680831</v>
      </c>
      <c r="E138" s="307">
        <v>2634512.7651982377</v>
      </c>
      <c r="F138" s="222">
        <v>1.4070185556522619E-2</v>
      </c>
      <c r="G138" s="307">
        <v>2235187.7939567855</v>
      </c>
      <c r="H138" s="307">
        <v>-6453.3693493592773</v>
      </c>
      <c r="I138" s="306">
        <v>2628059.3958488787</v>
      </c>
      <c r="J138" s="307">
        <v>21565.62359452009</v>
      </c>
      <c r="K138" s="306">
        <v>414437.22548661317</v>
      </c>
    </row>
    <row r="139" spans="1:12" s="5" customFormat="1" ht="15.5" x14ac:dyDescent="0.35">
      <c r="A139" s="308" t="s">
        <v>248</v>
      </c>
      <c r="B139" s="305">
        <v>3602</v>
      </c>
      <c r="C139" s="307">
        <v>1057678</v>
      </c>
      <c r="D139" s="306">
        <v>1766796.7025086579</v>
      </c>
      <c r="E139" s="307">
        <v>1216984.1834047288</v>
      </c>
      <c r="F139" s="222">
        <v>0.15061879268050271</v>
      </c>
      <c r="G139" s="307">
        <v>1032520.4068540665</v>
      </c>
      <c r="H139" s="307">
        <v>-2627.2881083541429</v>
      </c>
      <c r="I139" s="306">
        <v>1214356.8952963746</v>
      </c>
      <c r="J139" s="307">
        <v>41234.325309699852</v>
      </c>
      <c r="K139" s="306">
        <v>223070.81375200796</v>
      </c>
      <c r="L139" s="7"/>
    </row>
    <row r="140" spans="1:12" s="5" customFormat="1" ht="15.5" x14ac:dyDescent="0.35">
      <c r="A140" s="309"/>
      <c r="B140" s="310"/>
      <c r="C140" s="307"/>
      <c r="D140" s="306"/>
      <c r="E140" s="307"/>
      <c r="F140" s="313"/>
      <c r="G140" s="307"/>
      <c r="H140" s="307"/>
      <c r="I140" s="306"/>
      <c r="J140" s="307"/>
      <c r="K140" s="306"/>
    </row>
    <row r="141" spans="1:12" s="5" customFormat="1" ht="16" thickBot="1" x14ac:dyDescent="0.4">
      <c r="A141" s="314"/>
      <c r="B141" s="315">
        <f>SUM(B3:B140)</f>
        <v>2881227</v>
      </c>
      <c r="C141" s="316">
        <f>SUM(C3:C140)</f>
        <v>231362524</v>
      </c>
      <c r="D141" s="316">
        <f>SUM(D3:D140)</f>
        <v>4117503.0134991566</v>
      </c>
      <c r="E141" s="316">
        <f t="shared" ref="E141:K141" si="0">SUM(E3:E140)</f>
        <v>246131716</v>
      </c>
      <c r="F141" s="316"/>
      <c r="G141" s="316">
        <f t="shared" si="0"/>
        <v>208757649.74999997</v>
      </c>
      <c r="H141" s="316">
        <f t="shared" si="0"/>
        <v>-574707.99999999965</v>
      </c>
      <c r="I141" s="316">
        <f t="shared" ref="I141" si="1">SUM(I3:I140)</f>
        <v>245557008</v>
      </c>
      <c r="J141" s="316">
        <f t="shared" si="0"/>
        <v>-1508618.6166752193</v>
      </c>
      <c r="K141" s="316">
        <f t="shared" si="0"/>
        <v>36799358.199825644</v>
      </c>
    </row>
    <row r="142" spans="1:12" ht="12.75" customHeight="1" x14ac:dyDescent="0.25"/>
  </sheetData>
  <sortState xmlns:xlrd2="http://schemas.microsoft.com/office/spreadsheetml/2017/richdata2" ref="A3:D139">
    <sortCondition ref="A3:A139"/>
  </sortState>
  <customSheetViews>
    <customSheetView guid="{21B7AC2F-40B5-4A74-80C7-C3A38CDE4D3F}" showGridLines="0" showRowCol="0" fitToPage="1" showAutoFilter="1" hiddenColumns="1">
      <pane ySplit="2" topLeftCell="A3" activePane="bottomLeft" state="frozen"/>
      <selection pane="bottomLeft" sqref="A1:K1"/>
      <rowBreaks count="1" manualBreakCount="1">
        <brk id="98" max="11" man="1"/>
      </rowBreaks>
      <pageMargins left="0.39370078740157483" right="0.39370078740157483" top="0.51181102362204722" bottom="0.39370078740157483" header="0.51181102362204722" footer="0.39370078740157483"/>
      <pageSetup paperSize="8" scale="66" fitToHeight="2" orientation="landscape" r:id="rId1"/>
      <headerFooter alignWithMargins="0"/>
      <autoFilter ref="A2:J2" xr:uid="{6CCBE872-0569-4976-85E1-46B230A3EEE2}"/>
    </customSheetView>
  </customSheetViews>
  <mergeCells count="1">
    <mergeCell ref="C1:J1"/>
  </mergeCells>
  <pageMargins left="0.7" right="0.7" top="0.75" bottom="0.75" header="0.3" footer="0.3"/>
  <pageSetup paperSize="9" scale="58" fitToHeight="3" orientation="landscape" r:id="rId2"/>
  <rowBreaks count="1" manualBreakCount="1">
    <brk id="102" max="9" man="1"/>
  </rowBreaks>
  <drawing r:id="rId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O146"/>
  <sheetViews>
    <sheetView view="pageBreakPreview" zoomScale="85" zoomScaleNormal="100" zoomScaleSheetLayoutView="85" workbookViewId="0">
      <pane ySplit="2" topLeftCell="A3" activePane="bottomLeft" state="frozen"/>
      <selection activeCell="W4" sqref="W4"/>
      <selection pane="bottomLeft" sqref="A1:H1"/>
    </sheetView>
  </sheetViews>
  <sheetFormatPr defaultRowHeight="15.5" x14ac:dyDescent="0.35"/>
  <cols>
    <col min="1" max="1" width="33.26953125" style="5" bestFit="1" customWidth="1"/>
    <col min="2" max="2" width="15.7265625" style="38" customWidth="1"/>
    <col min="3" max="7" width="19.1796875" style="38" customWidth="1"/>
    <col min="8" max="8" width="19.1796875" style="6" customWidth="1"/>
    <col min="12" max="13" width="17.453125" customWidth="1"/>
  </cols>
  <sheetData>
    <row r="1" spans="1:15" ht="20.5" thickBot="1" x14ac:dyDescent="0.3">
      <c r="A1" s="361" t="s">
        <v>445</v>
      </c>
      <c r="B1" s="362"/>
      <c r="C1" s="362"/>
      <c r="D1" s="362"/>
      <c r="E1" s="362"/>
      <c r="F1" s="362"/>
      <c r="G1" s="362"/>
      <c r="H1" s="362"/>
    </row>
    <row r="2" spans="1:15" s="9" customFormat="1" ht="42.5" thickBot="1" x14ac:dyDescent="0.3">
      <c r="A2" s="66" t="s">
        <v>5</v>
      </c>
      <c r="B2" s="67" t="s">
        <v>446</v>
      </c>
      <c r="C2" s="67" t="s">
        <v>447</v>
      </c>
      <c r="D2" s="67" t="s">
        <v>448</v>
      </c>
      <c r="E2" s="67" t="s">
        <v>112</v>
      </c>
      <c r="F2" s="67" t="s">
        <v>470</v>
      </c>
      <c r="G2" s="67" t="s">
        <v>450</v>
      </c>
      <c r="H2" s="67" t="s">
        <v>449</v>
      </c>
      <c r="O2" s="364"/>
    </row>
    <row r="3" spans="1:15" s="5" customFormat="1" x14ac:dyDescent="0.35">
      <c r="A3" s="298" t="s">
        <v>428</v>
      </c>
      <c r="B3" s="299">
        <v>2358086</v>
      </c>
      <c r="C3" s="299">
        <v>7763</v>
      </c>
      <c r="D3" s="299">
        <v>2150814</v>
      </c>
      <c r="E3" s="299">
        <v>54000.002699999997</v>
      </c>
      <c r="F3" s="299">
        <v>0</v>
      </c>
      <c r="G3" s="231">
        <v>1826</v>
      </c>
      <c r="H3" s="231">
        <v>270861</v>
      </c>
    </row>
    <row r="4" spans="1:15" s="5" customFormat="1" x14ac:dyDescent="0.35">
      <c r="A4" s="300" t="s">
        <v>114</v>
      </c>
      <c r="B4" s="301">
        <v>2060596</v>
      </c>
      <c r="C4" s="301">
        <v>6783</v>
      </c>
      <c r="D4" s="301">
        <v>1879473</v>
      </c>
      <c r="E4" s="301">
        <v>200000</v>
      </c>
      <c r="F4" s="301">
        <v>0</v>
      </c>
      <c r="G4" s="231">
        <v>1472</v>
      </c>
      <c r="H4" s="231">
        <v>389378</v>
      </c>
    </row>
    <row r="5" spans="1:15" s="5" customFormat="1" x14ac:dyDescent="0.35">
      <c r="A5" s="300" t="s">
        <v>115</v>
      </c>
      <c r="B5" s="301">
        <v>1090949</v>
      </c>
      <c r="C5" s="301">
        <v>3591</v>
      </c>
      <c r="D5" s="301">
        <v>995056</v>
      </c>
      <c r="E5" s="301"/>
      <c r="F5" s="301">
        <v>0</v>
      </c>
      <c r="G5" s="231">
        <v>861</v>
      </c>
      <c r="H5" s="231">
        <v>100345</v>
      </c>
    </row>
    <row r="6" spans="1:15" s="5" customFormat="1" x14ac:dyDescent="0.35">
      <c r="A6" s="300" t="s">
        <v>116</v>
      </c>
      <c r="B6" s="301">
        <v>1305385</v>
      </c>
      <c r="C6" s="301">
        <v>4297</v>
      </c>
      <c r="D6" s="301">
        <v>1190644</v>
      </c>
      <c r="E6" s="301"/>
      <c r="F6" s="301">
        <v>0</v>
      </c>
      <c r="G6" s="231">
        <v>1007</v>
      </c>
      <c r="H6" s="231">
        <v>120045</v>
      </c>
    </row>
    <row r="7" spans="1:15" s="5" customFormat="1" x14ac:dyDescent="0.35">
      <c r="A7" s="300" t="s">
        <v>117</v>
      </c>
      <c r="B7" s="301">
        <v>281268</v>
      </c>
      <c r="C7" s="301">
        <v>926</v>
      </c>
      <c r="D7" s="301">
        <v>256545</v>
      </c>
      <c r="E7" s="301"/>
      <c r="F7" s="301">
        <v>0</v>
      </c>
      <c r="G7" s="231">
        <v>210</v>
      </c>
      <c r="H7" s="231">
        <v>25859</v>
      </c>
    </row>
    <row r="8" spans="1:15" s="5" customFormat="1" x14ac:dyDescent="0.35">
      <c r="A8" s="300" t="s">
        <v>118</v>
      </c>
      <c r="B8" s="301">
        <v>1051026</v>
      </c>
      <c r="C8" s="301">
        <v>3460</v>
      </c>
      <c r="D8" s="301">
        <v>958642</v>
      </c>
      <c r="E8" s="301"/>
      <c r="F8" s="301">
        <v>0</v>
      </c>
      <c r="G8" s="231">
        <v>785</v>
      </c>
      <c r="H8" s="231">
        <v>96629</v>
      </c>
    </row>
    <row r="9" spans="1:15" s="5" customFormat="1" x14ac:dyDescent="0.35">
      <c r="A9" s="300" t="s">
        <v>119</v>
      </c>
      <c r="B9" s="301">
        <v>717526</v>
      </c>
      <c r="C9" s="301">
        <v>2362</v>
      </c>
      <c r="D9" s="301">
        <v>654457</v>
      </c>
      <c r="E9" s="301"/>
      <c r="F9" s="301">
        <v>0</v>
      </c>
      <c r="G9" s="231">
        <v>542</v>
      </c>
      <c r="H9" s="231">
        <v>65973</v>
      </c>
    </row>
    <row r="10" spans="1:15" s="5" customFormat="1" x14ac:dyDescent="0.35">
      <c r="A10" s="300" t="s">
        <v>120</v>
      </c>
      <c r="B10" s="301">
        <v>668671</v>
      </c>
      <c r="C10" s="301">
        <v>2201</v>
      </c>
      <c r="D10" s="301">
        <v>609896</v>
      </c>
      <c r="E10" s="301">
        <v>1486000</v>
      </c>
      <c r="F10" s="301">
        <v>0</v>
      </c>
      <c r="G10" s="231">
        <v>466</v>
      </c>
      <c r="H10" s="231">
        <v>1547442</v>
      </c>
    </row>
    <row r="11" spans="1:15" s="5" customFormat="1" x14ac:dyDescent="0.35">
      <c r="A11" s="300" t="s">
        <v>121</v>
      </c>
      <c r="B11" s="301">
        <v>297843</v>
      </c>
      <c r="C11" s="301">
        <v>980</v>
      </c>
      <c r="D11" s="301">
        <v>271663</v>
      </c>
      <c r="E11" s="301"/>
      <c r="F11" s="301">
        <v>0</v>
      </c>
      <c r="G11" s="231">
        <v>206</v>
      </c>
      <c r="H11" s="231">
        <v>27366</v>
      </c>
    </row>
    <row r="12" spans="1:15" s="5" customFormat="1" x14ac:dyDescent="0.35">
      <c r="A12" s="300" t="s">
        <v>122</v>
      </c>
      <c r="B12" s="301">
        <v>869334</v>
      </c>
      <c r="C12" s="301">
        <v>2862</v>
      </c>
      <c r="D12" s="301">
        <v>792921</v>
      </c>
      <c r="E12" s="301">
        <v>1449997</v>
      </c>
      <c r="F12" s="301">
        <v>0</v>
      </c>
      <c r="G12" s="231">
        <v>664</v>
      </c>
      <c r="H12" s="231">
        <v>1529936</v>
      </c>
    </row>
    <row r="13" spans="1:15" s="5" customFormat="1" x14ac:dyDescent="0.35">
      <c r="A13" s="300" t="s">
        <v>123</v>
      </c>
      <c r="B13" s="301">
        <v>855916</v>
      </c>
      <c r="C13" s="301">
        <v>2818</v>
      </c>
      <c r="D13" s="301">
        <v>780683</v>
      </c>
      <c r="E13" s="301"/>
      <c r="F13" s="301">
        <v>0</v>
      </c>
      <c r="G13" s="231">
        <v>660</v>
      </c>
      <c r="H13" s="231">
        <v>78711</v>
      </c>
    </row>
    <row r="14" spans="1:15" s="5" customFormat="1" x14ac:dyDescent="0.35">
      <c r="A14" s="300" t="s">
        <v>124</v>
      </c>
      <c r="B14" s="301">
        <v>460206</v>
      </c>
      <c r="C14" s="301">
        <v>1515</v>
      </c>
      <c r="D14" s="301">
        <v>419754</v>
      </c>
      <c r="E14" s="301">
        <v>374000</v>
      </c>
      <c r="F14" s="301">
        <v>0</v>
      </c>
      <c r="G14" s="231">
        <v>348</v>
      </c>
      <c r="H14" s="231">
        <v>416315</v>
      </c>
    </row>
    <row r="15" spans="1:15" s="5" customFormat="1" x14ac:dyDescent="0.35">
      <c r="A15" s="300" t="s">
        <v>125</v>
      </c>
      <c r="B15" s="301">
        <v>705535</v>
      </c>
      <c r="C15" s="301">
        <v>2323</v>
      </c>
      <c r="D15" s="301">
        <v>643520</v>
      </c>
      <c r="E15" s="301"/>
      <c r="F15" s="301">
        <v>0</v>
      </c>
      <c r="G15" s="231">
        <v>536</v>
      </c>
      <c r="H15" s="231">
        <v>64874</v>
      </c>
    </row>
    <row r="16" spans="1:15" s="5" customFormat="1" x14ac:dyDescent="0.35">
      <c r="A16" s="300" t="s">
        <v>126</v>
      </c>
      <c r="B16" s="301">
        <v>838994</v>
      </c>
      <c r="C16" s="301">
        <v>2762</v>
      </c>
      <c r="D16" s="301">
        <v>765248</v>
      </c>
      <c r="E16" s="301"/>
      <c r="F16" s="301">
        <v>0</v>
      </c>
      <c r="G16" s="231">
        <v>637</v>
      </c>
      <c r="H16" s="231">
        <v>77145</v>
      </c>
    </row>
    <row r="17" spans="1:8" s="5" customFormat="1" x14ac:dyDescent="0.35">
      <c r="A17" s="300" t="s">
        <v>127</v>
      </c>
      <c r="B17" s="301">
        <v>1038021</v>
      </c>
      <c r="C17" s="301">
        <v>3417</v>
      </c>
      <c r="D17" s="301">
        <v>946781</v>
      </c>
      <c r="E17" s="301"/>
      <c r="F17" s="301">
        <v>0</v>
      </c>
      <c r="G17" s="231">
        <v>791</v>
      </c>
      <c r="H17" s="231">
        <v>95448</v>
      </c>
    </row>
    <row r="18" spans="1:8" s="5" customFormat="1" x14ac:dyDescent="0.35">
      <c r="A18" s="300" t="s">
        <v>128</v>
      </c>
      <c r="B18" s="301">
        <v>1184777</v>
      </c>
      <c r="C18" s="301">
        <v>3900</v>
      </c>
      <c r="D18" s="301">
        <v>1080638</v>
      </c>
      <c r="E18" s="301">
        <v>202000</v>
      </c>
      <c r="F18" s="301">
        <v>0</v>
      </c>
      <c r="G18" s="231">
        <v>856</v>
      </c>
      <c r="H18" s="231">
        <v>310895</v>
      </c>
    </row>
    <row r="19" spans="1:8" s="5" customFormat="1" x14ac:dyDescent="0.35">
      <c r="A19" s="300" t="s">
        <v>129</v>
      </c>
      <c r="B19" s="301">
        <v>2041120</v>
      </c>
      <c r="C19" s="301">
        <v>6719</v>
      </c>
      <c r="D19" s="301">
        <v>1861709</v>
      </c>
      <c r="E19" s="301"/>
      <c r="F19" s="301">
        <v>0</v>
      </c>
      <c r="G19" s="231">
        <v>1414</v>
      </c>
      <c r="H19" s="231">
        <v>187544</v>
      </c>
    </row>
    <row r="20" spans="1:8" s="5" customFormat="1" x14ac:dyDescent="0.35">
      <c r="A20" s="300" t="s">
        <v>130</v>
      </c>
      <c r="B20" s="301">
        <v>559640</v>
      </c>
      <c r="C20" s="301">
        <v>1842</v>
      </c>
      <c r="D20" s="301">
        <v>510448</v>
      </c>
      <c r="E20" s="301"/>
      <c r="F20" s="301">
        <v>0</v>
      </c>
      <c r="G20" s="231">
        <v>410</v>
      </c>
      <c r="H20" s="231">
        <v>51444</v>
      </c>
    </row>
    <row r="21" spans="1:8" s="5" customFormat="1" x14ac:dyDescent="0.35">
      <c r="A21" s="300" t="s">
        <v>131</v>
      </c>
      <c r="B21" s="301">
        <v>1745754</v>
      </c>
      <c r="C21" s="301">
        <v>5747</v>
      </c>
      <c r="D21" s="301">
        <v>1592306</v>
      </c>
      <c r="E21" s="301"/>
      <c r="F21" s="301">
        <v>0</v>
      </c>
      <c r="G21" s="231">
        <v>1305</v>
      </c>
      <c r="H21" s="231">
        <v>160500</v>
      </c>
    </row>
    <row r="22" spans="1:8" s="5" customFormat="1" x14ac:dyDescent="0.35">
      <c r="A22" s="300" t="s">
        <v>132</v>
      </c>
      <c r="B22" s="301">
        <v>819887</v>
      </c>
      <c r="C22" s="301">
        <v>2699</v>
      </c>
      <c r="D22" s="301">
        <v>747821</v>
      </c>
      <c r="E22" s="301"/>
      <c r="F22" s="301">
        <v>0</v>
      </c>
      <c r="G22" s="231">
        <v>626</v>
      </c>
      <c r="H22" s="231">
        <v>75391</v>
      </c>
    </row>
    <row r="23" spans="1:8" s="5" customFormat="1" x14ac:dyDescent="0.35">
      <c r="A23" s="300" t="s">
        <v>133</v>
      </c>
      <c r="B23" s="301">
        <v>617391</v>
      </c>
      <c r="C23" s="301">
        <v>2032</v>
      </c>
      <c r="D23" s="301">
        <v>563123</v>
      </c>
      <c r="E23" s="301"/>
      <c r="F23" s="301">
        <v>0</v>
      </c>
      <c r="G23" s="231">
        <v>467</v>
      </c>
      <c r="H23" s="231">
        <v>56767</v>
      </c>
    </row>
    <row r="24" spans="1:8" s="5" customFormat="1" x14ac:dyDescent="0.35">
      <c r="A24" s="300" t="s">
        <v>134</v>
      </c>
      <c r="B24" s="301">
        <v>1790816</v>
      </c>
      <c r="C24" s="301">
        <v>5895</v>
      </c>
      <c r="D24" s="301">
        <v>1633406</v>
      </c>
      <c r="E24" s="301"/>
      <c r="F24" s="301">
        <v>0</v>
      </c>
      <c r="G24" s="231">
        <v>1345</v>
      </c>
      <c r="H24" s="231">
        <v>164650</v>
      </c>
    </row>
    <row r="25" spans="1:8" s="5" customFormat="1" x14ac:dyDescent="0.35">
      <c r="A25" s="300" t="s">
        <v>135</v>
      </c>
      <c r="B25" s="301">
        <v>684519</v>
      </c>
      <c r="C25" s="301">
        <v>2253</v>
      </c>
      <c r="D25" s="301">
        <v>624351</v>
      </c>
      <c r="E25" s="301"/>
      <c r="F25" s="301">
        <v>0</v>
      </c>
      <c r="G25" s="231">
        <v>524</v>
      </c>
      <c r="H25" s="231">
        <v>62945</v>
      </c>
    </row>
    <row r="26" spans="1:8" s="5" customFormat="1" x14ac:dyDescent="0.35">
      <c r="A26" s="300" t="s">
        <v>136</v>
      </c>
      <c r="B26" s="301">
        <v>597902</v>
      </c>
      <c r="C26" s="301">
        <v>1968</v>
      </c>
      <c r="D26" s="301">
        <v>545347</v>
      </c>
      <c r="E26" s="301"/>
      <c r="F26" s="301">
        <v>0</v>
      </c>
      <c r="G26" s="231">
        <v>461</v>
      </c>
      <c r="H26" s="231">
        <v>54984</v>
      </c>
    </row>
    <row r="27" spans="1:8" s="5" customFormat="1" x14ac:dyDescent="0.35">
      <c r="A27" s="300" t="s">
        <v>137</v>
      </c>
      <c r="B27" s="301">
        <v>133715</v>
      </c>
      <c r="C27" s="301">
        <v>440</v>
      </c>
      <c r="D27" s="301">
        <v>121961</v>
      </c>
      <c r="E27" s="301"/>
      <c r="F27" s="301">
        <v>0</v>
      </c>
      <c r="G27" s="231">
        <v>104</v>
      </c>
      <c r="H27" s="231">
        <v>12298</v>
      </c>
    </row>
    <row r="28" spans="1:8" s="5" customFormat="1" x14ac:dyDescent="0.35">
      <c r="A28" s="300" t="s">
        <v>138</v>
      </c>
      <c r="B28" s="301">
        <v>2494374</v>
      </c>
      <c r="C28" s="301">
        <v>8211</v>
      </c>
      <c r="D28" s="301">
        <v>2275123</v>
      </c>
      <c r="E28" s="301"/>
      <c r="F28" s="301">
        <v>0</v>
      </c>
      <c r="G28" s="231">
        <v>2038</v>
      </c>
      <c r="H28" s="231">
        <v>229500</v>
      </c>
    </row>
    <row r="29" spans="1:8" s="5" customFormat="1" x14ac:dyDescent="0.35">
      <c r="A29" s="300" t="s">
        <v>139</v>
      </c>
      <c r="B29" s="301">
        <v>620678</v>
      </c>
      <c r="C29" s="301">
        <v>2043</v>
      </c>
      <c r="D29" s="301">
        <v>566122</v>
      </c>
      <c r="E29" s="301"/>
      <c r="F29" s="301">
        <v>0</v>
      </c>
      <c r="G29" s="231">
        <v>481</v>
      </c>
      <c r="H29" s="231">
        <v>57080</v>
      </c>
    </row>
    <row r="30" spans="1:8" s="5" customFormat="1" x14ac:dyDescent="0.35">
      <c r="A30" s="300" t="s">
        <v>140</v>
      </c>
      <c r="B30" s="301">
        <v>686410</v>
      </c>
      <c r="C30" s="301">
        <v>2260</v>
      </c>
      <c r="D30" s="301">
        <v>626076</v>
      </c>
      <c r="E30" s="301"/>
      <c r="F30" s="301">
        <v>0</v>
      </c>
      <c r="G30" s="231">
        <v>510</v>
      </c>
      <c r="H30" s="231">
        <v>63104</v>
      </c>
    </row>
    <row r="31" spans="1:8" s="5" customFormat="1" x14ac:dyDescent="0.35">
      <c r="A31" s="300" t="s">
        <v>141</v>
      </c>
      <c r="B31" s="301">
        <v>709337</v>
      </c>
      <c r="C31" s="301">
        <v>2335</v>
      </c>
      <c r="D31" s="301">
        <v>646987</v>
      </c>
      <c r="E31" s="301"/>
      <c r="F31" s="301">
        <v>0</v>
      </c>
      <c r="G31" s="231">
        <v>541</v>
      </c>
      <c r="H31" s="231">
        <v>65226</v>
      </c>
    </row>
    <row r="32" spans="1:8" s="5" customFormat="1" x14ac:dyDescent="0.35">
      <c r="A32" s="300" t="s">
        <v>142</v>
      </c>
      <c r="B32" s="301">
        <v>883097</v>
      </c>
      <c r="C32" s="301">
        <v>2907</v>
      </c>
      <c r="D32" s="301">
        <v>805474</v>
      </c>
      <c r="E32" s="301"/>
      <c r="F32" s="301">
        <v>0</v>
      </c>
      <c r="G32" s="231">
        <v>671</v>
      </c>
      <c r="H32" s="231">
        <v>81201</v>
      </c>
    </row>
    <row r="33" spans="1:8" s="5" customFormat="1" x14ac:dyDescent="0.35">
      <c r="A33" s="300" t="s">
        <v>143</v>
      </c>
      <c r="B33" s="301">
        <v>116382</v>
      </c>
      <c r="C33" s="301">
        <v>383</v>
      </c>
      <c r="D33" s="301">
        <v>106152</v>
      </c>
      <c r="E33" s="301"/>
      <c r="F33" s="301">
        <v>0</v>
      </c>
      <c r="G33" s="231">
        <v>90</v>
      </c>
      <c r="H33" s="231">
        <v>10703</v>
      </c>
    </row>
    <row r="34" spans="1:8" s="5" customFormat="1" x14ac:dyDescent="0.35">
      <c r="A34" s="300" t="s">
        <v>144</v>
      </c>
      <c r="B34" s="301">
        <v>828949</v>
      </c>
      <c r="C34" s="301">
        <v>2729</v>
      </c>
      <c r="D34" s="301">
        <v>756086</v>
      </c>
      <c r="E34" s="301"/>
      <c r="F34" s="301">
        <v>0</v>
      </c>
      <c r="G34" s="231">
        <v>635</v>
      </c>
      <c r="H34" s="231">
        <v>76227</v>
      </c>
    </row>
    <row r="35" spans="1:8" s="5" customFormat="1" x14ac:dyDescent="0.35">
      <c r="A35" s="300" t="s">
        <v>145</v>
      </c>
      <c r="B35" s="301">
        <v>458533</v>
      </c>
      <c r="C35" s="301">
        <v>1509</v>
      </c>
      <c r="D35" s="301">
        <v>418228</v>
      </c>
      <c r="E35" s="301"/>
      <c r="F35" s="301">
        <v>0</v>
      </c>
      <c r="G35" s="231">
        <v>332</v>
      </c>
      <c r="H35" s="231">
        <v>42146</v>
      </c>
    </row>
    <row r="36" spans="1:8" s="5" customFormat="1" x14ac:dyDescent="0.35">
      <c r="A36" s="300" t="s">
        <v>146</v>
      </c>
      <c r="B36" s="301">
        <v>632125</v>
      </c>
      <c r="C36" s="301">
        <v>2081</v>
      </c>
      <c r="D36" s="301">
        <v>576562</v>
      </c>
      <c r="E36" s="301"/>
      <c r="F36" s="301">
        <v>0</v>
      </c>
      <c r="G36" s="231">
        <v>489</v>
      </c>
      <c r="H36" s="231">
        <v>58133</v>
      </c>
    </row>
    <row r="37" spans="1:8" s="5" customFormat="1" x14ac:dyDescent="0.35">
      <c r="A37" s="300" t="s">
        <v>147</v>
      </c>
      <c r="B37" s="301">
        <v>676364</v>
      </c>
      <c r="C37" s="301">
        <v>2227</v>
      </c>
      <c r="D37" s="301">
        <v>616913</v>
      </c>
      <c r="E37" s="301"/>
      <c r="F37" s="301">
        <v>0</v>
      </c>
      <c r="G37" s="231">
        <v>508</v>
      </c>
      <c r="H37" s="231">
        <v>62186</v>
      </c>
    </row>
    <row r="38" spans="1:8" s="5" customFormat="1" x14ac:dyDescent="0.35">
      <c r="A38" s="300" t="s">
        <v>148</v>
      </c>
      <c r="B38" s="301">
        <v>1542651</v>
      </c>
      <c r="C38" s="301">
        <v>5078</v>
      </c>
      <c r="D38" s="301">
        <v>1407055</v>
      </c>
      <c r="E38" s="301"/>
      <c r="F38" s="301">
        <v>0</v>
      </c>
      <c r="G38" s="231">
        <v>1139</v>
      </c>
      <c r="H38" s="231">
        <v>141813</v>
      </c>
    </row>
    <row r="39" spans="1:8" s="5" customFormat="1" x14ac:dyDescent="0.35">
      <c r="A39" s="300" t="s">
        <v>149</v>
      </c>
      <c r="B39" s="301">
        <v>1303291</v>
      </c>
      <c r="C39" s="301">
        <v>4290</v>
      </c>
      <c r="D39" s="301">
        <v>1188734</v>
      </c>
      <c r="E39" s="301"/>
      <c r="F39" s="301">
        <v>0</v>
      </c>
      <c r="G39" s="231">
        <v>998</v>
      </c>
      <c r="H39" s="231">
        <v>119845</v>
      </c>
    </row>
    <row r="40" spans="1:8" s="5" customFormat="1" x14ac:dyDescent="0.35">
      <c r="A40" s="300" t="s">
        <v>150</v>
      </c>
      <c r="B40" s="301">
        <v>677946</v>
      </c>
      <c r="C40" s="301">
        <v>2232</v>
      </c>
      <c r="D40" s="301">
        <v>618356</v>
      </c>
      <c r="E40" s="301"/>
      <c r="F40" s="301">
        <v>0</v>
      </c>
      <c r="G40" s="231">
        <v>524</v>
      </c>
      <c r="H40" s="231">
        <v>62346</v>
      </c>
    </row>
    <row r="41" spans="1:8" s="5" customFormat="1" x14ac:dyDescent="0.35">
      <c r="A41" s="300" t="s">
        <v>151</v>
      </c>
      <c r="B41" s="301">
        <v>619688</v>
      </c>
      <c r="C41" s="301">
        <v>2040</v>
      </c>
      <c r="D41" s="301">
        <v>565218</v>
      </c>
      <c r="E41" s="301"/>
      <c r="F41" s="301">
        <v>0</v>
      </c>
      <c r="G41" s="231">
        <v>477</v>
      </c>
      <c r="H41" s="231">
        <v>56987</v>
      </c>
    </row>
    <row r="42" spans="1:8" s="5" customFormat="1" x14ac:dyDescent="0.35">
      <c r="A42" s="300" t="s">
        <v>152</v>
      </c>
      <c r="B42" s="301">
        <v>1426501</v>
      </c>
      <c r="C42" s="301">
        <v>4696</v>
      </c>
      <c r="D42" s="301">
        <v>1301114</v>
      </c>
      <c r="E42" s="301"/>
      <c r="F42" s="301">
        <v>400000</v>
      </c>
      <c r="G42" s="231">
        <v>1085</v>
      </c>
      <c r="H42" s="231">
        <v>531168</v>
      </c>
    </row>
    <row r="43" spans="1:8" s="5" customFormat="1" x14ac:dyDescent="0.35">
      <c r="A43" s="300" t="s">
        <v>153</v>
      </c>
      <c r="B43" s="301">
        <v>845545</v>
      </c>
      <c r="C43" s="301">
        <v>2783</v>
      </c>
      <c r="D43" s="301">
        <v>771223</v>
      </c>
      <c r="E43" s="301"/>
      <c r="F43" s="301">
        <v>0</v>
      </c>
      <c r="G43" s="231">
        <v>649</v>
      </c>
      <c r="H43" s="231">
        <v>77754</v>
      </c>
    </row>
    <row r="44" spans="1:8" s="5" customFormat="1" x14ac:dyDescent="0.35">
      <c r="A44" s="300" t="s">
        <v>154</v>
      </c>
      <c r="B44" s="301">
        <v>717387</v>
      </c>
      <c r="C44" s="301">
        <v>2362</v>
      </c>
      <c r="D44" s="301">
        <v>654330</v>
      </c>
      <c r="E44" s="301"/>
      <c r="F44" s="301">
        <v>0</v>
      </c>
      <c r="G44" s="231">
        <v>544</v>
      </c>
      <c r="H44" s="231">
        <v>65963</v>
      </c>
    </row>
    <row r="45" spans="1:8" s="5" customFormat="1" x14ac:dyDescent="0.35">
      <c r="A45" s="300" t="s">
        <v>155</v>
      </c>
      <c r="B45" s="301">
        <v>861343</v>
      </c>
      <c r="C45" s="301">
        <v>2835</v>
      </c>
      <c r="D45" s="301">
        <v>785632</v>
      </c>
      <c r="E45" s="301"/>
      <c r="F45" s="301">
        <v>0</v>
      </c>
      <c r="G45" s="231">
        <v>613</v>
      </c>
      <c r="H45" s="231">
        <v>79159</v>
      </c>
    </row>
    <row r="46" spans="1:8" s="5" customFormat="1" x14ac:dyDescent="0.35">
      <c r="A46" s="300" t="s">
        <v>156</v>
      </c>
      <c r="B46" s="301">
        <v>496443</v>
      </c>
      <c r="C46" s="301">
        <v>1634</v>
      </c>
      <c r="D46" s="301">
        <v>452807</v>
      </c>
      <c r="E46" s="301"/>
      <c r="F46" s="301">
        <v>0</v>
      </c>
      <c r="G46" s="231">
        <v>384</v>
      </c>
      <c r="H46" s="231">
        <v>45654</v>
      </c>
    </row>
    <row r="47" spans="1:8" s="5" customFormat="1" x14ac:dyDescent="0.35">
      <c r="A47" s="300" t="s">
        <v>157</v>
      </c>
      <c r="B47" s="301">
        <v>94528</v>
      </c>
      <c r="C47" s="301">
        <v>311</v>
      </c>
      <c r="D47" s="301">
        <v>86219</v>
      </c>
      <c r="E47" s="301"/>
      <c r="F47" s="301">
        <v>0</v>
      </c>
      <c r="G47" s="231">
        <v>73</v>
      </c>
      <c r="H47" s="231">
        <v>8693</v>
      </c>
    </row>
    <row r="48" spans="1:8" s="5" customFormat="1" x14ac:dyDescent="0.35">
      <c r="A48" s="300" t="s">
        <v>158</v>
      </c>
      <c r="B48" s="301">
        <v>2704053</v>
      </c>
      <c r="C48" s="301">
        <v>8902</v>
      </c>
      <c r="D48" s="301">
        <v>2466372</v>
      </c>
      <c r="E48" s="301"/>
      <c r="F48" s="301">
        <v>859667</v>
      </c>
      <c r="G48" s="231">
        <v>1904</v>
      </c>
      <c r="H48" s="231">
        <v>1108154</v>
      </c>
    </row>
    <row r="49" spans="1:8" s="5" customFormat="1" x14ac:dyDescent="0.35">
      <c r="A49" s="300" t="s">
        <v>159</v>
      </c>
      <c r="B49" s="301">
        <v>3990295</v>
      </c>
      <c r="C49" s="301">
        <v>13136</v>
      </c>
      <c r="D49" s="301">
        <v>3639555</v>
      </c>
      <c r="E49" s="301">
        <v>0</v>
      </c>
      <c r="F49" s="301">
        <v>0</v>
      </c>
      <c r="G49" s="231">
        <v>2984</v>
      </c>
      <c r="H49" s="231">
        <v>366860</v>
      </c>
    </row>
    <row r="50" spans="1:8" s="5" customFormat="1" x14ac:dyDescent="0.35">
      <c r="A50" s="300" t="s">
        <v>160</v>
      </c>
      <c r="B50" s="301">
        <v>527606</v>
      </c>
      <c r="C50" s="301">
        <v>1737</v>
      </c>
      <c r="D50" s="301">
        <v>481230</v>
      </c>
      <c r="E50" s="301">
        <v>0</v>
      </c>
      <c r="F50" s="301">
        <v>0</v>
      </c>
      <c r="G50" s="231">
        <v>407</v>
      </c>
      <c r="H50" s="231">
        <v>48520</v>
      </c>
    </row>
    <row r="51" spans="1:8" s="5" customFormat="1" x14ac:dyDescent="0.35">
      <c r="A51" s="300" t="s">
        <v>161</v>
      </c>
      <c r="B51" s="301">
        <v>477577</v>
      </c>
      <c r="C51" s="301">
        <v>1572</v>
      </c>
      <c r="D51" s="301">
        <v>435599</v>
      </c>
      <c r="E51" s="301">
        <v>0</v>
      </c>
      <c r="F51" s="301">
        <v>0</v>
      </c>
      <c r="G51" s="231">
        <v>383</v>
      </c>
      <c r="H51" s="231">
        <v>43933</v>
      </c>
    </row>
    <row r="52" spans="1:8" s="5" customFormat="1" x14ac:dyDescent="0.35">
      <c r="A52" s="300" t="s">
        <v>162</v>
      </c>
      <c r="B52" s="301">
        <v>1114856</v>
      </c>
      <c r="C52" s="301">
        <v>3670</v>
      </c>
      <c r="D52" s="301">
        <v>1016862</v>
      </c>
      <c r="E52" s="301">
        <v>1961337</v>
      </c>
      <c r="F52" s="301">
        <v>0</v>
      </c>
      <c r="G52" s="231">
        <v>861</v>
      </c>
      <c r="H52" s="231">
        <v>2063862</v>
      </c>
    </row>
    <row r="53" spans="1:8" s="5" customFormat="1" x14ac:dyDescent="0.35">
      <c r="A53" s="300" t="s">
        <v>163</v>
      </c>
      <c r="B53" s="301">
        <v>845636</v>
      </c>
      <c r="C53" s="301">
        <v>2784</v>
      </c>
      <c r="D53" s="301">
        <v>771306</v>
      </c>
      <c r="E53" s="301">
        <v>0</v>
      </c>
      <c r="F53" s="301">
        <v>0</v>
      </c>
      <c r="G53" s="231">
        <v>643</v>
      </c>
      <c r="H53" s="231">
        <v>77757</v>
      </c>
    </row>
    <row r="54" spans="1:8" s="5" customFormat="1" x14ac:dyDescent="0.35">
      <c r="A54" s="300" t="s">
        <v>164</v>
      </c>
      <c r="B54" s="301">
        <v>491165</v>
      </c>
      <c r="C54" s="301">
        <v>1617</v>
      </c>
      <c r="D54" s="301">
        <v>447992</v>
      </c>
      <c r="E54" s="301">
        <v>335333</v>
      </c>
      <c r="F54" s="301">
        <v>0</v>
      </c>
      <c r="G54" s="231">
        <v>366</v>
      </c>
      <c r="H54" s="231">
        <v>380489</v>
      </c>
    </row>
    <row r="55" spans="1:8" s="5" customFormat="1" x14ac:dyDescent="0.35">
      <c r="A55" s="300" t="s">
        <v>165</v>
      </c>
      <c r="B55" s="301">
        <v>2199854</v>
      </c>
      <c r="C55" s="301">
        <v>7242</v>
      </c>
      <c r="D55" s="301">
        <v>2006491</v>
      </c>
      <c r="E55" s="301">
        <v>480000</v>
      </c>
      <c r="F55" s="301">
        <v>0</v>
      </c>
      <c r="G55" s="231">
        <v>1658</v>
      </c>
      <c r="H55" s="231">
        <v>682263</v>
      </c>
    </row>
    <row r="56" spans="1:8" s="5" customFormat="1" x14ac:dyDescent="0.35">
      <c r="A56" s="300" t="s">
        <v>166</v>
      </c>
      <c r="B56" s="301">
        <v>2603859</v>
      </c>
      <c r="C56" s="301">
        <v>8572</v>
      </c>
      <c r="D56" s="301">
        <v>2374985</v>
      </c>
      <c r="E56" s="301">
        <v>0</v>
      </c>
      <c r="F56" s="301">
        <v>0</v>
      </c>
      <c r="G56" s="231">
        <v>1982</v>
      </c>
      <c r="H56" s="231">
        <v>239428</v>
      </c>
    </row>
    <row r="57" spans="1:8" s="5" customFormat="1" x14ac:dyDescent="0.35">
      <c r="A57" s="300" t="s">
        <v>167</v>
      </c>
      <c r="B57" s="301">
        <v>1173766</v>
      </c>
      <c r="C57" s="301">
        <v>3864</v>
      </c>
      <c r="D57" s="301">
        <v>1070594</v>
      </c>
      <c r="E57" s="301"/>
      <c r="F57" s="301">
        <v>346667</v>
      </c>
      <c r="G57" s="231">
        <v>834</v>
      </c>
      <c r="H57" s="231">
        <v>454537</v>
      </c>
    </row>
    <row r="58" spans="1:8" s="5" customFormat="1" x14ac:dyDescent="0.35">
      <c r="A58" s="300" t="s">
        <v>168</v>
      </c>
      <c r="B58" s="301">
        <v>1305968</v>
      </c>
      <c r="C58" s="301">
        <v>4299</v>
      </c>
      <c r="D58" s="301">
        <v>1191176</v>
      </c>
      <c r="E58" s="301">
        <v>0</v>
      </c>
      <c r="F58" s="301">
        <v>0</v>
      </c>
      <c r="G58" s="231">
        <v>984</v>
      </c>
      <c r="H58" s="231">
        <v>120075</v>
      </c>
    </row>
    <row r="59" spans="1:8" s="5" customFormat="1" x14ac:dyDescent="0.35">
      <c r="A59" s="300" t="s">
        <v>169</v>
      </c>
      <c r="B59" s="301">
        <v>427181</v>
      </c>
      <c r="C59" s="301">
        <v>1406</v>
      </c>
      <c r="D59" s="301">
        <v>389633</v>
      </c>
      <c r="E59" s="301">
        <v>0</v>
      </c>
      <c r="F59" s="301">
        <v>0</v>
      </c>
      <c r="G59" s="231">
        <v>330</v>
      </c>
      <c r="H59" s="231">
        <v>39284</v>
      </c>
    </row>
    <row r="60" spans="1:8" s="5" customFormat="1" x14ac:dyDescent="0.35">
      <c r="A60" s="300" t="s">
        <v>170</v>
      </c>
      <c r="B60" s="301">
        <v>813960</v>
      </c>
      <c r="C60" s="301">
        <v>2680</v>
      </c>
      <c r="D60" s="301">
        <v>742414</v>
      </c>
      <c r="E60" s="301">
        <v>0</v>
      </c>
      <c r="F60" s="301">
        <v>0</v>
      </c>
      <c r="G60" s="231">
        <v>620</v>
      </c>
      <c r="H60" s="231">
        <v>74846</v>
      </c>
    </row>
    <row r="61" spans="1:8" s="5" customFormat="1" x14ac:dyDescent="0.35">
      <c r="A61" s="300" t="s">
        <v>171</v>
      </c>
      <c r="B61" s="301">
        <v>2883565</v>
      </c>
      <c r="C61" s="301">
        <v>9493</v>
      </c>
      <c r="D61" s="301">
        <v>2630105</v>
      </c>
      <c r="E61" s="301">
        <v>0</v>
      </c>
      <c r="F61" s="301">
        <v>0</v>
      </c>
      <c r="G61" s="231">
        <v>2145</v>
      </c>
      <c r="H61" s="231">
        <v>265098</v>
      </c>
    </row>
    <row r="62" spans="1:8" s="5" customFormat="1" x14ac:dyDescent="0.35">
      <c r="A62" s="300" t="s">
        <v>172</v>
      </c>
      <c r="B62" s="301">
        <v>1493689</v>
      </c>
      <c r="C62" s="301">
        <v>4917</v>
      </c>
      <c r="D62" s="301">
        <v>1362396</v>
      </c>
      <c r="E62" s="301">
        <v>0</v>
      </c>
      <c r="F62" s="301">
        <v>0</v>
      </c>
      <c r="G62" s="231">
        <v>1142</v>
      </c>
      <c r="H62" s="231">
        <v>137352</v>
      </c>
    </row>
    <row r="63" spans="1:8" s="5" customFormat="1" x14ac:dyDescent="0.35">
      <c r="A63" s="300" t="s">
        <v>173</v>
      </c>
      <c r="B63" s="301">
        <v>2032445</v>
      </c>
      <c r="C63" s="301">
        <v>6691</v>
      </c>
      <c r="D63" s="301">
        <v>1853797</v>
      </c>
      <c r="E63" s="301"/>
      <c r="F63" s="301">
        <v>333332</v>
      </c>
      <c r="G63" s="231">
        <v>1569</v>
      </c>
      <c r="H63" s="231">
        <v>520240</v>
      </c>
    </row>
    <row r="64" spans="1:8" s="5" customFormat="1" x14ac:dyDescent="0.35">
      <c r="A64" s="300" t="s">
        <v>384</v>
      </c>
      <c r="B64" s="301">
        <v>1389644</v>
      </c>
      <c r="C64" s="301">
        <v>0</v>
      </c>
      <c r="D64" s="301">
        <v>1267497</v>
      </c>
      <c r="E64" s="301">
        <v>0</v>
      </c>
      <c r="F64" s="301">
        <v>0</v>
      </c>
      <c r="G64" s="231">
        <v>-106437</v>
      </c>
      <c r="H64" s="231">
        <v>15710</v>
      </c>
    </row>
    <row r="65" spans="1:8" s="5" customFormat="1" x14ac:dyDescent="0.35">
      <c r="A65" s="300" t="s">
        <v>174</v>
      </c>
      <c r="B65" s="301">
        <v>659230</v>
      </c>
      <c r="C65" s="301">
        <v>2170</v>
      </c>
      <c r="D65" s="301">
        <v>601284</v>
      </c>
      <c r="E65" s="301">
        <v>0</v>
      </c>
      <c r="F65" s="301">
        <v>0</v>
      </c>
      <c r="G65" s="231">
        <v>494</v>
      </c>
      <c r="H65" s="231">
        <v>60610</v>
      </c>
    </row>
    <row r="66" spans="1:8" s="5" customFormat="1" x14ac:dyDescent="0.35">
      <c r="A66" s="300" t="s">
        <v>175</v>
      </c>
      <c r="B66" s="301">
        <v>755177</v>
      </c>
      <c r="C66" s="301">
        <v>2486</v>
      </c>
      <c r="D66" s="301">
        <v>688798</v>
      </c>
      <c r="E66" s="301">
        <v>0</v>
      </c>
      <c r="F66" s="301">
        <v>0</v>
      </c>
      <c r="G66" s="231">
        <v>573</v>
      </c>
      <c r="H66" s="231">
        <v>69438</v>
      </c>
    </row>
    <row r="67" spans="1:8" s="5" customFormat="1" x14ac:dyDescent="0.35">
      <c r="A67" s="300" t="s">
        <v>176</v>
      </c>
      <c r="B67" s="301">
        <v>972152</v>
      </c>
      <c r="C67" s="301">
        <v>3200</v>
      </c>
      <c r="D67" s="301">
        <v>886701</v>
      </c>
      <c r="E67" s="301">
        <v>0</v>
      </c>
      <c r="F67" s="301">
        <v>0</v>
      </c>
      <c r="G67" s="231">
        <v>722</v>
      </c>
      <c r="H67" s="231">
        <v>89373</v>
      </c>
    </row>
    <row r="68" spans="1:8" s="5" customFormat="1" x14ac:dyDescent="0.35">
      <c r="A68" s="300" t="s">
        <v>177</v>
      </c>
      <c r="B68" s="301">
        <v>877371</v>
      </c>
      <c r="C68" s="301">
        <v>2888</v>
      </c>
      <c r="D68" s="301">
        <v>800251</v>
      </c>
      <c r="E68" s="301">
        <v>0</v>
      </c>
      <c r="F68" s="301">
        <v>0</v>
      </c>
      <c r="G68" s="231">
        <v>671</v>
      </c>
      <c r="H68" s="231">
        <v>80679</v>
      </c>
    </row>
    <row r="69" spans="1:8" s="5" customFormat="1" x14ac:dyDescent="0.35">
      <c r="A69" s="300" t="s">
        <v>178</v>
      </c>
      <c r="B69" s="301">
        <v>1027305</v>
      </c>
      <c r="C69" s="301">
        <v>3382</v>
      </c>
      <c r="D69" s="301">
        <v>937007</v>
      </c>
      <c r="E69" s="301">
        <v>0</v>
      </c>
      <c r="F69" s="301">
        <v>0</v>
      </c>
      <c r="G69" s="231">
        <v>782</v>
      </c>
      <c r="H69" s="231">
        <v>94462</v>
      </c>
    </row>
    <row r="70" spans="1:8" s="5" customFormat="1" x14ac:dyDescent="0.35">
      <c r="A70" s="300" t="s">
        <v>179</v>
      </c>
      <c r="B70" s="301">
        <v>810076</v>
      </c>
      <c r="C70" s="301">
        <v>2667</v>
      </c>
      <c r="D70" s="301">
        <v>738872</v>
      </c>
      <c r="E70" s="301">
        <v>0</v>
      </c>
      <c r="F70" s="301">
        <v>0</v>
      </c>
      <c r="G70" s="231">
        <v>634</v>
      </c>
      <c r="H70" s="231">
        <v>74505</v>
      </c>
    </row>
    <row r="71" spans="1:8" s="5" customFormat="1" x14ac:dyDescent="0.35">
      <c r="A71" s="300" t="s">
        <v>180</v>
      </c>
      <c r="B71" s="301">
        <v>1127614</v>
      </c>
      <c r="C71" s="301">
        <v>3712</v>
      </c>
      <c r="D71" s="301">
        <v>1028499</v>
      </c>
      <c r="E71" s="301">
        <v>0</v>
      </c>
      <c r="F71" s="301">
        <v>0</v>
      </c>
      <c r="G71" s="231">
        <v>862</v>
      </c>
      <c r="H71" s="231">
        <v>103689</v>
      </c>
    </row>
    <row r="72" spans="1:8" s="5" customFormat="1" x14ac:dyDescent="0.35">
      <c r="A72" s="300" t="s">
        <v>181</v>
      </c>
      <c r="B72" s="301">
        <v>1036921</v>
      </c>
      <c r="C72" s="301">
        <v>3413</v>
      </c>
      <c r="D72" s="301">
        <v>945777</v>
      </c>
      <c r="E72" s="301">
        <v>0</v>
      </c>
      <c r="F72" s="301">
        <v>0</v>
      </c>
      <c r="G72" s="231">
        <v>779</v>
      </c>
      <c r="H72" s="231">
        <v>95336</v>
      </c>
    </row>
    <row r="73" spans="1:8" s="5" customFormat="1" x14ac:dyDescent="0.35">
      <c r="A73" s="300" t="s">
        <v>182</v>
      </c>
      <c r="B73" s="301">
        <v>1682551</v>
      </c>
      <c r="C73" s="301">
        <v>5539</v>
      </c>
      <c r="D73" s="301">
        <v>1534658</v>
      </c>
      <c r="E73" s="301">
        <v>0</v>
      </c>
      <c r="F73" s="301">
        <v>0</v>
      </c>
      <c r="G73" s="231">
        <v>1272</v>
      </c>
      <c r="H73" s="231">
        <v>154704</v>
      </c>
    </row>
    <row r="74" spans="1:8" s="5" customFormat="1" x14ac:dyDescent="0.35">
      <c r="A74" s="300" t="s">
        <v>183</v>
      </c>
      <c r="B74" s="301">
        <v>1250975</v>
      </c>
      <c r="C74" s="301">
        <v>4118</v>
      </c>
      <c r="D74" s="301">
        <v>1141016</v>
      </c>
      <c r="E74" s="301"/>
      <c r="F74" s="301">
        <v>166667</v>
      </c>
      <c r="G74" s="231">
        <v>909</v>
      </c>
      <c r="H74" s="231">
        <v>281653</v>
      </c>
    </row>
    <row r="75" spans="1:8" s="5" customFormat="1" x14ac:dyDescent="0.35">
      <c r="A75" s="300" t="s">
        <v>184</v>
      </c>
      <c r="B75" s="301">
        <v>929631</v>
      </c>
      <c r="C75" s="301">
        <v>3060</v>
      </c>
      <c r="D75" s="301">
        <v>847918</v>
      </c>
      <c r="E75" s="301">
        <v>0</v>
      </c>
      <c r="F75" s="301">
        <v>0</v>
      </c>
      <c r="G75" s="231">
        <v>657</v>
      </c>
      <c r="H75" s="231">
        <v>85430</v>
      </c>
    </row>
    <row r="76" spans="1:8" s="5" customFormat="1" x14ac:dyDescent="0.35">
      <c r="A76" s="300" t="s">
        <v>185</v>
      </c>
      <c r="B76" s="301">
        <v>1690964</v>
      </c>
      <c r="C76" s="301">
        <v>5567</v>
      </c>
      <c r="D76" s="301">
        <v>1542331</v>
      </c>
      <c r="E76" s="301">
        <v>0</v>
      </c>
      <c r="F76" s="301">
        <v>0</v>
      </c>
      <c r="G76" s="231">
        <v>1303</v>
      </c>
      <c r="H76" s="231">
        <v>155503</v>
      </c>
    </row>
    <row r="77" spans="1:8" s="5" customFormat="1" x14ac:dyDescent="0.35">
      <c r="A77" s="300" t="s">
        <v>186</v>
      </c>
      <c r="B77" s="301">
        <v>1769471</v>
      </c>
      <c r="C77" s="301">
        <v>5825</v>
      </c>
      <c r="D77" s="301">
        <v>1613938</v>
      </c>
      <c r="E77" s="301">
        <v>0</v>
      </c>
      <c r="F77" s="301">
        <v>0</v>
      </c>
      <c r="G77" s="231">
        <v>1366</v>
      </c>
      <c r="H77" s="231">
        <v>162724</v>
      </c>
    </row>
    <row r="78" spans="1:8" s="5" customFormat="1" x14ac:dyDescent="0.35">
      <c r="A78" s="300" t="s">
        <v>187</v>
      </c>
      <c r="B78" s="301">
        <v>1866440</v>
      </c>
      <c r="C78" s="301">
        <v>6144</v>
      </c>
      <c r="D78" s="301">
        <v>1702384</v>
      </c>
      <c r="E78" s="301">
        <v>0</v>
      </c>
      <c r="F78" s="301">
        <v>0</v>
      </c>
      <c r="G78" s="231">
        <v>1421</v>
      </c>
      <c r="H78" s="231">
        <v>171621</v>
      </c>
    </row>
    <row r="79" spans="1:8" s="5" customFormat="1" x14ac:dyDescent="0.35">
      <c r="A79" s="300" t="s">
        <v>188</v>
      </c>
      <c r="B79" s="301">
        <v>1405318</v>
      </c>
      <c r="C79" s="301">
        <v>4626</v>
      </c>
      <c r="D79" s="301">
        <v>1281793</v>
      </c>
      <c r="E79" s="301">
        <v>0</v>
      </c>
      <c r="F79" s="301">
        <v>0</v>
      </c>
      <c r="G79" s="231">
        <v>1088</v>
      </c>
      <c r="H79" s="231">
        <v>129239</v>
      </c>
    </row>
    <row r="80" spans="1:8" s="5" customFormat="1" x14ac:dyDescent="0.35">
      <c r="A80" s="300" t="s">
        <v>189</v>
      </c>
      <c r="B80" s="301">
        <v>1048618</v>
      </c>
      <c r="C80" s="301">
        <v>3452</v>
      </c>
      <c r="D80" s="301">
        <v>956446</v>
      </c>
      <c r="E80" s="301"/>
      <c r="F80" s="301">
        <v>200000</v>
      </c>
      <c r="G80" s="231">
        <v>742</v>
      </c>
      <c r="H80" s="231">
        <v>296366</v>
      </c>
    </row>
    <row r="81" spans="1:8" s="5" customFormat="1" x14ac:dyDescent="0.35">
      <c r="A81" s="300" t="s">
        <v>190</v>
      </c>
      <c r="B81" s="301">
        <v>1088382</v>
      </c>
      <c r="C81" s="301">
        <v>3583</v>
      </c>
      <c r="D81" s="301">
        <v>992715</v>
      </c>
      <c r="E81" s="301">
        <v>0</v>
      </c>
      <c r="F81" s="301">
        <v>0</v>
      </c>
      <c r="G81" s="231">
        <v>826</v>
      </c>
      <c r="H81" s="231">
        <v>100076</v>
      </c>
    </row>
    <row r="82" spans="1:8" s="5" customFormat="1" x14ac:dyDescent="0.35">
      <c r="A82" s="300" t="s">
        <v>191</v>
      </c>
      <c r="B82" s="301">
        <v>419122</v>
      </c>
      <c r="C82" s="301">
        <v>1380</v>
      </c>
      <c r="D82" s="301">
        <v>382282</v>
      </c>
      <c r="E82" s="301">
        <v>0</v>
      </c>
      <c r="F82" s="301">
        <v>0</v>
      </c>
      <c r="G82" s="231">
        <v>324</v>
      </c>
      <c r="H82" s="231">
        <v>38544</v>
      </c>
    </row>
    <row r="83" spans="1:8" s="5" customFormat="1" x14ac:dyDescent="0.35">
      <c r="A83" s="300" t="s">
        <v>192</v>
      </c>
      <c r="B83" s="301">
        <v>1001802</v>
      </c>
      <c r="C83" s="301">
        <v>3298</v>
      </c>
      <c r="D83" s="301">
        <v>913745</v>
      </c>
      <c r="E83" s="301">
        <v>0</v>
      </c>
      <c r="F83" s="301">
        <v>0</v>
      </c>
      <c r="G83" s="231">
        <v>724</v>
      </c>
      <c r="H83" s="231">
        <v>92079</v>
      </c>
    </row>
    <row r="84" spans="1:8" s="5" customFormat="1" x14ac:dyDescent="0.35">
      <c r="A84" s="300" t="s">
        <v>193</v>
      </c>
      <c r="B84" s="301">
        <v>754298</v>
      </c>
      <c r="C84" s="301">
        <v>2483</v>
      </c>
      <c r="D84" s="301">
        <v>687997</v>
      </c>
      <c r="E84" s="301">
        <v>0</v>
      </c>
      <c r="F84" s="301">
        <v>0</v>
      </c>
      <c r="G84" s="231">
        <v>571</v>
      </c>
      <c r="H84" s="231">
        <v>69355</v>
      </c>
    </row>
    <row r="85" spans="1:8" s="5" customFormat="1" x14ac:dyDescent="0.35">
      <c r="A85" s="300" t="s">
        <v>194</v>
      </c>
      <c r="B85" s="301">
        <v>107285</v>
      </c>
      <c r="C85" s="301">
        <v>353</v>
      </c>
      <c r="D85" s="301">
        <v>97855</v>
      </c>
      <c r="E85" s="301">
        <v>0</v>
      </c>
      <c r="F85" s="301">
        <v>0</v>
      </c>
      <c r="G85" s="231">
        <v>83</v>
      </c>
      <c r="H85" s="231">
        <v>9866</v>
      </c>
    </row>
    <row r="86" spans="1:8" s="5" customFormat="1" x14ac:dyDescent="0.35">
      <c r="A86" s="300" t="s">
        <v>195</v>
      </c>
      <c r="B86" s="301">
        <v>554353</v>
      </c>
      <c r="C86" s="301">
        <v>1825</v>
      </c>
      <c r="D86" s="301">
        <v>505626</v>
      </c>
      <c r="E86" s="301">
        <v>0</v>
      </c>
      <c r="F86" s="301">
        <v>0</v>
      </c>
      <c r="G86" s="231">
        <v>329</v>
      </c>
      <c r="H86" s="231">
        <v>50881</v>
      </c>
    </row>
    <row r="87" spans="1:8" s="5" customFormat="1" x14ac:dyDescent="0.35">
      <c r="A87" s="300" t="s">
        <v>196</v>
      </c>
      <c r="B87" s="301">
        <v>1140391</v>
      </c>
      <c r="C87" s="301">
        <v>3754</v>
      </c>
      <c r="D87" s="301">
        <v>1040153</v>
      </c>
      <c r="E87" s="301">
        <v>0</v>
      </c>
      <c r="F87" s="301">
        <v>0</v>
      </c>
      <c r="G87" s="231">
        <v>866</v>
      </c>
      <c r="H87" s="231">
        <v>104858</v>
      </c>
    </row>
    <row r="88" spans="1:8" s="5" customFormat="1" x14ac:dyDescent="0.35">
      <c r="A88" s="300" t="s">
        <v>197</v>
      </c>
      <c r="B88" s="301">
        <v>696168</v>
      </c>
      <c r="C88" s="301">
        <v>2292</v>
      </c>
      <c r="D88" s="301">
        <v>634977</v>
      </c>
      <c r="E88" s="301">
        <v>0</v>
      </c>
      <c r="F88" s="301">
        <v>0</v>
      </c>
      <c r="G88" s="231">
        <v>534</v>
      </c>
      <c r="H88" s="231">
        <v>64017</v>
      </c>
    </row>
    <row r="89" spans="1:8" s="5" customFormat="1" x14ac:dyDescent="0.35">
      <c r="A89" s="300" t="s">
        <v>198</v>
      </c>
      <c r="B89" s="301">
        <v>1339924</v>
      </c>
      <c r="C89" s="301">
        <v>4411</v>
      </c>
      <c r="D89" s="301">
        <v>1222147</v>
      </c>
      <c r="E89" s="301">
        <v>0</v>
      </c>
      <c r="F89" s="301">
        <v>0</v>
      </c>
      <c r="G89" s="231">
        <v>1030</v>
      </c>
      <c r="H89" s="231">
        <v>123218</v>
      </c>
    </row>
    <row r="90" spans="1:8" s="5" customFormat="1" x14ac:dyDescent="0.35">
      <c r="A90" s="300" t="s">
        <v>199</v>
      </c>
      <c r="B90" s="301">
        <v>1133505</v>
      </c>
      <c r="C90" s="301">
        <v>3731</v>
      </c>
      <c r="D90" s="301">
        <v>1033872</v>
      </c>
      <c r="E90" s="301">
        <v>0</v>
      </c>
      <c r="F90" s="301">
        <v>0</v>
      </c>
      <c r="G90" s="231">
        <v>870</v>
      </c>
      <c r="H90" s="231">
        <v>104234</v>
      </c>
    </row>
    <row r="91" spans="1:8" s="5" customFormat="1" x14ac:dyDescent="0.35">
      <c r="A91" s="300" t="s">
        <v>200</v>
      </c>
      <c r="B91" s="301">
        <v>1140999</v>
      </c>
      <c r="C91" s="301">
        <v>3756</v>
      </c>
      <c r="D91" s="301">
        <v>1040708</v>
      </c>
      <c r="E91" s="301">
        <v>0</v>
      </c>
      <c r="F91" s="301">
        <v>0</v>
      </c>
      <c r="G91" s="231">
        <v>862</v>
      </c>
      <c r="H91" s="231">
        <v>104909</v>
      </c>
    </row>
    <row r="92" spans="1:8" s="5" customFormat="1" x14ac:dyDescent="0.35">
      <c r="A92" s="300" t="s">
        <v>201</v>
      </c>
      <c r="B92" s="301">
        <v>616623</v>
      </c>
      <c r="C92" s="301">
        <v>2030</v>
      </c>
      <c r="D92" s="301">
        <v>562423</v>
      </c>
      <c r="E92" s="301">
        <v>172000</v>
      </c>
      <c r="F92" s="301">
        <v>0</v>
      </c>
      <c r="G92" s="231">
        <v>476</v>
      </c>
      <c r="H92" s="231">
        <v>228706</v>
      </c>
    </row>
    <row r="93" spans="1:8" s="5" customFormat="1" x14ac:dyDescent="0.35">
      <c r="A93" s="300" t="s">
        <v>202</v>
      </c>
      <c r="B93" s="301">
        <v>1056714</v>
      </c>
      <c r="C93" s="301">
        <v>3479</v>
      </c>
      <c r="D93" s="301">
        <v>963831</v>
      </c>
      <c r="E93" s="301">
        <v>0</v>
      </c>
      <c r="F93" s="301">
        <v>0</v>
      </c>
      <c r="G93" s="231">
        <v>805</v>
      </c>
      <c r="H93" s="231">
        <v>97167</v>
      </c>
    </row>
    <row r="94" spans="1:8" s="5" customFormat="1" x14ac:dyDescent="0.35">
      <c r="A94" s="300" t="s">
        <v>203</v>
      </c>
      <c r="B94" s="301">
        <v>847270</v>
      </c>
      <c r="C94" s="301">
        <v>2789</v>
      </c>
      <c r="D94" s="301">
        <v>772796</v>
      </c>
      <c r="E94" s="301">
        <v>458000</v>
      </c>
      <c r="F94" s="301">
        <v>0</v>
      </c>
      <c r="G94" s="231">
        <v>582</v>
      </c>
      <c r="H94" s="231">
        <v>535845</v>
      </c>
    </row>
    <row r="95" spans="1:8" s="5" customFormat="1" x14ac:dyDescent="0.35">
      <c r="A95" s="300" t="s">
        <v>205</v>
      </c>
      <c r="B95" s="301">
        <v>373394</v>
      </c>
      <c r="C95" s="301">
        <v>1229</v>
      </c>
      <c r="D95" s="301">
        <v>340573</v>
      </c>
      <c r="E95" s="301">
        <v>0</v>
      </c>
      <c r="F95" s="301">
        <v>0</v>
      </c>
      <c r="G95" s="231">
        <v>288</v>
      </c>
      <c r="H95" s="231">
        <v>34338</v>
      </c>
    </row>
    <row r="96" spans="1:8" s="5" customFormat="1" x14ac:dyDescent="0.35">
      <c r="A96" s="300" t="s">
        <v>206</v>
      </c>
      <c r="B96" s="301">
        <v>1031990</v>
      </c>
      <c r="C96" s="301">
        <v>3397</v>
      </c>
      <c r="D96" s="301">
        <v>941280</v>
      </c>
      <c r="E96" s="301"/>
      <c r="F96" s="301">
        <v>640000</v>
      </c>
      <c r="G96" s="231">
        <v>846</v>
      </c>
      <c r="H96" s="231">
        <v>734953</v>
      </c>
    </row>
    <row r="97" spans="1:8" s="5" customFormat="1" x14ac:dyDescent="0.35">
      <c r="A97" s="300" t="s">
        <v>0</v>
      </c>
      <c r="B97" s="301">
        <v>1054385</v>
      </c>
      <c r="C97" s="301">
        <v>3471</v>
      </c>
      <c r="D97" s="301">
        <v>961706</v>
      </c>
      <c r="E97" s="301">
        <v>0</v>
      </c>
      <c r="F97" s="301">
        <v>0</v>
      </c>
      <c r="G97" s="231">
        <v>795</v>
      </c>
      <c r="H97" s="231">
        <v>96945</v>
      </c>
    </row>
    <row r="98" spans="1:8" s="5" customFormat="1" x14ac:dyDescent="0.35">
      <c r="A98" s="300" t="s">
        <v>207</v>
      </c>
      <c r="B98" s="301">
        <v>932607</v>
      </c>
      <c r="C98" s="301">
        <v>3070</v>
      </c>
      <c r="D98" s="301">
        <v>850632</v>
      </c>
      <c r="E98" s="301">
        <v>0</v>
      </c>
      <c r="F98" s="301">
        <v>0</v>
      </c>
      <c r="G98" s="231">
        <v>713</v>
      </c>
      <c r="H98" s="231">
        <v>85758</v>
      </c>
    </row>
    <row r="99" spans="1:8" s="5" customFormat="1" x14ac:dyDescent="0.35">
      <c r="A99" s="300" t="s">
        <v>208</v>
      </c>
      <c r="B99" s="301">
        <v>395708</v>
      </c>
      <c r="C99" s="301">
        <v>1303</v>
      </c>
      <c r="D99" s="301">
        <v>360926</v>
      </c>
      <c r="E99" s="301">
        <v>0</v>
      </c>
      <c r="F99" s="301">
        <v>0</v>
      </c>
      <c r="G99" s="231">
        <v>311</v>
      </c>
      <c r="H99" s="231">
        <v>36396</v>
      </c>
    </row>
    <row r="100" spans="1:8" s="5" customFormat="1" x14ac:dyDescent="0.35">
      <c r="A100" s="300" t="s">
        <v>209</v>
      </c>
      <c r="B100" s="301">
        <v>25736</v>
      </c>
      <c r="C100" s="301">
        <v>85</v>
      </c>
      <c r="D100" s="301">
        <v>23474</v>
      </c>
      <c r="E100" s="301">
        <v>0</v>
      </c>
      <c r="F100" s="301">
        <v>0</v>
      </c>
      <c r="G100" s="231">
        <v>20</v>
      </c>
      <c r="H100" s="231">
        <v>2367</v>
      </c>
    </row>
    <row r="101" spans="1:8" s="5" customFormat="1" x14ac:dyDescent="0.35">
      <c r="A101" s="300" t="s">
        <v>210</v>
      </c>
      <c r="B101" s="301">
        <v>1148430</v>
      </c>
      <c r="C101" s="301">
        <v>3781</v>
      </c>
      <c r="D101" s="301">
        <v>1047485</v>
      </c>
      <c r="E101" s="301">
        <v>0</v>
      </c>
      <c r="F101" s="301">
        <v>0</v>
      </c>
      <c r="G101" s="231">
        <v>881</v>
      </c>
      <c r="H101" s="231">
        <v>105607</v>
      </c>
    </row>
    <row r="102" spans="1:8" s="5" customFormat="1" x14ac:dyDescent="0.35">
      <c r="A102" s="300" t="s">
        <v>211</v>
      </c>
      <c r="B102" s="301">
        <v>447090</v>
      </c>
      <c r="C102" s="301">
        <v>1472</v>
      </c>
      <c r="D102" s="301">
        <v>407792</v>
      </c>
      <c r="E102" s="301">
        <v>0</v>
      </c>
      <c r="F102" s="301">
        <v>0</v>
      </c>
      <c r="G102" s="231">
        <v>349</v>
      </c>
      <c r="H102" s="231">
        <v>41119</v>
      </c>
    </row>
    <row r="103" spans="1:8" s="5" customFormat="1" x14ac:dyDescent="0.35">
      <c r="A103" s="300" t="s">
        <v>212</v>
      </c>
      <c r="B103" s="301">
        <v>473683</v>
      </c>
      <c r="C103" s="301">
        <v>1559</v>
      </c>
      <c r="D103" s="301">
        <v>432047</v>
      </c>
      <c r="E103" s="301">
        <v>0</v>
      </c>
      <c r="F103" s="301">
        <v>0</v>
      </c>
      <c r="G103" s="231">
        <v>364</v>
      </c>
      <c r="H103" s="231">
        <v>43559</v>
      </c>
    </row>
    <row r="104" spans="1:8" s="5" customFormat="1" x14ac:dyDescent="0.35">
      <c r="A104" s="300" t="s">
        <v>213</v>
      </c>
      <c r="B104" s="301">
        <v>1144836</v>
      </c>
      <c r="C104" s="301">
        <v>3769</v>
      </c>
      <c r="D104" s="301">
        <v>1044207</v>
      </c>
      <c r="E104" s="301">
        <v>0</v>
      </c>
      <c r="F104" s="301">
        <v>0</v>
      </c>
      <c r="G104" s="231">
        <v>882</v>
      </c>
      <c r="H104" s="231">
        <v>105280</v>
      </c>
    </row>
    <row r="105" spans="1:8" s="5" customFormat="1" x14ac:dyDescent="0.35">
      <c r="A105" s="300" t="s">
        <v>214</v>
      </c>
      <c r="B105" s="301">
        <v>1043363</v>
      </c>
      <c r="C105" s="301">
        <v>3435</v>
      </c>
      <c r="D105" s="301">
        <v>951653</v>
      </c>
      <c r="E105" s="301"/>
      <c r="F105" s="301">
        <v>80000</v>
      </c>
      <c r="G105" s="231">
        <v>777</v>
      </c>
      <c r="H105" s="231">
        <v>175922</v>
      </c>
    </row>
    <row r="106" spans="1:8" s="5" customFormat="1" x14ac:dyDescent="0.35">
      <c r="A106" s="300" t="s">
        <v>215</v>
      </c>
      <c r="B106" s="301">
        <v>742736</v>
      </c>
      <c r="C106" s="301">
        <v>2445</v>
      </c>
      <c r="D106" s="301">
        <v>677451</v>
      </c>
      <c r="E106" s="301">
        <v>0</v>
      </c>
      <c r="F106" s="301">
        <v>0</v>
      </c>
      <c r="G106" s="231">
        <v>563</v>
      </c>
      <c r="H106" s="231">
        <v>68293</v>
      </c>
    </row>
    <row r="107" spans="1:8" s="5" customFormat="1" x14ac:dyDescent="0.35">
      <c r="A107" s="300" t="s">
        <v>216</v>
      </c>
      <c r="B107" s="301">
        <v>960819</v>
      </c>
      <c r="C107" s="301">
        <v>3163</v>
      </c>
      <c r="D107" s="301">
        <v>876365</v>
      </c>
      <c r="E107" s="301">
        <v>0</v>
      </c>
      <c r="F107" s="301">
        <v>0</v>
      </c>
      <c r="G107" s="231">
        <v>737</v>
      </c>
      <c r="H107" s="231">
        <v>88354</v>
      </c>
    </row>
    <row r="108" spans="1:8" s="5" customFormat="1" x14ac:dyDescent="0.35">
      <c r="A108" s="300" t="s">
        <v>217</v>
      </c>
      <c r="B108" s="301">
        <v>2785038</v>
      </c>
      <c r="C108" s="301">
        <v>9168</v>
      </c>
      <c r="D108" s="301">
        <v>2540238</v>
      </c>
      <c r="E108" s="301">
        <v>0</v>
      </c>
      <c r="F108" s="301">
        <v>0</v>
      </c>
      <c r="G108" s="231">
        <v>2085</v>
      </c>
      <c r="H108" s="231">
        <v>256053</v>
      </c>
    </row>
    <row r="109" spans="1:8" s="5" customFormat="1" x14ac:dyDescent="0.35">
      <c r="A109" s="300" t="s">
        <v>218</v>
      </c>
      <c r="B109" s="301">
        <v>643713</v>
      </c>
      <c r="C109" s="301">
        <v>2119</v>
      </c>
      <c r="D109" s="301">
        <v>587132</v>
      </c>
      <c r="E109" s="301">
        <v>0</v>
      </c>
      <c r="F109" s="301">
        <v>0</v>
      </c>
      <c r="G109" s="231">
        <v>467</v>
      </c>
      <c r="H109" s="231">
        <v>59167</v>
      </c>
    </row>
    <row r="110" spans="1:8" s="5" customFormat="1" x14ac:dyDescent="0.35">
      <c r="A110" s="300" t="s">
        <v>219</v>
      </c>
      <c r="B110" s="301">
        <v>1385921</v>
      </c>
      <c r="C110" s="301">
        <v>4562</v>
      </c>
      <c r="D110" s="301">
        <v>1264101</v>
      </c>
      <c r="E110" s="301">
        <v>0</v>
      </c>
      <c r="F110" s="301">
        <v>0</v>
      </c>
      <c r="G110" s="231">
        <v>1024</v>
      </c>
      <c r="H110" s="231">
        <v>127406</v>
      </c>
    </row>
    <row r="111" spans="1:8" s="5" customFormat="1" x14ac:dyDescent="0.35">
      <c r="A111" s="300" t="s">
        <v>220</v>
      </c>
      <c r="B111" s="301">
        <v>605135</v>
      </c>
      <c r="C111" s="301">
        <v>1992</v>
      </c>
      <c r="D111" s="301">
        <v>551945</v>
      </c>
      <c r="E111" s="301">
        <v>0</v>
      </c>
      <c r="F111" s="301">
        <v>0</v>
      </c>
      <c r="G111" s="231">
        <v>457</v>
      </c>
      <c r="H111" s="231">
        <v>55639</v>
      </c>
    </row>
    <row r="112" spans="1:8" s="5" customFormat="1" x14ac:dyDescent="0.35">
      <c r="A112" s="300" t="s">
        <v>221</v>
      </c>
      <c r="B112" s="301">
        <v>516547</v>
      </c>
      <c r="C112" s="301">
        <v>1700</v>
      </c>
      <c r="D112" s="301">
        <v>471143</v>
      </c>
      <c r="E112" s="301">
        <v>0</v>
      </c>
      <c r="F112" s="301">
        <v>0</v>
      </c>
      <c r="G112" s="231">
        <v>399</v>
      </c>
      <c r="H112" s="231">
        <v>47503</v>
      </c>
    </row>
    <row r="113" spans="1:8" s="5" customFormat="1" x14ac:dyDescent="0.35">
      <c r="A113" s="300" t="s">
        <v>222</v>
      </c>
      <c r="B113" s="301">
        <v>3011802</v>
      </c>
      <c r="C113" s="301">
        <v>9915</v>
      </c>
      <c r="D113" s="301">
        <v>2747070</v>
      </c>
      <c r="E113" s="301">
        <v>0</v>
      </c>
      <c r="F113" s="301">
        <v>0</v>
      </c>
      <c r="G113" s="231">
        <v>2131</v>
      </c>
      <c r="H113" s="231">
        <v>276778</v>
      </c>
    </row>
    <row r="114" spans="1:8" s="5" customFormat="1" x14ac:dyDescent="0.35">
      <c r="A114" s="300" t="s">
        <v>223</v>
      </c>
      <c r="B114" s="301">
        <v>251224</v>
      </c>
      <c r="C114" s="301">
        <v>827</v>
      </c>
      <c r="D114" s="301">
        <v>229142</v>
      </c>
      <c r="E114" s="301">
        <v>0</v>
      </c>
      <c r="F114" s="301">
        <v>0</v>
      </c>
      <c r="G114" s="231">
        <v>187</v>
      </c>
      <c r="H114" s="231">
        <v>23096</v>
      </c>
    </row>
    <row r="115" spans="1:8" s="5" customFormat="1" x14ac:dyDescent="0.35">
      <c r="A115" s="300" t="s">
        <v>224</v>
      </c>
      <c r="B115" s="301">
        <v>3627375</v>
      </c>
      <c r="C115" s="301">
        <v>11941</v>
      </c>
      <c r="D115" s="301">
        <v>3308535</v>
      </c>
      <c r="E115" s="301">
        <v>0</v>
      </c>
      <c r="F115" s="301">
        <v>0</v>
      </c>
      <c r="G115" s="231">
        <v>2671</v>
      </c>
      <c r="H115" s="231">
        <v>333452</v>
      </c>
    </row>
    <row r="116" spans="1:8" s="5" customFormat="1" x14ac:dyDescent="0.35">
      <c r="A116" s="300" t="s">
        <v>225</v>
      </c>
      <c r="B116" s="301">
        <v>380355</v>
      </c>
      <c r="C116" s="301">
        <v>1252</v>
      </c>
      <c r="D116" s="301">
        <v>346922</v>
      </c>
      <c r="E116" s="301">
        <v>0</v>
      </c>
      <c r="F116" s="301">
        <v>0</v>
      </c>
      <c r="G116" s="231">
        <v>287</v>
      </c>
      <c r="H116" s="231">
        <v>34972</v>
      </c>
    </row>
    <row r="117" spans="1:8" s="5" customFormat="1" x14ac:dyDescent="0.35">
      <c r="A117" s="300" t="s">
        <v>226</v>
      </c>
      <c r="B117" s="301">
        <v>607448</v>
      </c>
      <c r="C117" s="301">
        <v>2000</v>
      </c>
      <c r="D117" s="301">
        <v>554055</v>
      </c>
      <c r="E117" s="301">
        <v>0</v>
      </c>
      <c r="F117" s="301">
        <v>0</v>
      </c>
      <c r="G117" s="231">
        <v>459</v>
      </c>
      <c r="H117" s="231">
        <v>55852</v>
      </c>
    </row>
    <row r="118" spans="1:8" s="5" customFormat="1" x14ac:dyDescent="0.35">
      <c r="A118" s="300" t="s">
        <v>227</v>
      </c>
      <c r="B118" s="301">
        <v>729576</v>
      </c>
      <c r="C118" s="301">
        <v>2402</v>
      </c>
      <c r="D118" s="301">
        <v>665448</v>
      </c>
      <c r="E118" s="301">
        <v>0</v>
      </c>
      <c r="F118" s="301">
        <v>0</v>
      </c>
      <c r="G118" s="231">
        <v>560</v>
      </c>
      <c r="H118" s="231">
        <v>67090</v>
      </c>
    </row>
    <row r="119" spans="1:8" s="5" customFormat="1" x14ac:dyDescent="0.35">
      <c r="A119" s="300" t="s">
        <v>228</v>
      </c>
      <c r="B119" s="301">
        <v>606612</v>
      </c>
      <c r="C119" s="301">
        <v>1997</v>
      </c>
      <c r="D119" s="301">
        <v>553292</v>
      </c>
      <c r="E119" s="301">
        <v>0</v>
      </c>
      <c r="F119" s="301">
        <v>0</v>
      </c>
      <c r="G119" s="231">
        <v>458</v>
      </c>
      <c r="H119" s="231">
        <v>55775</v>
      </c>
    </row>
    <row r="120" spans="1:8" s="5" customFormat="1" x14ac:dyDescent="0.35">
      <c r="A120" s="300" t="s">
        <v>229</v>
      </c>
      <c r="B120" s="301">
        <v>1728782</v>
      </c>
      <c r="C120" s="301">
        <v>5691</v>
      </c>
      <c r="D120" s="301">
        <v>1576825</v>
      </c>
      <c r="E120" s="301"/>
      <c r="F120" s="301">
        <v>133333</v>
      </c>
      <c r="G120" s="231">
        <v>968</v>
      </c>
      <c r="H120" s="231">
        <v>291949</v>
      </c>
    </row>
    <row r="121" spans="1:8" s="5" customFormat="1" x14ac:dyDescent="0.35">
      <c r="A121" s="300" t="s">
        <v>230</v>
      </c>
      <c r="B121" s="301">
        <v>499876</v>
      </c>
      <c r="C121" s="301">
        <v>1646</v>
      </c>
      <c r="D121" s="301">
        <v>455939</v>
      </c>
      <c r="E121" s="301">
        <v>0</v>
      </c>
      <c r="F121" s="301">
        <v>0</v>
      </c>
      <c r="G121" s="231">
        <v>366</v>
      </c>
      <c r="H121" s="231">
        <v>45949</v>
      </c>
    </row>
    <row r="122" spans="1:8" s="5" customFormat="1" x14ac:dyDescent="0.35">
      <c r="A122" s="300" t="s">
        <v>231</v>
      </c>
      <c r="B122" s="301">
        <v>746527</v>
      </c>
      <c r="C122" s="301">
        <v>2458</v>
      </c>
      <c r="D122" s="301">
        <v>680909</v>
      </c>
      <c r="E122" s="301">
        <v>0</v>
      </c>
      <c r="F122" s="301">
        <v>0</v>
      </c>
      <c r="G122" s="231">
        <v>548</v>
      </c>
      <c r="H122" s="231">
        <v>68624</v>
      </c>
    </row>
    <row r="123" spans="1:8" s="5" customFormat="1" x14ac:dyDescent="0.35">
      <c r="A123" s="300" t="s">
        <v>232</v>
      </c>
      <c r="B123" s="301">
        <v>462704</v>
      </c>
      <c r="C123" s="301">
        <v>1523</v>
      </c>
      <c r="D123" s="301">
        <v>422033</v>
      </c>
      <c r="E123" s="301">
        <v>0</v>
      </c>
      <c r="F123" s="301">
        <v>0</v>
      </c>
      <c r="G123" s="231">
        <v>360</v>
      </c>
      <c r="H123" s="231">
        <v>42554</v>
      </c>
    </row>
    <row r="124" spans="1:8" s="5" customFormat="1" x14ac:dyDescent="0.35">
      <c r="A124" s="300" t="s">
        <v>233</v>
      </c>
      <c r="B124" s="301">
        <v>657898</v>
      </c>
      <c r="C124" s="301">
        <v>2166</v>
      </c>
      <c r="D124" s="301">
        <v>600070</v>
      </c>
      <c r="E124" s="301">
        <v>0</v>
      </c>
      <c r="F124" s="301">
        <v>0</v>
      </c>
      <c r="G124" s="231">
        <v>489</v>
      </c>
      <c r="H124" s="231">
        <v>60483</v>
      </c>
    </row>
    <row r="125" spans="1:8" s="5" customFormat="1" x14ac:dyDescent="0.35">
      <c r="A125" s="300" t="s">
        <v>234</v>
      </c>
      <c r="B125" s="301">
        <v>299868</v>
      </c>
      <c r="C125" s="301">
        <v>987</v>
      </c>
      <c r="D125" s="301">
        <v>273510</v>
      </c>
      <c r="E125" s="301">
        <v>0</v>
      </c>
      <c r="F125" s="301">
        <v>0</v>
      </c>
      <c r="G125" s="231">
        <v>231</v>
      </c>
      <c r="H125" s="231">
        <v>27576</v>
      </c>
    </row>
    <row r="126" spans="1:8" s="5" customFormat="1" x14ac:dyDescent="0.35">
      <c r="A126" s="300" t="s">
        <v>235</v>
      </c>
      <c r="B126" s="301">
        <v>4048689</v>
      </c>
      <c r="C126" s="301">
        <v>13331</v>
      </c>
      <c r="D126" s="301">
        <v>3692818</v>
      </c>
      <c r="E126" s="301">
        <v>0</v>
      </c>
      <c r="F126" s="301">
        <v>0</v>
      </c>
      <c r="G126" s="231">
        <v>3125</v>
      </c>
      <c r="H126" s="231">
        <v>372327</v>
      </c>
    </row>
    <row r="127" spans="1:8" s="5" customFormat="1" x14ac:dyDescent="0.35">
      <c r="A127" s="300" t="s">
        <v>236</v>
      </c>
      <c r="B127" s="301">
        <v>521092</v>
      </c>
      <c r="C127" s="301">
        <v>1715</v>
      </c>
      <c r="D127" s="301">
        <v>475289</v>
      </c>
      <c r="E127" s="301">
        <v>0</v>
      </c>
      <c r="F127" s="301">
        <v>0</v>
      </c>
      <c r="G127" s="231">
        <v>388</v>
      </c>
      <c r="H127" s="231">
        <v>47906</v>
      </c>
    </row>
    <row r="128" spans="1:8" s="5" customFormat="1" x14ac:dyDescent="0.35">
      <c r="A128" s="300" t="s">
        <v>237</v>
      </c>
      <c r="B128" s="301">
        <v>703604</v>
      </c>
      <c r="C128" s="301">
        <v>2316</v>
      </c>
      <c r="D128" s="301">
        <v>641758</v>
      </c>
      <c r="E128" s="301">
        <v>0</v>
      </c>
      <c r="F128" s="301">
        <v>0</v>
      </c>
      <c r="G128" s="231">
        <v>511</v>
      </c>
      <c r="H128" s="231">
        <v>64673</v>
      </c>
    </row>
    <row r="129" spans="1:8" s="5" customFormat="1" x14ac:dyDescent="0.35">
      <c r="A129" s="300" t="s">
        <v>238</v>
      </c>
      <c r="B129" s="301">
        <v>669638</v>
      </c>
      <c r="C129" s="301">
        <v>2204</v>
      </c>
      <c r="D129" s="301">
        <v>610778</v>
      </c>
      <c r="E129" s="301">
        <v>0</v>
      </c>
      <c r="F129" s="301">
        <v>0</v>
      </c>
      <c r="G129" s="231">
        <v>511</v>
      </c>
      <c r="H129" s="231">
        <v>61575</v>
      </c>
    </row>
    <row r="130" spans="1:8" s="5" customFormat="1" x14ac:dyDescent="0.35">
      <c r="A130" s="300" t="s">
        <v>239</v>
      </c>
      <c r="B130" s="301">
        <v>681214</v>
      </c>
      <c r="C130" s="301">
        <v>2243</v>
      </c>
      <c r="D130" s="301">
        <v>621337</v>
      </c>
      <c r="E130" s="301">
        <v>0</v>
      </c>
      <c r="F130" s="301">
        <v>0</v>
      </c>
      <c r="G130" s="231">
        <v>516</v>
      </c>
      <c r="H130" s="231">
        <v>62636</v>
      </c>
    </row>
    <row r="131" spans="1:8" s="5" customFormat="1" x14ac:dyDescent="0.35">
      <c r="A131" s="300" t="s">
        <v>240</v>
      </c>
      <c r="B131" s="301">
        <v>441862</v>
      </c>
      <c r="C131" s="301">
        <v>1455</v>
      </c>
      <c r="D131" s="301">
        <v>403023</v>
      </c>
      <c r="E131" s="301">
        <v>0</v>
      </c>
      <c r="F131" s="301">
        <v>0</v>
      </c>
      <c r="G131" s="231">
        <v>339</v>
      </c>
      <c r="H131" s="231">
        <v>40633</v>
      </c>
    </row>
    <row r="132" spans="1:8" s="5" customFormat="1" x14ac:dyDescent="0.35">
      <c r="A132" s="300" t="s">
        <v>241</v>
      </c>
      <c r="B132" s="301">
        <v>1226248</v>
      </c>
      <c r="C132" s="301">
        <v>4037</v>
      </c>
      <c r="D132" s="301">
        <v>1118463</v>
      </c>
      <c r="E132" s="301"/>
      <c r="F132" s="301">
        <v>66667</v>
      </c>
      <c r="G132" s="231">
        <v>889</v>
      </c>
      <c r="H132" s="231">
        <v>179378</v>
      </c>
    </row>
    <row r="133" spans="1:8" s="5" customFormat="1" x14ac:dyDescent="0.35">
      <c r="A133" s="300" t="s">
        <v>242</v>
      </c>
      <c r="B133" s="301">
        <v>1109945</v>
      </c>
      <c r="C133" s="301">
        <v>3654</v>
      </c>
      <c r="D133" s="301">
        <v>1012383</v>
      </c>
      <c r="E133" s="301">
        <v>0</v>
      </c>
      <c r="F133" s="301">
        <v>0</v>
      </c>
      <c r="G133" s="231">
        <v>802</v>
      </c>
      <c r="H133" s="231">
        <v>102018</v>
      </c>
    </row>
    <row r="134" spans="1:8" s="5" customFormat="1" x14ac:dyDescent="0.35">
      <c r="A134" s="300" t="s">
        <v>243</v>
      </c>
      <c r="B134" s="301">
        <v>409580</v>
      </c>
      <c r="C134" s="301">
        <v>1348</v>
      </c>
      <c r="D134" s="301">
        <v>373578</v>
      </c>
      <c r="E134" s="301">
        <v>0</v>
      </c>
      <c r="F134" s="301">
        <v>0</v>
      </c>
      <c r="G134" s="231">
        <v>310</v>
      </c>
      <c r="H134" s="231">
        <v>37660</v>
      </c>
    </row>
    <row r="135" spans="1:8" s="5" customFormat="1" x14ac:dyDescent="0.35">
      <c r="A135" s="300" t="s">
        <v>244</v>
      </c>
      <c r="B135" s="301">
        <v>566895</v>
      </c>
      <c r="C135" s="301">
        <v>1866</v>
      </c>
      <c r="D135" s="301">
        <v>517066</v>
      </c>
      <c r="E135" s="301">
        <v>0</v>
      </c>
      <c r="F135" s="301">
        <v>0</v>
      </c>
      <c r="G135" s="231">
        <v>445</v>
      </c>
      <c r="H135" s="231">
        <v>52140</v>
      </c>
    </row>
    <row r="136" spans="1:8" s="5" customFormat="1" x14ac:dyDescent="0.35">
      <c r="A136" s="300" t="s">
        <v>245</v>
      </c>
      <c r="B136" s="301">
        <v>1245813</v>
      </c>
      <c r="C136" s="301">
        <v>4101</v>
      </c>
      <c r="D136" s="301">
        <v>1136308</v>
      </c>
      <c r="E136" s="301"/>
      <c r="F136" s="301">
        <v>360000</v>
      </c>
      <c r="G136" s="231">
        <v>1012</v>
      </c>
      <c r="H136" s="231">
        <v>474618</v>
      </c>
    </row>
    <row r="137" spans="1:8" s="5" customFormat="1" x14ac:dyDescent="0.35">
      <c r="A137" s="300" t="s">
        <v>246</v>
      </c>
      <c r="B137" s="301">
        <v>809092</v>
      </c>
      <c r="C137" s="301">
        <v>2663</v>
      </c>
      <c r="D137" s="301">
        <v>737974</v>
      </c>
      <c r="E137" s="301">
        <v>0</v>
      </c>
      <c r="F137" s="301">
        <v>0</v>
      </c>
      <c r="G137" s="231">
        <v>588</v>
      </c>
      <c r="H137" s="231">
        <v>74369</v>
      </c>
    </row>
    <row r="138" spans="1:8" s="5" customFormat="1" x14ac:dyDescent="0.35">
      <c r="A138" s="300" t="s">
        <v>247</v>
      </c>
      <c r="B138" s="301">
        <v>1930187</v>
      </c>
      <c r="C138" s="301">
        <v>6354</v>
      </c>
      <c r="D138" s="301">
        <v>1760527</v>
      </c>
      <c r="E138" s="301">
        <v>0</v>
      </c>
      <c r="F138" s="301">
        <v>0</v>
      </c>
      <c r="G138" s="231">
        <v>1438</v>
      </c>
      <c r="H138" s="231">
        <v>177452</v>
      </c>
    </row>
    <row r="139" spans="1:8" s="5" customFormat="1" x14ac:dyDescent="0.35">
      <c r="A139" s="300" t="s">
        <v>248</v>
      </c>
      <c r="B139" s="301">
        <v>816721</v>
      </c>
      <c r="C139" s="301">
        <v>2689</v>
      </c>
      <c r="D139" s="301">
        <v>744933</v>
      </c>
      <c r="E139" s="301">
        <v>0</v>
      </c>
      <c r="F139" s="301">
        <v>0</v>
      </c>
      <c r="G139" s="231">
        <v>617</v>
      </c>
      <c r="H139" s="231">
        <v>75094</v>
      </c>
    </row>
    <row r="140" spans="1:8" s="5" customFormat="1" ht="16" thickBot="1" x14ac:dyDescent="0.4">
      <c r="A140" s="300"/>
      <c r="B140" s="301"/>
      <c r="C140" s="301"/>
      <c r="D140" s="301"/>
      <c r="E140" s="301"/>
      <c r="F140" s="301"/>
      <c r="G140" s="234"/>
      <c r="H140" s="234"/>
    </row>
    <row r="141" spans="1:8" s="5" customFormat="1" ht="16" thickBot="1" x14ac:dyDescent="0.4">
      <c r="A141" s="302"/>
      <c r="B141" s="303">
        <f t="shared" ref="B141:H141" si="0">SUM(B3:B140)</f>
        <v>143249976</v>
      </c>
      <c r="C141" s="303">
        <f t="shared" si="0"/>
        <v>466997</v>
      </c>
      <c r="D141" s="303">
        <f t="shared" si="0"/>
        <v>130658557</v>
      </c>
      <c r="E141" s="303">
        <f t="shared" si="0"/>
        <v>7172667.0027000001</v>
      </c>
      <c r="F141" s="303">
        <f t="shared" si="0"/>
        <v>3586333</v>
      </c>
      <c r="G141" s="303">
        <v>0</v>
      </c>
      <c r="H141" s="303">
        <f t="shared" si="0"/>
        <v>23817416</v>
      </c>
    </row>
    <row r="146" spans="9:13" x14ac:dyDescent="0.35">
      <c r="I146" s="38"/>
      <c r="J146" s="38"/>
      <c r="K146" s="38"/>
      <c r="L146" s="38"/>
      <c r="M146" s="38"/>
    </row>
  </sheetData>
  <sortState xmlns:xlrd2="http://schemas.microsoft.com/office/spreadsheetml/2017/richdata2" ref="A3:F139">
    <sortCondition ref="A3:A139"/>
  </sortState>
  <customSheetViews>
    <customSheetView guid="{21B7AC2F-40B5-4A74-80C7-C3A38CDE4D3F}" showPageBreaks="1" showRowCol="0" printArea="1" view="pageBreakPreview">
      <pane ySplit="2" topLeftCell="A113" activePane="bottomLeft" state="frozen"/>
      <selection pane="bottomLeft" activeCell="I141" sqref="I141"/>
      <pageMargins left="0.7" right="0.7" top="0.75" bottom="0.75" header="0.3" footer="0.3"/>
      <pageSetup paperSize="9" scale="61" orientation="portrait" horizontalDpi="200" verticalDpi="200" r:id="rId1"/>
    </customSheetView>
  </customSheetViews>
  <mergeCells count="1">
    <mergeCell ref="A1:H1"/>
  </mergeCells>
  <pageMargins left="0.7" right="0.7" top="0.75" bottom="0.75" header="0.3" footer="0.3"/>
  <pageSetup paperSize="9" scale="54" fitToHeight="2" orientation="portrait" r:id="rId2"/>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3">
    <tabColor theme="3" tint="0.59999389629810485"/>
  </sheetPr>
  <dimension ref="A1:F142"/>
  <sheetViews>
    <sheetView showGridLines="0" view="pageBreakPreview" zoomScaleNormal="100" zoomScaleSheetLayoutView="100" workbookViewId="0">
      <selection sqref="A1:F1"/>
    </sheetView>
  </sheetViews>
  <sheetFormatPr defaultRowHeight="12.5" x14ac:dyDescent="0.25"/>
  <cols>
    <col min="1" max="1" width="30.54296875" customWidth="1"/>
    <col min="2" max="2" width="17.81640625" style="164" customWidth="1"/>
    <col min="3" max="3" width="14.453125" style="176" customWidth="1"/>
    <col min="4" max="4" width="23" style="1" customWidth="1"/>
    <col min="5" max="5" width="22.453125" style="149" customWidth="1"/>
    <col min="6" max="6" width="20.54296875" customWidth="1"/>
  </cols>
  <sheetData>
    <row r="1" spans="1:6" ht="20.5" thickBot="1" x14ac:dyDescent="0.3">
      <c r="A1" s="320" t="s">
        <v>393</v>
      </c>
      <c r="B1" s="321"/>
      <c r="C1" s="321"/>
      <c r="D1" s="321"/>
      <c r="E1" s="321"/>
      <c r="F1" s="322"/>
    </row>
    <row r="2" spans="1:6" s="9" customFormat="1" ht="28.5" thickBot="1" x14ac:dyDescent="0.3">
      <c r="A2" s="69" t="s">
        <v>5</v>
      </c>
      <c r="B2" s="159" t="s">
        <v>6</v>
      </c>
      <c r="C2" s="147" t="s">
        <v>7</v>
      </c>
      <c r="D2" s="70" t="s">
        <v>33</v>
      </c>
      <c r="E2" s="147" t="s">
        <v>8</v>
      </c>
      <c r="F2" s="70" t="s">
        <v>16</v>
      </c>
    </row>
    <row r="3" spans="1:6" ht="15.5" x14ac:dyDescent="0.35">
      <c r="A3" s="197" t="s">
        <v>428</v>
      </c>
      <c r="B3" s="160">
        <v>2</v>
      </c>
      <c r="C3" s="175">
        <v>3.5224593170504514E-3</v>
      </c>
      <c r="D3" s="110">
        <v>40949</v>
      </c>
      <c r="E3" s="175">
        <v>6.9286358460333222E-2</v>
      </c>
      <c r="F3" s="110">
        <v>2544594.0295571233</v>
      </c>
    </row>
    <row r="4" spans="1:6" ht="15.5" x14ac:dyDescent="0.35">
      <c r="A4" s="197" t="s">
        <v>114</v>
      </c>
      <c r="B4" s="161">
        <v>0</v>
      </c>
      <c r="C4" s="175">
        <v>0</v>
      </c>
      <c r="D4" s="110">
        <v>0</v>
      </c>
      <c r="E4" s="175">
        <v>0</v>
      </c>
      <c r="F4" s="110">
        <v>0</v>
      </c>
    </row>
    <row r="5" spans="1:6" ht="15.5" x14ac:dyDescent="0.35">
      <c r="A5" s="197" t="s">
        <v>115</v>
      </c>
      <c r="B5" s="161">
        <v>12</v>
      </c>
      <c r="C5" s="175">
        <v>1.7466740415126206E-2</v>
      </c>
      <c r="D5" s="110">
        <v>8076</v>
      </c>
      <c r="E5" s="175">
        <v>1.3664720284394029E-2</v>
      </c>
      <c r="F5" s="110">
        <v>1360329.1697333779</v>
      </c>
    </row>
    <row r="6" spans="1:6" ht="15.5" x14ac:dyDescent="0.35">
      <c r="A6" s="197" t="s">
        <v>116</v>
      </c>
      <c r="B6" s="161">
        <v>1</v>
      </c>
      <c r="C6" s="175">
        <v>1.6156734883991742E-3</v>
      </c>
      <c r="D6" s="110">
        <v>18620</v>
      </c>
      <c r="E6" s="175">
        <v>3.1505335772092226E-2</v>
      </c>
      <c r="F6" s="110">
        <v>1157772.3488442549</v>
      </c>
    </row>
    <row r="7" spans="1:6" ht="15.5" x14ac:dyDescent="0.35">
      <c r="A7" s="197" t="s">
        <v>117</v>
      </c>
      <c r="B7" s="161">
        <v>0</v>
      </c>
      <c r="C7" s="175">
        <v>0</v>
      </c>
      <c r="D7" s="110">
        <v>0</v>
      </c>
      <c r="E7" s="175">
        <v>0</v>
      </c>
      <c r="F7" s="110">
        <v>0</v>
      </c>
    </row>
    <row r="8" spans="1:6" ht="15.5" x14ac:dyDescent="0.35">
      <c r="A8" s="197" t="s">
        <v>118</v>
      </c>
      <c r="B8" s="161">
        <v>0</v>
      </c>
      <c r="C8" s="175">
        <v>0</v>
      </c>
      <c r="D8" s="110">
        <v>0</v>
      </c>
      <c r="E8" s="175">
        <v>0</v>
      </c>
      <c r="F8" s="110">
        <v>0</v>
      </c>
    </row>
    <row r="9" spans="1:6" ht="15.5" x14ac:dyDescent="0.35">
      <c r="A9" s="197" t="s">
        <v>119</v>
      </c>
      <c r="B9" s="161">
        <v>0</v>
      </c>
      <c r="C9" s="175">
        <v>0</v>
      </c>
      <c r="D9" s="110">
        <v>0</v>
      </c>
      <c r="E9" s="175">
        <v>0</v>
      </c>
      <c r="F9" s="110">
        <v>0</v>
      </c>
    </row>
    <row r="10" spans="1:6" ht="15.5" x14ac:dyDescent="0.35">
      <c r="A10" s="197" t="s">
        <v>120</v>
      </c>
      <c r="B10" s="161">
        <v>3</v>
      </c>
      <c r="C10" s="175">
        <v>3.7844604232773449E-3</v>
      </c>
      <c r="D10" s="110">
        <v>1768</v>
      </c>
      <c r="E10" s="175">
        <v>2.9914840840525813E-3</v>
      </c>
      <c r="F10" s="110">
        <v>295788.81059453427</v>
      </c>
    </row>
    <row r="11" spans="1:6" ht="15.5" x14ac:dyDescent="0.35">
      <c r="A11" s="197" t="s">
        <v>121</v>
      </c>
      <c r="B11" s="161">
        <v>2</v>
      </c>
      <c r="C11" s="175">
        <v>3.2750138278361636E-3</v>
      </c>
      <c r="D11" s="110">
        <v>1786</v>
      </c>
      <c r="E11" s="175">
        <v>3.0219403699761932E-3</v>
      </c>
      <c r="F11" s="110">
        <v>270751.90464395558</v>
      </c>
    </row>
    <row r="12" spans="1:6" ht="15.5" x14ac:dyDescent="0.35">
      <c r="A12" s="197" t="s">
        <v>122</v>
      </c>
      <c r="B12" s="161">
        <v>3</v>
      </c>
      <c r="C12" s="175">
        <v>4.3666851037815514E-3</v>
      </c>
      <c r="D12" s="110">
        <v>1948</v>
      </c>
      <c r="E12" s="175">
        <v>3.2960469432887036E-3</v>
      </c>
      <c r="F12" s="110">
        <v>335982.92478791578</v>
      </c>
    </row>
    <row r="13" spans="1:6" ht="15.5" x14ac:dyDescent="0.35">
      <c r="A13" s="197" t="s">
        <v>123</v>
      </c>
      <c r="B13" s="161">
        <v>2</v>
      </c>
      <c r="C13" s="175">
        <v>3.493348083025241E-3</v>
      </c>
      <c r="D13" s="110">
        <v>5669</v>
      </c>
      <c r="E13" s="175">
        <v>9.592038050053214E-3</v>
      </c>
      <c r="F13" s="110">
        <v>506122.40522891417</v>
      </c>
    </row>
    <row r="14" spans="1:6" ht="15.5" x14ac:dyDescent="0.35">
      <c r="A14" s="197" t="s">
        <v>124</v>
      </c>
      <c r="B14" s="161">
        <v>4</v>
      </c>
      <c r="C14" s="175">
        <v>5.9823585921807265E-3</v>
      </c>
      <c r="D14" s="110">
        <v>955</v>
      </c>
      <c r="E14" s="175">
        <v>1.6158751698360943E-3</v>
      </c>
      <c r="F14" s="110">
        <v>361348.26476184005</v>
      </c>
    </row>
    <row r="15" spans="1:6" ht="15.5" x14ac:dyDescent="0.35">
      <c r="A15" s="197" t="s">
        <v>125</v>
      </c>
      <c r="B15" s="161">
        <v>9</v>
      </c>
      <c r="C15" s="175">
        <v>1.3100055311344654E-2</v>
      </c>
      <c r="D15" s="110">
        <v>18611</v>
      </c>
      <c r="E15" s="175">
        <v>3.1490107629130425E-2</v>
      </c>
      <c r="F15" s="110">
        <v>1745084.3620987963</v>
      </c>
    </row>
    <row r="16" spans="1:6" ht="15.5" x14ac:dyDescent="0.35">
      <c r="A16" s="197" t="s">
        <v>126</v>
      </c>
      <c r="B16" s="161">
        <v>5</v>
      </c>
      <c r="C16" s="175">
        <v>7.350586591365612E-3</v>
      </c>
      <c r="D16" s="110">
        <v>1095</v>
      </c>
      <c r="E16" s="175">
        <v>1.8527573936864118E-3</v>
      </c>
      <c r="F16" s="110">
        <v>439464.70010704239</v>
      </c>
    </row>
    <row r="17" spans="1:6" ht="15.5" x14ac:dyDescent="0.35">
      <c r="A17" s="197" t="s">
        <v>127</v>
      </c>
      <c r="B17" s="161">
        <v>6</v>
      </c>
      <c r="C17" s="175">
        <v>8.8352595266513404E-3</v>
      </c>
      <c r="D17" s="110">
        <v>1043</v>
      </c>
      <c r="E17" s="175">
        <v>1.7647725676848654E-3</v>
      </c>
      <c r="F17" s="110">
        <v>512455.79176757263</v>
      </c>
    </row>
    <row r="18" spans="1:6" ht="15.5" x14ac:dyDescent="0.35">
      <c r="A18" s="197" t="s">
        <v>128</v>
      </c>
      <c r="B18" s="161">
        <v>0</v>
      </c>
      <c r="C18" s="175">
        <v>2.9111234025210346E-4</v>
      </c>
      <c r="D18" s="110">
        <v>34768</v>
      </c>
      <c r="E18" s="175">
        <v>5.8828008277341706E-2</v>
      </c>
      <c r="F18" s="110">
        <v>2022320.5952400307</v>
      </c>
    </row>
    <row r="19" spans="1:6" ht="15.5" x14ac:dyDescent="0.35">
      <c r="A19" s="197" t="s">
        <v>129</v>
      </c>
      <c r="B19" s="161">
        <v>1</v>
      </c>
      <c r="C19" s="175">
        <v>7.4233646764286379E-4</v>
      </c>
      <c r="D19" s="110">
        <v>43969</v>
      </c>
      <c r="E19" s="175">
        <v>7.4396246431961507E-2</v>
      </c>
      <c r="F19" s="110">
        <v>2576660.046684301</v>
      </c>
    </row>
    <row r="20" spans="1:6" ht="15.5" x14ac:dyDescent="0.35">
      <c r="A20" s="197" t="s">
        <v>130</v>
      </c>
      <c r="B20" s="161">
        <v>0</v>
      </c>
      <c r="C20" s="175">
        <v>0</v>
      </c>
      <c r="D20" s="110">
        <v>0</v>
      </c>
      <c r="E20" s="175">
        <v>0</v>
      </c>
      <c r="F20" s="110">
        <v>0</v>
      </c>
    </row>
    <row r="21" spans="1:6" ht="15.5" x14ac:dyDescent="0.35">
      <c r="A21" s="197" t="s">
        <v>131</v>
      </c>
      <c r="B21" s="161">
        <v>0</v>
      </c>
      <c r="C21" s="175">
        <v>0</v>
      </c>
      <c r="D21" s="110">
        <v>0</v>
      </c>
      <c r="E21" s="175">
        <v>0</v>
      </c>
      <c r="F21" s="110">
        <v>0</v>
      </c>
    </row>
    <row r="22" spans="1:6" ht="15.5" x14ac:dyDescent="0.35">
      <c r="A22" s="197" t="s">
        <v>132</v>
      </c>
      <c r="B22" s="161">
        <v>1</v>
      </c>
      <c r="C22" s="175">
        <v>8.4422578673109996E-4</v>
      </c>
      <c r="D22" s="110">
        <v>19335</v>
      </c>
      <c r="E22" s="175">
        <v>3.271512712961349E-2</v>
      </c>
      <c r="F22" s="110">
        <v>1159567.9228889581</v>
      </c>
    </row>
    <row r="23" spans="1:6" ht="15.5" x14ac:dyDescent="0.35">
      <c r="A23" s="197" t="s">
        <v>133</v>
      </c>
      <c r="B23" s="161">
        <v>8</v>
      </c>
      <c r="C23" s="175">
        <v>1.1222380716718588E-2</v>
      </c>
      <c r="D23" s="110">
        <v>579</v>
      </c>
      <c r="E23" s="175">
        <v>9.7967719720952733E-4</v>
      </c>
      <c r="F23" s="110">
        <v>607851.0978505027</v>
      </c>
    </row>
    <row r="24" spans="1:6" ht="15.5" x14ac:dyDescent="0.35">
      <c r="A24" s="197" t="s">
        <v>134</v>
      </c>
      <c r="B24" s="161">
        <v>8</v>
      </c>
      <c r="C24" s="175">
        <v>1.1804605397222794E-2</v>
      </c>
      <c r="D24" s="110">
        <v>5528</v>
      </c>
      <c r="E24" s="175">
        <v>9.3534638103182511E-3</v>
      </c>
      <c r="F24" s="110">
        <v>923395.69515725831</v>
      </c>
    </row>
    <row r="25" spans="1:6" ht="15.5" x14ac:dyDescent="0.35">
      <c r="A25" s="197" t="s">
        <v>135</v>
      </c>
      <c r="B25" s="161">
        <v>5</v>
      </c>
      <c r="C25" s="175">
        <v>7.5252539955168738E-3</v>
      </c>
      <c r="D25" s="110">
        <v>1663</v>
      </c>
      <c r="E25" s="175">
        <v>2.8138224161648431E-3</v>
      </c>
      <c r="F25" s="110">
        <v>481200.04661506199</v>
      </c>
    </row>
    <row r="26" spans="1:6" ht="15.5" x14ac:dyDescent="0.35">
      <c r="A26" s="197" t="s">
        <v>136</v>
      </c>
      <c r="B26" s="161">
        <v>3</v>
      </c>
      <c r="C26" s="175">
        <v>4.2793514017059201E-3</v>
      </c>
      <c r="D26" s="110">
        <v>6516</v>
      </c>
      <c r="E26" s="175">
        <v>1.1025175504347635E-2</v>
      </c>
      <c r="F26" s="110">
        <v>595257.95316235872</v>
      </c>
    </row>
    <row r="27" spans="1:6" ht="15.5" x14ac:dyDescent="0.35">
      <c r="A27" s="197" t="s">
        <v>137</v>
      </c>
      <c r="B27" s="161">
        <v>0</v>
      </c>
      <c r="C27" s="175">
        <v>0</v>
      </c>
      <c r="D27" s="110">
        <v>0</v>
      </c>
      <c r="E27" s="175">
        <v>0</v>
      </c>
      <c r="F27" s="110">
        <v>0</v>
      </c>
    </row>
    <row r="28" spans="1:6" ht="15.5" x14ac:dyDescent="0.35">
      <c r="A28" s="197" t="s">
        <v>138</v>
      </c>
      <c r="B28" s="161">
        <v>0</v>
      </c>
      <c r="C28" s="175">
        <v>0</v>
      </c>
      <c r="D28" s="110">
        <v>0</v>
      </c>
      <c r="E28" s="175">
        <v>0</v>
      </c>
      <c r="F28" s="110">
        <v>0</v>
      </c>
    </row>
    <row r="29" spans="1:6" ht="15.5" x14ac:dyDescent="0.35">
      <c r="A29" s="197" t="s">
        <v>139</v>
      </c>
      <c r="B29" s="161">
        <v>1</v>
      </c>
      <c r="C29" s="175">
        <v>1.1498937439958087E-3</v>
      </c>
      <c r="D29" s="110">
        <v>9295</v>
      </c>
      <c r="E29" s="175">
        <v>1.5727287647776436E-2</v>
      </c>
      <c r="F29" s="110">
        <v>595528.40463488677</v>
      </c>
    </row>
    <row r="30" spans="1:6" ht="15.5" x14ac:dyDescent="0.35">
      <c r="A30" s="197" t="s">
        <v>140</v>
      </c>
      <c r="B30" s="161">
        <v>5</v>
      </c>
      <c r="C30" s="175">
        <v>7.5252539955168738E-3</v>
      </c>
      <c r="D30" s="110">
        <v>3686</v>
      </c>
      <c r="E30" s="175">
        <v>6.236770550801931E-3</v>
      </c>
      <c r="F30" s="110">
        <v>598003.155723545</v>
      </c>
    </row>
    <row r="31" spans="1:6" ht="15.5" x14ac:dyDescent="0.35">
      <c r="A31" s="197" t="s">
        <v>141</v>
      </c>
      <c r="B31" s="161">
        <v>9</v>
      </c>
      <c r="C31" s="175">
        <v>1.2590608715903475E-2</v>
      </c>
      <c r="D31" s="110">
        <v>1107</v>
      </c>
      <c r="E31" s="175">
        <v>1.8730615843021534E-3</v>
      </c>
      <c r="F31" s="110">
        <v>708369.71131438599</v>
      </c>
    </row>
    <row r="32" spans="1:6" ht="15.5" x14ac:dyDescent="0.35">
      <c r="A32" s="197" t="s">
        <v>142</v>
      </c>
      <c r="B32" s="161">
        <v>7</v>
      </c>
      <c r="C32" s="175">
        <v>1.0072486972722779E-2</v>
      </c>
      <c r="D32" s="110">
        <v>1029</v>
      </c>
      <c r="E32" s="175">
        <v>1.7410843452998336E-3</v>
      </c>
      <c r="F32" s="110">
        <v>574975.33694382547</v>
      </c>
    </row>
    <row r="33" spans="1:6" ht="15.5" x14ac:dyDescent="0.35">
      <c r="A33" s="197" t="s">
        <v>143</v>
      </c>
      <c r="B33" s="161">
        <v>0</v>
      </c>
      <c r="C33" s="175">
        <v>0</v>
      </c>
      <c r="D33" s="110">
        <v>0</v>
      </c>
      <c r="E33" s="175">
        <v>0</v>
      </c>
      <c r="F33" s="110">
        <v>0</v>
      </c>
    </row>
    <row r="34" spans="1:6" ht="15.5" x14ac:dyDescent="0.35">
      <c r="A34" s="197" t="s">
        <v>144</v>
      </c>
      <c r="B34" s="161">
        <v>4</v>
      </c>
      <c r="C34" s="175">
        <v>6.3753602515210653E-3</v>
      </c>
      <c r="D34" s="110">
        <v>1149</v>
      </c>
      <c r="E34" s="175">
        <v>1.9441262514572487E-3</v>
      </c>
      <c r="F34" s="110">
        <v>392665.26584650751</v>
      </c>
    </row>
    <row r="35" spans="1:6" ht="15.5" x14ac:dyDescent="0.35">
      <c r="A35" s="197" t="s">
        <v>145</v>
      </c>
      <c r="B35" s="161">
        <v>4</v>
      </c>
      <c r="C35" s="175">
        <v>5.7640243369916477E-3</v>
      </c>
      <c r="D35" s="110">
        <v>951</v>
      </c>
      <c r="E35" s="175">
        <v>1.609107106297514E-3</v>
      </c>
      <c r="F35" s="110">
        <v>349941.80779121944</v>
      </c>
    </row>
    <row r="36" spans="1:6" ht="15.5" x14ac:dyDescent="0.35">
      <c r="A36" s="197" t="s">
        <v>146</v>
      </c>
      <c r="B36" s="161">
        <v>13</v>
      </c>
      <c r="C36" s="175">
        <v>1.9417193094815301E-2</v>
      </c>
      <c r="D36" s="110">
        <v>231</v>
      </c>
      <c r="E36" s="175">
        <v>3.9085566935302387E-4</v>
      </c>
      <c r="F36" s="110">
        <v>1007212.4400476591</v>
      </c>
    </row>
    <row r="37" spans="1:6" ht="15.5" x14ac:dyDescent="0.35">
      <c r="A37" s="197" t="s">
        <v>147</v>
      </c>
      <c r="B37" s="161">
        <v>3</v>
      </c>
      <c r="C37" s="175">
        <v>5.0362434863613897E-3</v>
      </c>
      <c r="D37" s="110">
        <v>1322</v>
      </c>
      <c r="E37" s="175">
        <v>2.2368449995008553E-3</v>
      </c>
      <c r="F37" s="110">
        <v>334110.75824210554</v>
      </c>
    </row>
    <row r="38" spans="1:6" ht="15.5" x14ac:dyDescent="0.35">
      <c r="A38" s="197" t="s">
        <v>148</v>
      </c>
      <c r="B38" s="161">
        <v>7</v>
      </c>
      <c r="C38" s="175">
        <v>1.0392710547000092E-2</v>
      </c>
      <c r="D38" s="110">
        <v>1446</v>
      </c>
      <c r="E38" s="175">
        <v>2.4466549691968507E-3</v>
      </c>
      <c r="F38" s="110">
        <v>615442.64779590815</v>
      </c>
    </row>
    <row r="39" spans="1:6" ht="15.5" x14ac:dyDescent="0.35">
      <c r="A39" s="197" t="s">
        <v>149</v>
      </c>
      <c r="B39" s="161">
        <v>5</v>
      </c>
      <c r="C39" s="175">
        <v>7.277808506302586E-3</v>
      </c>
      <c r="D39" s="110">
        <v>3748</v>
      </c>
      <c r="E39" s="175">
        <v>6.3416755356499287E-3</v>
      </c>
      <c r="F39" s="110">
        <v>588917.31097856758</v>
      </c>
    </row>
    <row r="40" spans="1:6" ht="15.5" x14ac:dyDescent="0.35">
      <c r="A40" s="197" t="s">
        <v>150</v>
      </c>
      <c r="B40" s="161">
        <v>0</v>
      </c>
      <c r="C40" s="175">
        <v>2.7655672323949825E-4</v>
      </c>
      <c r="D40" s="110">
        <v>15685</v>
      </c>
      <c r="E40" s="175">
        <v>2.6539269150658785E-2</v>
      </c>
      <c r="F40" s="110">
        <v>919769.4660005226</v>
      </c>
    </row>
    <row r="41" spans="1:6" ht="15.5" x14ac:dyDescent="0.35">
      <c r="A41" s="197" t="s">
        <v>151</v>
      </c>
      <c r="B41" s="161">
        <v>3</v>
      </c>
      <c r="C41" s="175">
        <v>4.5559081249454186E-3</v>
      </c>
      <c r="D41" s="110">
        <v>6618</v>
      </c>
      <c r="E41" s="175">
        <v>1.1197761124581438E-2</v>
      </c>
      <c r="F41" s="110">
        <v>615302.8273499835</v>
      </c>
    </row>
    <row r="42" spans="1:6" ht="15.5" x14ac:dyDescent="0.35">
      <c r="A42" s="197" t="s">
        <v>152</v>
      </c>
      <c r="B42" s="161">
        <v>12</v>
      </c>
      <c r="C42" s="175">
        <v>1.6782626415533762E-2</v>
      </c>
      <c r="D42" s="110">
        <v>8433</v>
      </c>
      <c r="E42" s="175">
        <v>1.426876995521234E-2</v>
      </c>
      <c r="F42" s="110">
        <v>1345924.8955058197</v>
      </c>
    </row>
    <row r="43" spans="1:6" ht="15.5" x14ac:dyDescent="0.35">
      <c r="A43" s="197" t="s">
        <v>153</v>
      </c>
      <c r="B43" s="161">
        <v>1</v>
      </c>
      <c r="C43" s="175">
        <v>1.2663386800966499E-3</v>
      </c>
      <c r="D43" s="110">
        <v>6438</v>
      </c>
      <c r="E43" s="175">
        <v>1.0893198265345315E-2</v>
      </c>
      <c r="F43" s="110">
        <v>436532.43031546043</v>
      </c>
    </row>
    <row r="44" spans="1:6" ht="15.5" x14ac:dyDescent="0.35">
      <c r="A44" s="197" t="s">
        <v>154</v>
      </c>
      <c r="B44" s="161">
        <v>4</v>
      </c>
      <c r="C44" s="175">
        <v>5.996914209193331E-3</v>
      </c>
      <c r="D44" s="110">
        <v>738</v>
      </c>
      <c r="E44" s="175">
        <v>1.2487077228681023E-3</v>
      </c>
      <c r="F44" s="110">
        <v>349564.24531438638</v>
      </c>
    </row>
    <row r="45" spans="1:6" ht="15.5" x14ac:dyDescent="0.35">
      <c r="A45" s="197" t="s">
        <v>155</v>
      </c>
      <c r="B45" s="161">
        <v>8</v>
      </c>
      <c r="C45" s="175">
        <v>1.09749352275043E-2</v>
      </c>
      <c r="D45" s="110">
        <v>701</v>
      </c>
      <c r="E45" s="175">
        <v>1.1861031351362327E-3</v>
      </c>
      <c r="F45" s="110">
        <v>602229.50745377468</v>
      </c>
    </row>
    <row r="46" spans="1:6" ht="15.5" x14ac:dyDescent="0.35">
      <c r="A46" s="197" t="s">
        <v>156</v>
      </c>
      <c r="B46" s="161">
        <v>11</v>
      </c>
      <c r="C46" s="175">
        <v>1.5356175948298457E-2</v>
      </c>
      <c r="D46" s="110">
        <v>701</v>
      </c>
      <c r="E46" s="175">
        <v>1.1861031351362327E-3</v>
      </c>
      <c r="F46" s="110">
        <v>826484.6748472352</v>
      </c>
    </row>
    <row r="47" spans="1:6" ht="15.5" x14ac:dyDescent="0.35">
      <c r="A47" s="197" t="s">
        <v>157</v>
      </c>
      <c r="B47" s="161">
        <v>0</v>
      </c>
      <c r="C47" s="175">
        <v>0</v>
      </c>
      <c r="D47" s="110">
        <v>0</v>
      </c>
      <c r="E47" s="175">
        <v>0</v>
      </c>
      <c r="F47" s="110">
        <v>0</v>
      </c>
    </row>
    <row r="48" spans="1:6" ht="15.5" x14ac:dyDescent="0.35">
      <c r="A48" s="197" t="s">
        <v>158</v>
      </c>
      <c r="B48" s="161">
        <v>12</v>
      </c>
      <c r="C48" s="175">
        <v>1.7175628074874105E-2</v>
      </c>
      <c r="D48" s="110">
        <v>10401</v>
      </c>
      <c r="E48" s="175">
        <v>1.7598657216193945E-2</v>
      </c>
      <c r="F48" s="110">
        <v>1479668.3501537347</v>
      </c>
    </row>
    <row r="49" spans="1:6" ht="15.5" x14ac:dyDescent="0.35">
      <c r="A49" s="197" t="s">
        <v>159</v>
      </c>
      <c r="B49" s="161">
        <v>8</v>
      </c>
      <c r="C49" s="175">
        <v>1.1018602078542116E-2</v>
      </c>
      <c r="D49" s="110">
        <v>14547</v>
      </c>
      <c r="E49" s="175">
        <v>2.4613755073932635E-2</v>
      </c>
      <c r="F49" s="110">
        <v>1403899.0372209933</v>
      </c>
    </row>
    <row r="50" spans="1:6" ht="15.5" x14ac:dyDescent="0.35">
      <c r="A50" s="197" t="s">
        <v>160</v>
      </c>
      <c r="B50" s="161">
        <v>12</v>
      </c>
      <c r="C50" s="175">
        <v>1.7452184798113602E-2</v>
      </c>
      <c r="D50" s="110">
        <v>3466</v>
      </c>
      <c r="E50" s="175">
        <v>5.8645270561800038E-3</v>
      </c>
      <c r="F50" s="110">
        <v>1093413.9268641495</v>
      </c>
    </row>
    <row r="51" spans="1:6" ht="15.5" x14ac:dyDescent="0.35">
      <c r="A51" s="197" t="s">
        <v>161</v>
      </c>
      <c r="B51" s="161">
        <v>0</v>
      </c>
      <c r="C51" s="175">
        <v>0</v>
      </c>
      <c r="D51" s="110">
        <v>0</v>
      </c>
      <c r="E51" s="175">
        <v>0</v>
      </c>
      <c r="F51" s="110">
        <v>0</v>
      </c>
    </row>
    <row r="52" spans="1:6" ht="15.5" x14ac:dyDescent="0.35">
      <c r="A52" s="197" t="s">
        <v>162</v>
      </c>
      <c r="B52" s="161">
        <v>2</v>
      </c>
      <c r="C52" s="175">
        <v>3.1149020406975071E-3</v>
      </c>
      <c r="D52" s="110">
        <v>6064</v>
      </c>
      <c r="E52" s="175">
        <v>1.0260384324488038E-2</v>
      </c>
      <c r="F52" s="110">
        <v>509557.86810827977</v>
      </c>
    </row>
    <row r="53" spans="1:6" ht="15.5" x14ac:dyDescent="0.35">
      <c r="A53" s="197" t="s">
        <v>163</v>
      </c>
      <c r="B53" s="161">
        <v>6</v>
      </c>
      <c r="C53" s="175">
        <v>8.4131466332857899E-3</v>
      </c>
      <c r="D53" s="110">
        <v>1269</v>
      </c>
      <c r="E53" s="175">
        <v>2.1471681576146636E-3</v>
      </c>
      <c r="F53" s="110">
        <v>503898.50356322096</v>
      </c>
    </row>
    <row r="54" spans="1:6" ht="15.5" x14ac:dyDescent="0.35">
      <c r="A54" s="197" t="s">
        <v>164</v>
      </c>
      <c r="B54" s="161">
        <v>3</v>
      </c>
      <c r="C54" s="175">
        <v>4.2939070187185263E-3</v>
      </c>
      <c r="D54" s="110">
        <v>987</v>
      </c>
      <c r="E54" s="175">
        <v>1.6700196781447385E-3</v>
      </c>
      <c r="F54" s="110">
        <v>276771.94874987192</v>
      </c>
    </row>
    <row r="55" spans="1:6" ht="15.5" x14ac:dyDescent="0.35">
      <c r="A55" s="197" t="s">
        <v>165</v>
      </c>
      <c r="B55" s="161">
        <v>0</v>
      </c>
      <c r="C55" s="175">
        <v>0</v>
      </c>
      <c r="D55" s="110">
        <v>0</v>
      </c>
      <c r="E55" s="175">
        <v>0</v>
      </c>
      <c r="F55" s="110">
        <v>0</v>
      </c>
    </row>
    <row r="56" spans="1:6" ht="15.5" x14ac:dyDescent="0.35">
      <c r="A56" s="197" t="s">
        <v>166</v>
      </c>
      <c r="B56" s="161">
        <v>3</v>
      </c>
      <c r="C56" s="175">
        <v>3.9445722104160018E-3</v>
      </c>
      <c r="D56" s="110">
        <v>41914</v>
      </c>
      <c r="E56" s="175">
        <v>7.0919153789015768E-2</v>
      </c>
      <c r="F56" s="110">
        <v>2621916.7665742305</v>
      </c>
    </row>
    <row r="57" spans="1:6" ht="15.5" x14ac:dyDescent="0.35">
      <c r="A57" s="197" t="s">
        <v>167</v>
      </c>
      <c r="B57" s="161">
        <v>12</v>
      </c>
      <c r="C57" s="175">
        <v>1.7466740415126206E-2</v>
      </c>
      <c r="D57" s="110">
        <v>4136</v>
      </c>
      <c r="E57" s="175">
        <v>6.998177698892237E-3</v>
      </c>
      <c r="F57" s="110">
        <v>1132843.1341983192</v>
      </c>
    </row>
    <row r="58" spans="1:6" ht="15.5" x14ac:dyDescent="0.35">
      <c r="A58" s="197" t="s">
        <v>168</v>
      </c>
      <c r="B58" s="161">
        <v>1</v>
      </c>
      <c r="C58" s="175">
        <v>1.2081162120462293E-3</v>
      </c>
      <c r="D58" s="110">
        <v>30790</v>
      </c>
      <c r="E58" s="175">
        <v>5.20971690882234E-2</v>
      </c>
      <c r="F58" s="110">
        <v>1839577.6600101769</v>
      </c>
    </row>
    <row r="59" spans="1:6" ht="15.5" x14ac:dyDescent="0.35">
      <c r="A59" s="197" t="s">
        <v>169</v>
      </c>
      <c r="B59" s="161">
        <v>3</v>
      </c>
      <c r="C59" s="175">
        <v>4.9634654012983637E-3</v>
      </c>
      <c r="D59" s="110">
        <v>3842</v>
      </c>
      <c r="E59" s="175">
        <v>6.5007250288065706E-3</v>
      </c>
      <c r="F59" s="110">
        <v>475884.27197501058</v>
      </c>
    </row>
    <row r="60" spans="1:6" ht="15.5" x14ac:dyDescent="0.35">
      <c r="A60" s="197" t="s">
        <v>170</v>
      </c>
      <c r="B60" s="161">
        <v>9</v>
      </c>
      <c r="C60" s="175">
        <v>1.3027277226281627E-2</v>
      </c>
      <c r="D60" s="110">
        <v>1213</v>
      </c>
      <c r="E60" s="175">
        <v>2.0524152680745367E-3</v>
      </c>
      <c r="F60" s="110">
        <v>736840.90735776804</v>
      </c>
    </row>
    <row r="61" spans="1:6" ht="15.5" x14ac:dyDescent="0.35">
      <c r="A61" s="197" t="s">
        <v>171</v>
      </c>
      <c r="B61" s="161">
        <v>0</v>
      </c>
      <c r="C61" s="175">
        <v>0</v>
      </c>
      <c r="D61" s="110">
        <v>0</v>
      </c>
      <c r="E61" s="175">
        <v>0</v>
      </c>
      <c r="F61" s="110">
        <v>0</v>
      </c>
    </row>
    <row r="62" spans="1:6" ht="15.5" x14ac:dyDescent="0.35">
      <c r="A62" s="197" t="s">
        <v>172</v>
      </c>
      <c r="B62" s="161">
        <v>0</v>
      </c>
      <c r="C62" s="175">
        <v>0</v>
      </c>
      <c r="D62" s="110">
        <v>0</v>
      </c>
      <c r="E62" s="175">
        <v>0</v>
      </c>
      <c r="F62" s="110">
        <v>0</v>
      </c>
    </row>
    <row r="63" spans="1:6" ht="15.5" x14ac:dyDescent="0.35">
      <c r="A63" s="197" t="s">
        <v>173</v>
      </c>
      <c r="B63" s="161">
        <v>4</v>
      </c>
      <c r="C63" s="175">
        <v>5.8076911880294638E-3</v>
      </c>
      <c r="D63" s="110">
        <v>30775</v>
      </c>
      <c r="E63" s="175">
        <v>5.2071788849953726E-2</v>
      </c>
      <c r="F63" s="110">
        <v>2074142.2704973125</v>
      </c>
    </row>
    <row r="64" spans="1:6" ht="15.5" x14ac:dyDescent="0.35">
      <c r="A64" s="197" t="s">
        <v>385</v>
      </c>
      <c r="B64" s="161">
        <v>9</v>
      </c>
      <c r="C64" s="175">
        <v>1.3100055311344654E-2</v>
      </c>
      <c r="D64" s="110">
        <v>24237</v>
      </c>
      <c r="E64" s="175">
        <v>4.1009388996143897E-2</v>
      </c>
      <c r="F64" s="110">
        <v>2069915.9448196692</v>
      </c>
    </row>
    <row r="65" spans="1:6" ht="15.5" x14ac:dyDescent="0.35">
      <c r="A65" s="197" t="s">
        <v>174</v>
      </c>
      <c r="B65" s="161">
        <v>5</v>
      </c>
      <c r="C65" s="175">
        <v>6.7974731448866149E-3</v>
      </c>
      <c r="D65" s="110">
        <v>4290</v>
      </c>
      <c r="E65" s="175">
        <v>7.2587481451275868E-3</v>
      </c>
      <c r="F65" s="110">
        <v>595624.9605601338</v>
      </c>
    </row>
    <row r="66" spans="1:6" ht="15.5" x14ac:dyDescent="0.35">
      <c r="A66" s="197" t="s">
        <v>175</v>
      </c>
      <c r="B66" s="161">
        <v>5</v>
      </c>
      <c r="C66" s="175">
        <v>7.0158074000756937E-3</v>
      </c>
      <c r="D66" s="110">
        <v>1166</v>
      </c>
      <c r="E66" s="175">
        <v>1.9728905214962157E-3</v>
      </c>
      <c r="F66" s="110">
        <v>426428.2908420075</v>
      </c>
    </row>
    <row r="67" spans="1:6" ht="15.5" x14ac:dyDescent="0.35">
      <c r="A67" s="197" t="s">
        <v>176</v>
      </c>
      <c r="B67" s="161">
        <v>9</v>
      </c>
      <c r="C67" s="175">
        <v>1.3420278885621969E-2</v>
      </c>
      <c r="D67" s="110">
        <v>524</v>
      </c>
      <c r="E67" s="175">
        <v>8.8661632355404555E-4</v>
      </c>
      <c r="F67" s="110">
        <v>717175.6319506953</v>
      </c>
    </row>
    <row r="68" spans="1:6" ht="15.5" x14ac:dyDescent="0.35">
      <c r="A68" s="197" t="s">
        <v>177</v>
      </c>
      <c r="B68" s="161">
        <v>4</v>
      </c>
      <c r="C68" s="175">
        <v>5.7785799540042539E-3</v>
      </c>
      <c r="D68" s="110">
        <v>1967</v>
      </c>
      <c r="E68" s="175">
        <v>3.3281952450969609E-3</v>
      </c>
      <c r="F68" s="110">
        <v>409348.21520029556</v>
      </c>
    </row>
    <row r="69" spans="1:6" ht="15.5" x14ac:dyDescent="0.35">
      <c r="A69" s="197" t="s">
        <v>178</v>
      </c>
      <c r="B69" s="161">
        <v>9</v>
      </c>
      <c r="C69" s="175">
        <v>1.2561497481878264E-2</v>
      </c>
      <c r="D69" s="110">
        <v>858</v>
      </c>
      <c r="E69" s="175">
        <v>1.4517496290255172E-3</v>
      </c>
      <c r="F69" s="110">
        <v>692502.98821171839</v>
      </c>
    </row>
    <row r="70" spans="1:6" ht="15.5" x14ac:dyDescent="0.35">
      <c r="A70" s="197" t="s">
        <v>179</v>
      </c>
      <c r="B70" s="161">
        <v>7</v>
      </c>
      <c r="C70" s="175">
        <v>1.0480044249075724E-2</v>
      </c>
      <c r="D70" s="110">
        <v>371</v>
      </c>
      <c r="E70" s="175">
        <v>6.2773789320334143E-4</v>
      </c>
      <c r="F70" s="110">
        <v>557844.96006206411</v>
      </c>
    </row>
    <row r="71" spans="1:6" ht="15.5" x14ac:dyDescent="0.35">
      <c r="A71" s="197" t="s">
        <v>180</v>
      </c>
      <c r="B71" s="161">
        <v>8</v>
      </c>
      <c r="C71" s="175">
        <v>1.2139384588512714E-2</v>
      </c>
      <c r="D71" s="110">
        <v>794</v>
      </c>
      <c r="E71" s="175">
        <v>1.3434606124082293E-3</v>
      </c>
      <c r="F71" s="110">
        <v>667201.80399082683</v>
      </c>
    </row>
    <row r="72" spans="1:6" ht="15.5" x14ac:dyDescent="0.35">
      <c r="A72" s="197" t="s">
        <v>181</v>
      </c>
      <c r="B72" s="161">
        <v>0</v>
      </c>
      <c r="C72" s="175">
        <v>0</v>
      </c>
      <c r="D72" s="110">
        <v>0</v>
      </c>
      <c r="E72" s="175">
        <v>0</v>
      </c>
      <c r="F72" s="110">
        <v>0</v>
      </c>
    </row>
    <row r="73" spans="1:6" ht="15.5" x14ac:dyDescent="0.35">
      <c r="A73" s="197" t="s">
        <v>182</v>
      </c>
      <c r="B73" s="161">
        <v>9</v>
      </c>
      <c r="C73" s="175">
        <v>1.3434834502634574E-2</v>
      </c>
      <c r="D73" s="110">
        <v>1301</v>
      </c>
      <c r="E73" s="175">
        <v>2.2013126659233078E-3</v>
      </c>
      <c r="F73" s="110">
        <v>762782.75953924377</v>
      </c>
    </row>
    <row r="74" spans="1:6" ht="15.5" x14ac:dyDescent="0.35">
      <c r="A74" s="197" t="s">
        <v>183</v>
      </c>
      <c r="B74" s="161">
        <v>13</v>
      </c>
      <c r="C74" s="175">
        <v>1.9329859392739668E-2</v>
      </c>
      <c r="D74" s="110">
        <v>1439</v>
      </c>
      <c r="E74" s="175">
        <v>2.434810858004335E-3</v>
      </c>
      <c r="F74" s="110">
        <v>1072489.2249201231</v>
      </c>
    </row>
    <row r="75" spans="1:6" ht="15.5" x14ac:dyDescent="0.35">
      <c r="A75" s="197" t="s">
        <v>184</v>
      </c>
      <c r="B75" s="161">
        <v>12</v>
      </c>
      <c r="C75" s="175">
        <v>1.8063520712643017E-2</v>
      </c>
      <c r="D75" s="110">
        <v>1732</v>
      </c>
      <c r="E75" s="175">
        <v>2.9305715122053566E-3</v>
      </c>
      <c r="F75" s="110">
        <v>1024588.3949057995</v>
      </c>
    </row>
    <row r="76" spans="1:6" ht="15.5" x14ac:dyDescent="0.35">
      <c r="A76" s="197" t="s">
        <v>185</v>
      </c>
      <c r="B76" s="161">
        <v>0</v>
      </c>
      <c r="C76" s="175">
        <v>0</v>
      </c>
      <c r="D76" s="110">
        <v>0</v>
      </c>
      <c r="E76" s="175">
        <v>0</v>
      </c>
      <c r="F76" s="110">
        <v>0</v>
      </c>
    </row>
    <row r="77" spans="1:6" ht="15.5" x14ac:dyDescent="0.35">
      <c r="A77" s="197" t="s">
        <v>186</v>
      </c>
      <c r="B77" s="161">
        <v>3</v>
      </c>
      <c r="C77" s="175">
        <v>4.6577974440336553E-3</v>
      </c>
      <c r="D77" s="110">
        <v>9438</v>
      </c>
      <c r="E77" s="175">
        <v>1.596924591928069E-2</v>
      </c>
      <c r="F77" s="110">
        <v>783338.01816872647</v>
      </c>
    </row>
    <row r="78" spans="1:6" ht="15.5" x14ac:dyDescent="0.35">
      <c r="A78" s="197" t="s">
        <v>187</v>
      </c>
      <c r="B78" s="161">
        <v>14</v>
      </c>
      <c r="C78" s="175">
        <v>2.0043084626357323E-2</v>
      </c>
      <c r="D78" s="110">
        <v>1294</v>
      </c>
      <c r="E78" s="175">
        <v>2.1894685547307917E-3</v>
      </c>
      <c r="F78" s="110">
        <v>1100623.9320689284</v>
      </c>
    </row>
    <row r="79" spans="1:6" ht="15.5" x14ac:dyDescent="0.35">
      <c r="A79" s="197" t="s">
        <v>188</v>
      </c>
      <c r="B79" s="161">
        <v>0</v>
      </c>
      <c r="C79" s="175">
        <v>0</v>
      </c>
      <c r="D79" s="110">
        <v>0</v>
      </c>
      <c r="E79" s="175">
        <v>0</v>
      </c>
      <c r="F79" s="110">
        <v>0</v>
      </c>
    </row>
    <row r="80" spans="1:6" ht="15.5" x14ac:dyDescent="0.35">
      <c r="A80" s="197" t="s">
        <v>189</v>
      </c>
      <c r="B80" s="161">
        <v>13</v>
      </c>
      <c r="C80" s="175">
        <v>1.8485633606008568E-2</v>
      </c>
      <c r="D80" s="110">
        <v>575</v>
      </c>
      <c r="E80" s="175">
        <v>9.7290913367094692E-4</v>
      </c>
      <c r="F80" s="110">
        <v>979392.0031398111</v>
      </c>
    </row>
    <row r="81" spans="1:6" ht="15.5" x14ac:dyDescent="0.35">
      <c r="A81" s="197" t="s">
        <v>190</v>
      </c>
      <c r="B81" s="161">
        <v>5</v>
      </c>
      <c r="C81" s="175">
        <v>7.5689208465546899E-3</v>
      </c>
      <c r="D81" s="110">
        <v>3268</v>
      </c>
      <c r="E81" s="175">
        <v>5.5295079110202683E-3</v>
      </c>
      <c r="F81" s="110">
        <v>576103.95176688686</v>
      </c>
    </row>
    <row r="82" spans="1:6" ht="15.5" x14ac:dyDescent="0.35">
      <c r="A82" s="197" t="s">
        <v>191</v>
      </c>
      <c r="B82" s="161">
        <v>5</v>
      </c>
      <c r="C82" s="175">
        <v>7.5398096125294783E-3</v>
      </c>
      <c r="D82" s="110">
        <v>417</v>
      </c>
      <c r="E82" s="175">
        <v>7.0557062389701715E-4</v>
      </c>
      <c r="F82" s="110">
        <v>410004.06509512727</v>
      </c>
    </row>
    <row r="83" spans="1:6" ht="15.5" x14ac:dyDescent="0.35">
      <c r="A83" s="197" t="s">
        <v>192</v>
      </c>
      <c r="B83" s="161">
        <v>4</v>
      </c>
      <c r="C83" s="175">
        <v>5.5311344647899652E-3</v>
      </c>
      <c r="D83" s="110">
        <v>2392</v>
      </c>
      <c r="E83" s="175">
        <v>4.0473019960711393E-3</v>
      </c>
      <c r="F83" s="110">
        <v>421221.10926222824</v>
      </c>
    </row>
    <row r="84" spans="1:6" ht="15.5" x14ac:dyDescent="0.35">
      <c r="A84" s="197" t="s">
        <v>193</v>
      </c>
      <c r="B84" s="161">
        <v>8</v>
      </c>
      <c r="C84" s="175">
        <v>1.1236936333731193E-2</v>
      </c>
      <c r="D84" s="110">
        <v>679</v>
      </c>
      <c r="E84" s="175">
        <v>1.1488787856740398E-3</v>
      </c>
      <c r="F84" s="110">
        <v>614369.88887630112</v>
      </c>
    </row>
    <row r="85" spans="1:6" ht="15.5" x14ac:dyDescent="0.35">
      <c r="A85" s="197" t="s">
        <v>194</v>
      </c>
      <c r="B85" s="161">
        <v>0</v>
      </c>
      <c r="C85" s="175">
        <v>0</v>
      </c>
      <c r="D85" s="110">
        <v>0</v>
      </c>
      <c r="E85" s="175">
        <v>0</v>
      </c>
      <c r="F85" s="110">
        <v>0</v>
      </c>
    </row>
    <row r="86" spans="1:6" ht="15.5" x14ac:dyDescent="0.35">
      <c r="A86" s="197" t="s">
        <v>195</v>
      </c>
      <c r="B86" s="161">
        <v>12</v>
      </c>
      <c r="C86" s="175">
        <v>1.803440947861781E-2</v>
      </c>
      <c r="D86" s="110">
        <v>701</v>
      </c>
      <c r="E86" s="175">
        <v>1.1861031351362327E-3</v>
      </c>
      <c r="F86" s="110">
        <v>963570.89013094536</v>
      </c>
    </row>
    <row r="87" spans="1:6" ht="15.5" x14ac:dyDescent="0.35">
      <c r="A87" s="197" t="s">
        <v>196</v>
      </c>
      <c r="B87" s="161">
        <v>9</v>
      </c>
      <c r="C87" s="175">
        <v>1.3289278332508522E-2</v>
      </c>
      <c r="D87" s="110">
        <v>461</v>
      </c>
      <c r="E87" s="175">
        <v>7.800193228214026E-4</v>
      </c>
      <c r="F87" s="110">
        <v>706832.86087659094</v>
      </c>
    </row>
    <row r="88" spans="1:6" ht="15.5" x14ac:dyDescent="0.35">
      <c r="A88" s="197" t="s">
        <v>197</v>
      </c>
      <c r="B88" s="161">
        <v>8</v>
      </c>
      <c r="C88" s="175">
        <v>1.106226892957993E-2</v>
      </c>
      <c r="D88" s="110">
        <v>600</v>
      </c>
      <c r="E88" s="175">
        <v>1.0152095307870751E-3</v>
      </c>
      <c r="F88" s="110">
        <v>600868.21530651604</v>
      </c>
    </row>
    <row r="89" spans="1:6" ht="15.5" x14ac:dyDescent="0.35">
      <c r="A89" s="197" t="s">
        <v>198</v>
      </c>
      <c r="B89" s="161">
        <v>0</v>
      </c>
      <c r="C89" s="175">
        <v>0</v>
      </c>
      <c r="D89" s="110">
        <v>0</v>
      </c>
      <c r="E89" s="175">
        <v>0</v>
      </c>
      <c r="F89" s="110">
        <v>0</v>
      </c>
    </row>
    <row r="90" spans="1:6" ht="15.5" x14ac:dyDescent="0.35">
      <c r="A90" s="197" t="s">
        <v>199</v>
      </c>
      <c r="B90" s="161">
        <v>15</v>
      </c>
      <c r="C90" s="175">
        <v>2.248842828447499E-2</v>
      </c>
      <c r="D90" s="110">
        <v>106</v>
      </c>
      <c r="E90" s="175">
        <v>1.7935368377238327E-4</v>
      </c>
      <c r="F90" s="110">
        <v>1157197.3707978427</v>
      </c>
    </row>
    <row r="91" spans="1:6" ht="15.5" x14ac:dyDescent="0.35">
      <c r="A91" s="197" t="s">
        <v>200</v>
      </c>
      <c r="B91" s="161">
        <v>0</v>
      </c>
      <c r="C91" s="175">
        <v>2.7655672323949825E-4</v>
      </c>
      <c r="D91" s="110">
        <v>19823</v>
      </c>
      <c r="E91" s="175">
        <v>3.3540830881320316E-2</v>
      </c>
      <c r="F91" s="110">
        <v>1158687.5408848049</v>
      </c>
    </row>
    <row r="92" spans="1:6" ht="15.5" x14ac:dyDescent="0.35">
      <c r="A92" s="197" t="s">
        <v>201</v>
      </c>
      <c r="B92" s="161">
        <v>3</v>
      </c>
      <c r="C92" s="175">
        <v>3.9445722104160018E-3</v>
      </c>
      <c r="D92" s="110">
        <v>1632</v>
      </c>
      <c r="E92" s="175">
        <v>2.7613699237408439E-3</v>
      </c>
      <c r="F92" s="110">
        <v>296131.87230437575</v>
      </c>
    </row>
    <row r="93" spans="1:6" ht="15.5" x14ac:dyDescent="0.35">
      <c r="A93" s="197" t="s">
        <v>202</v>
      </c>
      <c r="B93" s="161">
        <v>7</v>
      </c>
      <c r="C93" s="175">
        <v>1.0654711653226987E-2</v>
      </c>
      <c r="D93" s="110">
        <v>833</v>
      </c>
      <c r="E93" s="175">
        <v>1.4094492319093892E-3</v>
      </c>
      <c r="F93" s="110">
        <v>593460.12388817593</v>
      </c>
    </row>
    <row r="94" spans="1:6" ht="15.5" x14ac:dyDescent="0.35">
      <c r="A94" s="197" t="s">
        <v>203</v>
      </c>
      <c r="B94" s="161">
        <v>4</v>
      </c>
      <c r="C94" s="175">
        <v>5.1817996564874416E-3</v>
      </c>
      <c r="D94" s="110">
        <v>4983</v>
      </c>
      <c r="E94" s="175">
        <v>8.4313151531866578E-3</v>
      </c>
      <c r="F94" s="110">
        <v>552938.3488449615</v>
      </c>
    </row>
    <row r="95" spans="1:6" ht="15.5" x14ac:dyDescent="0.35">
      <c r="A95" s="197" t="s">
        <v>205</v>
      </c>
      <c r="B95" s="161">
        <v>0</v>
      </c>
      <c r="C95" s="175">
        <v>0</v>
      </c>
      <c r="D95" s="110">
        <v>0</v>
      </c>
      <c r="E95" s="175">
        <v>0</v>
      </c>
      <c r="F95" s="110">
        <v>0</v>
      </c>
    </row>
    <row r="96" spans="1:6" ht="15.5" x14ac:dyDescent="0.35">
      <c r="A96" s="197" t="s">
        <v>206</v>
      </c>
      <c r="B96" s="161">
        <v>16</v>
      </c>
      <c r="C96" s="175">
        <v>2.3288987220168277E-2</v>
      </c>
      <c r="D96" s="110">
        <v>1479</v>
      </c>
      <c r="E96" s="175">
        <v>2.5024914933901399E-3</v>
      </c>
      <c r="F96" s="110">
        <v>1277447.9156296581</v>
      </c>
    </row>
    <row r="97" spans="1:6" ht="15.5" x14ac:dyDescent="0.35">
      <c r="A97" s="197" t="s">
        <v>0</v>
      </c>
      <c r="B97" s="161">
        <v>1</v>
      </c>
      <c r="C97" s="175">
        <v>1.1644493610084138E-3</v>
      </c>
      <c r="D97" s="110">
        <v>12193</v>
      </c>
      <c r="E97" s="175">
        <v>2.063074968147801E-2</v>
      </c>
      <c r="F97" s="110">
        <v>763596.92343405937</v>
      </c>
    </row>
    <row r="98" spans="1:6" ht="15.5" x14ac:dyDescent="0.35">
      <c r="A98" s="197" t="s">
        <v>207</v>
      </c>
      <c r="B98" s="161">
        <v>5</v>
      </c>
      <c r="C98" s="175">
        <v>6.8993624639748516E-3</v>
      </c>
      <c r="D98" s="110">
        <v>3369</v>
      </c>
      <c r="E98" s="175">
        <v>5.7004015153694259E-3</v>
      </c>
      <c r="F98" s="110">
        <v>547663.89276551281</v>
      </c>
    </row>
    <row r="99" spans="1:6" ht="15.5" x14ac:dyDescent="0.35">
      <c r="A99" s="197" t="s">
        <v>208</v>
      </c>
      <c r="B99" s="161">
        <v>8</v>
      </c>
      <c r="C99" s="175">
        <v>1.1469826205932876E-2</v>
      </c>
      <c r="D99" s="110">
        <v>256</v>
      </c>
      <c r="E99" s="175">
        <v>4.3315606646915204E-4</v>
      </c>
      <c r="F99" s="110">
        <v>601867.43618059438</v>
      </c>
    </row>
    <row r="100" spans="1:6" ht="15.5" x14ac:dyDescent="0.35">
      <c r="A100" s="197" t="s">
        <v>209</v>
      </c>
      <c r="B100" s="161">
        <v>0</v>
      </c>
      <c r="C100" s="175">
        <v>0</v>
      </c>
      <c r="D100" s="110">
        <v>0</v>
      </c>
      <c r="E100" s="175">
        <v>0</v>
      </c>
      <c r="F100" s="110">
        <v>0</v>
      </c>
    </row>
    <row r="101" spans="1:6" ht="15.5" x14ac:dyDescent="0.35">
      <c r="A101" s="197" t="s">
        <v>210</v>
      </c>
      <c r="B101" s="161">
        <v>11</v>
      </c>
      <c r="C101" s="175">
        <v>1.5545398969462323E-2</v>
      </c>
      <c r="D101" s="110">
        <v>649</v>
      </c>
      <c r="E101" s="175">
        <v>1.0981183091346861E-3</v>
      </c>
      <c r="F101" s="110">
        <v>833167.76020205778</v>
      </c>
    </row>
    <row r="102" spans="1:6" ht="15.5" x14ac:dyDescent="0.35">
      <c r="A102" s="197" t="s">
        <v>211</v>
      </c>
      <c r="B102" s="161">
        <v>0</v>
      </c>
      <c r="C102" s="175">
        <v>0</v>
      </c>
      <c r="D102" s="110">
        <v>0</v>
      </c>
      <c r="E102" s="175">
        <v>0</v>
      </c>
      <c r="F102" s="110">
        <v>0</v>
      </c>
    </row>
    <row r="103" spans="1:6" ht="15.5" x14ac:dyDescent="0.35">
      <c r="A103" s="197" t="s">
        <v>212</v>
      </c>
      <c r="B103" s="161">
        <v>4</v>
      </c>
      <c r="C103" s="175">
        <v>6.2443596984076187E-3</v>
      </c>
      <c r="D103" s="110">
        <v>1084</v>
      </c>
      <c r="E103" s="175">
        <v>1.8341452189553156E-3</v>
      </c>
      <c r="F103" s="110">
        <v>382207.01962746138</v>
      </c>
    </row>
    <row r="104" spans="1:6" ht="15.5" x14ac:dyDescent="0.35">
      <c r="A104" s="197" t="s">
        <v>213</v>
      </c>
      <c r="B104" s="161">
        <v>3</v>
      </c>
      <c r="C104" s="175">
        <v>4.2211289336554995E-3</v>
      </c>
      <c r="D104" s="110">
        <v>5669</v>
      </c>
      <c r="E104" s="175">
        <v>9.592038050053214E-3</v>
      </c>
      <c r="F104" s="110">
        <v>543374.09416470502</v>
      </c>
    </row>
    <row r="105" spans="1:6" ht="15.5" x14ac:dyDescent="0.35">
      <c r="A105" s="197" t="s">
        <v>214</v>
      </c>
      <c r="B105" s="161">
        <v>9</v>
      </c>
      <c r="C105" s="175">
        <v>1.3100055311344654E-2</v>
      </c>
      <c r="D105" s="110">
        <v>17247</v>
      </c>
      <c r="E105" s="175">
        <v>2.9182197962474472E-2</v>
      </c>
      <c r="F105" s="110">
        <v>1666330.313248588</v>
      </c>
    </row>
    <row r="106" spans="1:6" ht="15.5" x14ac:dyDescent="0.35">
      <c r="A106" s="197" t="s">
        <v>215</v>
      </c>
      <c r="B106" s="161">
        <v>4</v>
      </c>
      <c r="C106" s="175">
        <v>6.4481383365840904E-3</v>
      </c>
      <c r="D106" s="110">
        <v>973</v>
      </c>
      <c r="E106" s="175">
        <v>1.6463314557597067E-3</v>
      </c>
      <c r="F106" s="110">
        <v>386228.62198522093</v>
      </c>
    </row>
    <row r="107" spans="1:6" ht="15.5" x14ac:dyDescent="0.35">
      <c r="A107" s="197" t="s">
        <v>216</v>
      </c>
      <c r="B107" s="161">
        <v>11</v>
      </c>
      <c r="C107" s="175">
        <v>1.5676399522575768E-2</v>
      </c>
      <c r="D107" s="110">
        <v>2277</v>
      </c>
      <c r="E107" s="175">
        <v>3.8527201693369499E-3</v>
      </c>
      <c r="F107" s="110">
        <v>933869.83219300641</v>
      </c>
    </row>
    <row r="108" spans="1:6" ht="15.5" x14ac:dyDescent="0.35">
      <c r="A108" s="197" t="s">
        <v>217</v>
      </c>
      <c r="B108" s="161">
        <v>0</v>
      </c>
      <c r="C108" s="175">
        <v>0</v>
      </c>
      <c r="D108" s="110">
        <v>0</v>
      </c>
      <c r="E108" s="175">
        <v>0</v>
      </c>
      <c r="F108" s="110">
        <v>0</v>
      </c>
    </row>
    <row r="109" spans="1:6" ht="15.5" x14ac:dyDescent="0.35">
      <c r="A109" s="197" t="s">
        <v>218</v>
      </c>
      <c r="B109" s="161">
        <v>16</v>
      </c>
      <c r="C109" s="175">
        <v>2.369654449652122E-2</v>
      </c>
      <c r="D109" s="110">
        <v>116</v>
      </c>
      <c r="E109" s="175">
        <v>1.962738426188345E-4</v>
      </c>
      <c r="F109" s="110">
        <v>1219612.5501559637</v>
      </c>
    </row>
    <row r="110" spans="1:6" ht="15.5" x14ac:dyDescent="0.35">
      <c r="A110" s="197" t="s">
        <v>219</v>
      </c>
      <c r="B110" s="161">
        <v>0</v>
      </c>
      <c r="C110" s="175">
        <v>0</v>
      </c>
      <c r="D110" s="110">
        <v>0</v>
      </c>
      <c r="E110" s="175">
        <v>0</v>
      </c>
      <c r="F110" s="110">
        <v>0</v>
      </c>
    </row>
    <row r="111" spans="1:6" ht="15.5" x14ac:dyDescent="0.35">
      <c r="A111" s="197" t="s">
        <v>220</v>
      </c>
      <c r="B111" s="161">
        <v>14</v>
      </c>
      <c r="C111" s="175">
        <v>2.0275974498559005E-2</v>
      </c>
      <c r="D111" s="110">
        <v>1129</v>
      </c>
      <c r="E111" s="175">
        <v>1.9102859337643461E-3</v>
      </c>
      <c r="F111" s="110">
        <v>1103017.7730706949</v>
      </c>
    </row>
    <row r="112" spans="1:6" ht="15.5" x14ac:dyDescent="0.35">
      <c r="A112" s="197" t="s">
        <v>221</v>
      </c>
      <c r="B112" s="161">
        <v>0</v>
      </c>
      <c r="C112" s="175">
        <v>0</v>
      </c>
      <c r="D112" s="110">
        <v>0</v>
      </c>
      <c r="E112" s="175">
        <v>0</v>
      </c>
      <c r="F112" s="110">
        <v>0</v>
      </c>
    </row>
    <row r="113" spans="1:6" ht="15.5" x14ac:dyDescent="0.35">
      <c r="A113" s="197" t="s">
        <v>222</v>
      </c>
      <c r="B113" s="161">
        <v>0</v>
      </c>
      <c r="C113" s="175">
        <v>0</v>
      </c>
      <c r="D113" s="110">
        <v>0</v>
      </c>
      <c r="E113" s="175">
        <v>0</v>
      </c>
      <c r="F113" s="110">
        <v>0</v>
      </c>
    </row>
    <row r="114" spans="1:6" ht="15.5" x14ac:dyDescent="0.35">
      <c r="A114" s="197" t="s">
        <v>223</v>
      </c>
      <c r="B114" s="161">
        <v>0</v>
      </c>
      <c r="C114" s="175">
        <v>0</v>
      </c>
      <c r="D114" s="110">
        <v>0</v>
      </c>
      <c r="E114" s="175">
        <v>0</v>
      </c>
      <c r="F114" s="110">
        <v>0</v>
      </c>
    </row>
    <row r="115" spans="1:6" ht="15.5" x14ac:dyDescent="0.35">
      <c r="A115" s="197" t="s">
        <v>224</v>
      </c>
      <c r="B115" s="161">
        <v>0</v>
      </c>
      <c r="C115" s="175">
        <v>0</v>
      </c>
      <c r="D115" s="110">
        <v>0</v>
      </c>
      <c r="E115" s="175">
        <v>0</v>
      </c>
      <c r="F115" s="110">
        <v>0</v>
      </c>
    </row>
    <row r="116" spans="1:6" ht="15.5" x14ac:dyDescent="0.35">
      <c r="A116" s="197" t="s">
        <v>225</v>
      </c>
      <c r="B116" s="161">
        <v>6</v>
      </c>
      <c r="C116" s="175">
        <v>8.1511455270588951E-3</v>
      </c>
      <c r="D116" s="110">
        <v>404</v>
      </c>
      <c r="E116" s="175">
        <v>6.8357441739663055E-4</v>
      </c>
      <c r="F116" s="110">
        <v>440544.8953590708</v>
      </c>
    </row>
    <row r="117" spans="1:6" ht="15.5" x14ac:dyDescent="0.35">
      <c r="A117" s="197" t="s">
        <v>226</v>
      </c>
      <c r="B117" s="161">
        <v>7</v>
      </c>
      <c r="C117" s="175">
        <v>1.0174376291811015E-2</v>
      </c>
      <c r="D117" s="110">
        <v>593</v>
      </c>
      <c r="E117" s="175">
        <v>1.0033654195945592E-3</v>
      </c>
      <c r="F117" s="110">
        <v>555016.99179755559</v>
      </c>
    </row>
    <row r="118" spans="1:6" ht="15.5" x14ac:dyDescent="0.35">
      <c r="A118" s="197" t="s">
        <v>227</v>
      </c>
      <c r="B118" s="161">
        <v>2</v>
      </c>
      <c r="C118" s="175">
        <v>2.2561206369538017E-3</v>
      </c>
      <c r="D118" s="110">
        <v>4954</v>
      </c>
      <c r="E118" s="175">
        <v>8.3822466925319496E-3</v>
      </c>
      <c r="F118" s="110">
        <v>401512.1697214286</v>
      </c>
    </row>
    <row r="119" spans="1:6" ht="15.5" x14ac:dyDescent="0.35">
      <c r="A119" s="197" t="s">
        <v>228</v>
      </c>
      <c r="B119" s="161">
        <v>8</v>
      </c>
      <c r="C119" s="175">
        <v>1.1819161014235399E-2</v>
      </c>
      <c r="D119" s="110">
        <v>303</v>
      </c>
      <c r="E119" s="175">
        <v>5.1268081304747294E-4</v>
      </c>
      <c r="F119" s="110">
        <v>622461.91277590278</v>
      </c>
    </row>
    <row r="120" spans="1:6" ht="15.5" x14ac:dyDescent="0.35">
      <c r="A120" s="197" t="s">
        <v>229</v>
      </c>
      <c r="B120" s="161">
        <v>16</v>
      </c>
      <c r="C120" s="175">
        <v>2.3536432709382566E-2</v>
      </c>
      <c r="D120" s="110">
        <v>201</v>
      </c>
      <c r="E120" s="175">
        <v>3.4009519281367014E-4</v>
      </c>
      <c r="F120" s="110">
        <v>1216324.8722501099</v>
      </c>
    </row>
    <row r="121" spans="1:6" ht="15.5" x14ac:dyDescent="0.35">
      <c r="A121" s="197" t="s">
        <v>230</v>
      </c>
      <c r="B121" s="161">
        <v>0</v>
      </c>
      <c r="C121" s="175">
        <v>0</v>
      </c>
      <c r="D121" s="110">
        <v>0</v>
      </c>
      <c r="E121" s="175">
        <v>0</v>
      </c>
      <c r="F121" s="110">
        <v>0</v>
      </c>
    </row>
    <row r="122" spans="1:6" ht="15.5" x14ac:dyDescent="0.35">
      <c r="A122" s="197" t="s">
        <v>231</v>
      </c>
      <c r="B122" s="161">
        <v>6</v>
      </c>
      <c r="C122" s="175">
        <v>8.2530348461471326E-3</v>
      </c>
      <c r="D122" s="110">
        <v>824</v>
      </c>
      <c r="E122" s="175">
        <v>1.394221088947583E-3</v>
      </c>
      <c r="F122" s="110">
        <v>470009.91224782896</v>
      </c>
    </row>
    <row r="123" spans="1:6" ht="15.5" x14ac:dyDescent="0.35">
      <c r="A123" s="197" t="s">
        <v>232</v>
      </c>
      <c r="B123" s="161">
        <v>0</v>
      </c>
      <c r="C123" s="175">
        <v>0</v>
      </c>
      <c r="D123" s="110">
        <v>0</v>
      </c>
      <c r="E123" s="175">
        <v>0</v>
      </c>
      <c r="F123" s="110">
        <v>0</v>
      </c>
    </row>
    <row r="124" spans="1:6" ht="15.5" x14ac:dyDescent="0.35">
      <c r="A124" s="197" t="s">
        <v>233</v>
      </c>
      <c r="B124" s="161">
        <v>4</v>
      </c>
      <c r="C124" s="175">
        <v>5.8804692730924897E-3</v>
      </c>
      <c r="D124" s="110">
        <v>1816</v>
      </c>
      <c r="E124" s="175">
        <v>3.0727008465155472E-3</v>
      </c>
      <c r="F124" s="110">
        <v>405845.0782082114</v>
      </c>
    </row>
    <row r="125" spans="1:6" ht="15.5" x14ac:dyDescent="0.35">
      <c r="A125" s="197" t="s">
        <v>234</v>
      </c>
      <c r="B125" s="161">
        <v>4</v>
      </c>
      <c r="C125" s="175">
        <v>5.7494687199790432E-3</v>
      </c>
      <c r="D125" s="110">
        <v>545</v>
      </c>
      <c r="E125" s="175">
        <v>9.2214865713159319E-4</v>
      </c>
      <c r="F125" s="110">
        <v>325755.31958934793</v>
      </c>
    </row>
    <row r="126" spans="1:6" ht="15.5" x14ac:dyDescent="0.35">
      <c r="A126" s="197" t="s">
        <v>235</v>
      </c>
      <c r="B126" s="161">
        <v>0</v>
      </c>
      <c r="C126" s="175">
        <v>0</v>
      </c>
      <c r="D126" s="110">
        <v>0</v>
      </c>
      <c r="E126" s="175">
        <v>0</v>
      </c>
      <c r="F126" s="110">
        <v>0</v>
      </c>
    </row>
    <row r="127" spans="1:6" ht="15.5" x14ac:dyDescent="0.35">
      <c r="A127" s="197" t="s">
        <v>236</v>
      </c>
      <c r="B127" s="161">
        <v>1</v>
      </c>
      <c r="C127" s="175">
        <v>1.2954499141218604E-3</v>
      </c>
      <c r="D127" s="110">
        <v>4457</v>
      </c>
      <c r="E127" s="175">
        <v>7.5413147978633226E-3</v>
      </c>
      <c r="F127" s="110">
        <v>323644.36680818372</v>
      </c>
    </row>
    <row r="128" spans="1:6" ht="15.5" x14ac:dyDescent="0.35">
      <c r="A128" s="197" t="s">
        <v>237</v>
      </c>
      <c r="B128" s="161">
        <v>4</v>
      </c>
      <c r="C128" s="175">
        <v>5.414689528689124E-3</v>
      </c>
      <c r="D128" s="110">
        <v>787</v>
      </c>
      <c r="E128" s="175">
        <v>1.3316165012157133E-3</v>
      </c>
      <c r="F128" s="110">
        <v>322592.03521682433</v>
      </c>
    </row>
    <row r="129" spans="1:6" ht="15.5" x14ac:dyDescent="0.35">
      <c r="A129" s="197" t="s">
        <v>238</v>
      </c>
      <c r="B129" s="161">
        <v>10</v>
      </c>
      <c r="C129" s="175">
        <v>1.4075281651189202E-2</v>
      </c>
      <c r="D129" s="110">
        <v>244</v>
      </c>
      <c r="E129" s="175">
        <v>4.1285187585341052E-4</v>
      </c>
      <c r="F129" s="110">
        <v>734535.63170107559</v>
      </c>
    </row>
    <row r="130" spans="1:6" ht="15.5" x14ac:dyDescent="0.35">
      <c r="A130" s="197" t="s">
        <v>239</v>
      </c>
      <c r="B130" s="161">
        <v>5</v>
      </c>
      <c r="C130" s="175">
        <v>7.6853657826555311E-3</v>
      </c>
      <c r="D130" s="110">
        <v>701</v>
      </c>
      <c r="E130" s="175">
        <v>1.1861031351362327E-3</v>
      </c>
      <c r="F130" s="110">
        <v>433851.87346400047</v>
      </c>
    </row>
    <row r="131" spans="1:6" ht="15.5" x14ac:dyDescent="0.35">
      <c r="A131" s="197" t="s">
        <v>240</v>
      </c>
      <c r="B131" s="161">
        <v>4</v>
      </c>
      <c r="C131" s="175">
        <v>5.1090215714244148E-3</v>
      </c>
      <c r="D131" s="110">
        <v>1060</v>
      </c>
      <c r="E131" s="175">
        <v>1.7935368377238324E-3</v>
      </c>
      <c r="F131" s="110">
        <v>322708.68314832792</v>
      </c>
    </row>
    <row r="132" spans="1:6" ht="15.5" x14ac:dyDescent="0.35">
      <c r="A132" s="197" t="s">
        <v>241</v>
      </c>
      <c r="B132" s="161">
        <v>14</v>
      </c>
      <c r="C132" s="175">
        <v>2.031964134959682E-2</v>
      </c>
      <c r="D132" s="110">
        <v>568</v>
      </c>
      <c r="E132" s="175">
        <v>9.61065022478431E-4</v>
      </c>
      <c r="F132" s="110">
        <v>1072862.0962507082</v>
      </c>
    </row>
    <row r="133" spans="1:6" ht="15.5" x14ac:dyDescent="0.35">
      <c r="A133" s="197" t="s">
        <v>242</v>
      </c>
      <c r="B133" s="161">
        <v>5</v>
      </c>
      <c r="C133" s="175">
        <v>7.5398096125294783E-3</v>
      </c>
      <c r="D133" s="110">
        <v>1336</v>
      </c>
      <c r="E133" s="175">
        <v>2.2605332218858872E-3</v>
      </c>
      <c r="F133" s="110">
        <v>463064.89419581729</v>
      </c>
    </row>
    <row r="134" spans="1:6" ht="15.5" x14ac:dyDescent="0.35">
      <c r="A134" s="197" t="s">
        <v>243</v>
      </c>
      <c r="B134" s="161">
        <v>6</v>
      </c>
      <c r="C134" s="175">
        <v>8.0638118249832646E-3</v>
      </c>
      <c r="D134" s="110">
        <v>479</v>
      </c>
      <c r="E134" s="175">
        <v>8.1047560874501485E-4</v>
      </c>
      <c r="F134" s="110">
        <v>440405.01062208792</v>
      </c>
    </row>
    <row r="135" spans="1:6" ht="15.5" x14ac:dyDescent="0.35">
      <c r="A135" s="197" t="s">
        <v>244</v>
      </c>
      <c r="B135" s="161">
        <v>6</v>
      </c>
      <c r="C135" s="175">
        <v>8.5441471863992365E-3</v>
      </c>
      <c r="D135" s="110">
        <v>491</v>
      </c>
      <c r="E135" s="175">
        <v>8.3077979936075643E-4</v>
      </c>
      <c r="F135" s="110">
        <v>465683.97618935979</v>
      </c>
    </row>
    <row r="136" spans="1:6" ht="15.5" x14ac:dyDescent="0.35">
      <c r="A136" s="197" t="s">
        <v>245</v>
      </c>
      <c r="B136" s="161">
        <v>9</v>
      </c>
      <c r="C136" s="175">
        <v>1.3100055311344654E-2</v>
      </c>
      <c r="D136" s="110">
        <v>8209</v>
      </c>
      <c r="E136" s="175">
        <v>1.3889758397051831E-2</v>
      </c>
      <c r="F136" s="110">
        <v>1144498.1332572531</v>
      </c>
    </row>
    <row r="137" spans="1:6" ht="15.5" x14ac:dyDescent="0.35">
      <c r="A137" s="197" t="s">
        <v>246</v>
      </c>
      <c r="B137" s="161">
        <v>13</v>
      </c>
      <c r="C137" s="175">
        <v>1.953363803091614E-2</v>
      </c>
      <c r="D137" s="110">
        <v>357</v>
      </c>
      <c r="E137" s="175">
        <v>6.0404967081830959E-4</v>
      </c>
      <c r="F137" s="110">
        <v>1020447.6444087097</v>
      </c>
    </row>
    <row r="138" spans="1:6" ht="15.5" x14ac:dyDescent="0.35">
      <c r="A138" s="197" t="s">
        <v>247</v>
      </c>
      <c r="B138" s="161">
        <v>9</v>
      </c>
      <c r="C138" s="175">
        <v>1.3362056417571547E-2</v>
      </c>
      <c r="D138" s="110">
        <v>1198</v>
      </c>
      <c r="E138" s="175">
        <v>2.0270350298048599E-3</v>
      </c>
      <c r="F138" s="110">
        <v>753110.62068116944</v>
      </c>
    </row>
    <row r="139" spans="1:6" ht="15.5" x14ac:dyDescent="0.35">
      <c r="A139" s="197" t="s">
        <v>248</v>
      </c>
      <c r="B139" s="126">
        <v>1</v>
      </c>
      <c r="C139" s="175">
        <v>1.7903408925504362E-3</v>
      </c>
      <c r="D139" s="110">
        <v>3602</v>
      </c>
      <c r="E139" s="175">
        <v>6.0946412164917408E-3</v>
      </c>
      <c r="F139" s="110">
        <v>299609.89082196431</v>
      </c>
    </row>
    <row r="140" spans="1:6" ht="15.5" x14ac:dyDescent="0.35">
      <c r="A140" s="125"/>
      <c r="B140" s="126"/>
      <c r="C140" s="175"/>
      <c r="D140" s="124"/>
      <c r="E140" s="146"/>
      <c r="F140" s="124"/>
    </row>
    <row r="141" spans="1:6" ht="15.5" x14ac:dyDescent="0.25">
      <c r="A141" s="127"/>
      <c r="B141" s="162">
        <f>SUM(B3:B140)</f>
        <v>689</v>
      </c>
      <c r="C141" s="148">
        <f>SUM(C3:C140)</f>
        <v>1.0000000000000004</v>
      </c>
      <c r="D141" s="128">
        <f>SUM(D3:D140)</f>
        <v>591011</v>
      </c>
      <c r="E141" s="148">
        <f>SUM(E3:E140)</f>
        <v>1</v>
      </c>
      <c r="F141" s="128">
        <f>SUM(F3:F140)</f>
        <v>85308851.108889863</v>
      </c>
    </row>
    <row r="142" spans="1:6" x14ac:dyDescent="0.25">
      <c r="B142" s="163"/>
    </row>
  </sheetData>
  <sortState xmlns:xlrd2="http://schemas.microsoft.com/office/spreadsheetml/2017/richdata2" ref="A3:F140">
    <sortCondition ref="A3:A140"/>
  </sortState>
  <customSheetViews>
    <customSheetView guid="{21B7AC2F-40B5-4A74-80C7-C3A38CDE4D3F}" showGridLines="0" showRowCol="0" fitToPage="1" showAutoFilter="1">
      <pane ySplit="2" topLeftCell="A3" activePane="bottomLeft" state="frozen"/>
      <selection pane="bottomLeft" sqref="A1:F1"/>
      <pageMargins left="0.74803149606299213" right="0.74803149606299213" top="0.98425196850393704" bottom="0.98425196850393704" header="0.51181102362204722" footer="0.51181102362204722"/>
      <pageSetup paperSize="9" scale="60" fitToHeight="2" orientation="portrait" r:id="rId1"/>
      <headerFooter alignWithMargins="0">
        <oddFooter>&amp;C&amp;D&amp;R&amp;P</oddFooter>
      </headerFooter>
      <autoFilter ref="A2:F2" xr:uid="{B460CC54-EFCC-49D7-B80B-DA7FF78FB6A1}"/>
    </customSheetView>
  </customSheetViews>
  <mergeCells count="1">
    <mergeCell ref="A1:F1"/>
  </mergeCells>
  <phoneticPr fontId="8" type="noConversion"/>
  <pageMargins left="0.7" right="0.7" top="0.75" bottom="0.75" header="0.3" footer="0.3"/>
  <pageSetup paperSize="9" scale="63" fitToHeight="2" orientation="portrait" r:id="rId2"/>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4">
    <tabColor theme="3" tint="0.59999389629810485"/>
  </sheetPr>
  <dimension ref="A1:K325"/>
  <sheetViews>
    <sheetView showGridLines="0" view="pageBreakPreview" zoomScaleNormal="96" zoomScaleSheetLayoutView="100" workbookViewId="0">
      <pane ySplit="2" topLeftCell="A3" activePane="bottomLeft" state="frozen"/>
      <selection activeCell="O145" sqref="O145"/>
      <selection pane="bottomLeft" sqref="A1:I1"/>
    </sheetView>
  </sheetViews>
  <sheetFormatPr defaultRowHeight="15.5" x14ac:dyDescent="0.35"/>
  <cols>
    <col min="1" max="1" width="30.7265625" style="5" bestFit="1" customWidth="1"/>
    <col min="2" max="2" width="13" style="5" customWidth="1"/>
    <col min="3" max="3" width="18.26953125" style="7" customWidth="1"/>
    <col min="4" max="4" width="16.54296875" style="5" customWidth="1"/>
    <col min="5" max="5" width="19.1796875" style="5" customWidth="1"/>
    <col min="6" max="6" width="17.54296875" style="5" customWidth="1"/>
    <col min="7" max="7" width="18.81640625" style="14" customWidth="1"/>
    <col min="8" max="8" width="18.81640625" style="5" customWidth="1"/>
    <col min="9" max="9" width="22.26953125" style="5" customWidth="1"/>
  </cols>
  <sheetData>
    <row r="1" spans="1:11" s="8" customFormat="1" ht="20.5" thickBot="1" x14ac:dyDescent="0.3">
      <c r="A1" s="320" t="s">
        <v>394</v>
      </c>
      <c r="B1" s="323"/>
      <c r="C1" s="323"/>
      <c r="D1" s="323"/>
      <c r="E1" s="323"/>
      <c r="F1" s="323"/>
      <c r="G1" s="323"/>
      <c r="H1" s="323"/>
      <c r="I1" s="324"/>
    </row>
    <row r="2" spans="1:11" s="9" customFormat="1" ht="50.25" customHeight="1" thickBot="1" x14ac:dyDescent="0.3">
      <c r="A2" s="70" t="s">
        <v>5</v>
      </c>
      <c r="B2" s="70" t="s">
        <v>437</v>
      </c>
      <c r="C2" s="71" t="s">
        <v>109</v>
      </c>
      <c r="D2" s="67" t="s">
        <v>9</v>
      </c>
      <c r="E2" s="71" t="s">
        <v>10</v>
      </c>
      <c r="F2" s="67" t="s">
        <v>387</v>
      </c>
      <c r="G2" s="67" t="s">
        <v>33</v>
      </c>
      <c r="H2" s="72" t="s">
        <v>8</v>
      </c>
      <c r="I2" s="73" t="s">
        <v>16</v>
      </c>
    </row>
    <row r="3" spans="1:11" s="5" customFormat="1" x14ac:dyDescent="0.35">
      <c r="A3" s="197" t="s">
        <v>428</v>
      </c>
      <c r="B3" s="117">
        <v>987</v>
      </c>
      <c r="C3" s="111">
        <v>8</v>
      </c>
      <c r="D3" s="144">
        <v>3.787878787878788E-3</v>
      </c>
      <c r="E3" s="144">
        <v>9.4137396694214878E-2</v>
      </c>
      <c r="F3" s="144">
        <v>8.4849127644906377E-4</v>
      </c>
      <c r="G3" s="112">
        <v>40949</v>
      </c>
      <c r="H3" s="145">
        <v>3.6164444051929701E-2</v>
      </c>
      <c r="I3" s="112">
        <v>569457.49019973911</v>
      </c>
      <c r="K3" s="7"/>
    </row>
    <row r="4" spans="1:11" s="5" customFormat="1" x14ac:dyDescent="0.35">
      <c r="A4" s="197" t="s">
        <v>114</v>
      </c>
      <c r="B4" s="117">
        <v>990</v>
      </c>
      <c r="C4" s="111">
        <v>6</v>
      </c>
      <c r="D4" s="144">
        <v>2.840909090909091E-3</v>
      </c>
      <c r="E4" s="144">
        <v>5.2952285640495873E-2</v>
      </c>
      <c r="F4" s="144">
        <v>4.7727634300259839E-4</v>
      </c>
      <c r="G4" s="112">
        <v>105094</v>
      </c>
      <c r="H4" s="145">
        <v>9.28146250993553E-2</v>
      </c>
      <c r="I4" s="112">
        <v>1402259.7633342328</v>
      </c>
      <c r="K4" s="7"/>
    </row>
    <row r="5" spans="1:11" s="5" customFormat="1" x14ac:dyDescent="0.35">
      <c r="A5" s="197" t="s">
        <v>115</v>
      </c>
      <c r="B5" s="117">
        <v>1024</v>
      </c>
      <c r="C5" s="111"/>
      <c r="D5" s="144">
        <v>0</v>
      </c>
      <c r="E5" s="144">
        <v>0</v>
      </c>
      <c r="F5" s="144">
        <v>0</v>
      </c>
      <c r="G5" s="112">
        <v>0</v>
      </c>
      <c r="H5" s="145">
        <v>0</v>
      </c>
      <c r="I5" s="112">
        <v>0</v>
      </c>
      <c r="K5" s="7"/>
    </row>
    <row r="6" spans="1:11" s="5" customFormat="1" x14ac:dyDescent="0.35">
      <c r="A6" s="197" t="s">
        <v>116</v>
      </c>
      <c r="B6" s="117">
        <v>1031</v>
      </c>
      <c r="C6" s="111"/>
      <c r="D6" s="144">
        <v>0</v>
      </c>
      <c r="E6" s="144">
        <v>0</v>
      </c>
      <c r="F6" s="144">
        <v>0</v>
      </c>
      <c r="G6" s="112">
        <v>0</v>
      </c>
      <c r="H6" s="145">
        <v>0</v>
      </c>
      <c r="I6" s="112">
        <v>0</v>
      </c>
      <c r="K6" s="7"/>
    </row>
    <row r="7" spans="1:11" s="5" customFormat="1" x14ac:dyDescent="0.35">
      <c r="A7" s="197" t="s">
        <v>117</v>
      </c>
      <c r="B7" s="117">
        <v>1015</v>
      </c>
      <c r="C7" s="111"/>
      <c r="D7" s="144">
        <v>0</v>
      </c>
      <c r="E7" s="144">
        <v>0</v>
      </c>
      <c r="F7" s="144">
        <v>0</v>
      </c>
      <c r="G7" s="112">
        <v>0</v>
      </c>
      <c r="H7" s="145">
        <v>0</v>
      </c>
      <c r="I7" s="112">
        <v>0</v>
      </c>
      <c r="K7" s="7"/>
    </row>
    <row r="8" spans="1:11" s="5" customFormat="1" x14ac:dyDescent="0.35">
      <c r="A8" s="197" t="s">
        <v>118</v>
      </c>
      <c r="B8" s="117">
        <v>1018</v>
      </c>
      <c r="C8" s="111"/>
      <c r="D8" s="144">
        <v>0</v>
      </c>
      <c r="E8" s="144">
        <v>0</v>
      </c>
      <c r="F8" s="144">
        <v>0</v>
      </c>
      <c r="G8" s="112">
        <v>0</v>
      </c>
      <c r="H8" s="145">
        <v>0</v>
      </c>
      <c r="I8" s="112">
        <v>0</v>
      </c>
      <c r="K8" s="7"/>
    </row>
    <row r="9" spans="1:11" s="5" customFormat="1" x14ac:dyDescent="0.35">
      <c r="A9" s="197" t="s">
        <v>119</v>
      </c>
      <c r="B9" s="117">
        <v>987</v>
      </c>
      <c r="C9" s="111">
        <v>8</v>
      </c>
      <c r="D9" s="144">
        <v>3.787878787878788E-3</v>
      </c>
      <c r="E9" s="144">
        <v>9.4137396694214878E-2</v>
      </c>
      <c r="F9" s="144">
        <v>8.4849127644906377E-4</v>
      </c>
      <c r="G9" s="112">
        <v>45976</v>
      </c>
      <c r="H9" s="145">
        <v>4.0604080190762164E-2</v>
      </c>
      <c r="I9" s="112">
        <v>635737.03658100974</v>
      </c>
      <c r="K9" s="7"/>
    </row>
    <row r="10" spans="1:11" s="5" customFormat="1" x14ac:dyDescent="0.35">
      <c r="A10" s="197" t="s">
        <v>120</v>
      </c>
      <c r="B10" s="117">
        <v>956</v>
      </c>
      <c r="C10" s="111">
        <v>28</v>
      </c>
      <c r="D10" s="144">
        <v>1.3257575757575758E-2</v>
      </c>
      <c r="E10" s="144">
        <v>1.1531831095041325</v>
      </c>
      <c r="F10" s="144">
        <v>1.0394018136501032E-2</v>
      </c>
      <c r="G10" s="112">
        <v>1768</v>
      </c>
      <c r="H10" s="145">
        <v>1.5614236509758899E-3</v>
      </c>
      <c r="I10" s="112">
        <v>385380.45638118155</v>
      </c>
      <c r="K10" s="7"/>
    </row>
    <row r="11" spans="1:11" s="5" customFormat="1" x14ac:dyDescent="0.35">
      <c r="A11" s="197" t="s">
        <v>121</v>
      </c>
      <c r="B11" s="117">
        <v>976</v>
      </c>
      <c r="C11" s="111">
        <v>14</v>
      </c>
      <c r="D11" s="144">
        <v>6.628787878787879E-3</v>
      </c>
      <c r="E11" s="144">
        <v>0.28829577737603312</v>
      </c>
      <c r="F11" s="144">
        <v>2.5985045341252581E-3</v>
      </c>
      <c r="G11" s="112">
        <v>1786</v>
      </c>
      <c r="H11" s="145">
        <v>1.5773204981012099E-3</v>
      </c>
      <c r="I11" s="112">
        <v>114065.3667979864</v>
      </c>
      <c r="K11" s="7"/>
    </row>
    <row r="12" spans="1:11" s="5" customFormat="1" x14ac:dyDescent="0.35">
      <c r="A12" s="197" t="s">
        <v>122</v>
      </c>
      <c r="B12" s="117">
        <v>995</v>
      </c>
      <c r="C12" s="111">
        <v>4</v>
      </c>
      <c r="D12" s="144">
        <v>1.893939393939394E-3</v>
      </c>
      <c r="E12" s="144">
        <v>2.353434917355372E-2</v>
      </c>
      <c r="F12" s="144">
        <v>2.1212281911226594E-4</v>
      </c>
      <c r="G12" s="112">
        <v>1948</v>
      </c>
      <c r="H12" s="145">
        <v>1.7203921222290913E-3</v>
      </c>
      <c r="I12" s="112">
        <v>33072.999993549754</v>
      </c>
      <c r="K12" s="7"/>
    </row>
    <row r="13" spans="1:11" s="5" customFormat="1" x14ac:dyDescent="0.35">
      <c r="A13" s="197" t="s">
        <v>123</v>
      </c>
      <c r="B13" s="117">
        <v>1000</v>
      </c>
      <c r="C13" s="111"/>
      <c r="D13" s="144">
        <v>0</v>
      </c>
      <c r="E13" s="144">
        <v>0</v>
      </c>
      <c r="F13" s="144">
        <v>0</v>
      </c>
      <c r="G13" s="112">
        <v>0</v>
      </c>
      <c r="H13" s="145">
        <v>0</v>
      </c>
      <c r="I13" s="112">
        <v>0</v>
      </c>
      <c r="K13" s="7"/>
    </row>
    <row r="14" spans="1:11" s="5" customFormat="1" x14ac:dyDescent="0.35">
      <c r="A14" s="197" t="s">
        <v>124</v>
      </c>
      <c r="B14" s="117">
        <v>944</v>
      </c>
      <c r="C14" s="111">
        <v>33</v>
      </c>
      <c r="D14" s="144">
        <v>1.5625E-2</v>
      </c>
      <c r="E14" s="144">
        <v>1.601806640625</v>
      </c>
      <c r="F14" s="144">
        <v>1.44376093758286E-2</v>
      </c>
      <c r="G14" s="112">
        <v>955</v>
      </c>
      <c r="H14" s="145">
        <v>8.4341605581559655E-4</v>
      </c>
      <c r="I14" s="112">
        <v>515517.55503364018</v>
      </c>
      <c r="K14" s="7"/>
    </row>
    <row r="15" spans="1:11" s="5" customFormat="1" x14ac:dyDescent="0.35">
      <c r="A15" s="197" t="s">
        <v>125</v>
      </c>
      <c r="B15" s="117">
        <v>962</v>
      </c>
      <c r="C15" s="111">
        <v>25</v>
      </c>
      <c r="D15" s="144">
        <v>1.1837121212121212E-2</v>
      </c>
      <c r="E15" s="144">
        <v>0.91931051459194202</v>
      </c>
      <c r="F15" s="144">
        <v>8.2860476215728864E-3</v>
      </c>
      <c r="G15" s="112">
        <v>18611</v>
      </c>
      <c r="H15" s="145">
        <v>1.6436456769407401E-2</v>
      </c>
      <c r="I15" s="112">
        <v>534020.56816648087</v>
      </c>
      <c r="K15" s="7"/>
    </row>
    <row r="16" spans="1:11" s="5" customFormat="1" x14ac:dyDescent="0.35">
      <c r="A16" s="197" t="s">
        <v>126</v>
      </c>
      <c r="B16" s="117">
        <v>961</v>
      </c>
      <c r="C16" s="111">
        <v>26</v>
      </c>
      <c r="D16" s="144">
        <v>1.231060606060606E-2</v>
      </c>
      <c r="E16" s="144">
        <v>0.99432625258264451</v>
      </c>
      <c r="F16" s="144">
        <v>8.9621891074932337E-3</v>
      </c>
      <c r="G16" s="112">
        <v>1095</v>
      </c>
      <c r="H16" s="145">
        <v>9.6705820012364218E-4</v>
      </c>
      <c r="I16" s="112">
        <v>326630.17124523618</v>
      </c>
      <c r="K16" s="7"/>
    </row>
    <row r="17" spans="1:11" s="5" customFormat="1" x14ac:dyDescent="0.35">
      <c r="A17" s="197" t="s">
        <v>127</v>
      </c>
      <c r="B17" s="117">
        <v>979</v>
      </c>
      <c r="C17" s="111">
        <v>12</v>
      </c>
      <c r="D17" s="144">
        <v>5.681818181818182E-3</v>
      </c>
      <c r="E17" s="144">
        <v>0.21180914256198349</v>
      </c>
      <c r="F17" s="144">
        <v>1.9091053720103935E-3</v>
      </c>
      <c r="G17" s="112">
        <v>1043</v>
      </c>
      <c r="H17" s="145">
        <v>9.2113397509493956E-4</v>
      </c>
      <c r="I17" s="112">
        <v>80254.28653817391</v>
      </c>
      <c r="K17" s="7"/>
    </row>
    <row r="18" spans="1:11" s="5" customFormat="1" x14ac:dyDescent="0.35">
      <c r="A18" s="197" t="s">
        <v>128</v>
      </c>
      <c r="B18" s="117">
        <v>944</v>
      </c>
      <c r="C18" s="111">
        <v>33</v>
      </c>
      <c r="D18" s="144">
        <v>1.5625E-2</v>
      </c>
      <c r="E18" s="144">
        <v>1.601806640625</v>
      </c>
      <c r="F18" s="144">
        <v>1.44376093758286E-2</v>
      </c>
      <c r="G18" s="112">
        <v>34768</v>
      </c>
      <c r="H18" s="145">
        <v>3.0705643380729487E-2</v>
      </c>
      <c r="I18" s="112">
        <v>961332.2162212081</v>
      </c>
      <c r="K18" s="7"/>
    </row>
    <row r="19" spans="1:11" s="5" customFormat="1" x14ac:dyDescent="0.35">
      <c r="A19" s="197" t="s">
        <v>129</v>
      </c>
      <c r="B19" s="117">
        <v>1019</v>
      </c>
      <c r="C19" s="111"/>
      <c r="D19" s="144">
        <v>0</v>
      </c>
      <c r="E19" s="144">
        <v>0</v>
      </c>
      <c r="F19" s="144">
        <v>0</v>
      </c>
      <c r="G19" s="112">
        <v>0</v>
      </c>
      <c r="H19" s="145">
        <v>0</v>
      </c>
      <c r="I19" s="112">
        <v>0</v>
      </c>
      <c r="K19" s="7"/>
    </row>
    <row r="20" spans="1:11" s="5" customFormat="1" x14ac:dyDescent="0.35">
      <c r="A20" s="197" t="s">
        <v>130</v>
      </c>
      <c r="B20" s="117">
        <v>1113</v>
      </c>
      <c r="C20" s="111"/>
      <c r="D20" s="144">
        <v>0</v>
      </c>
      <c r="E20" s="144">
        <v>0</v>
      </c>
      <c r="F20" s="144">
        <v>0</v>
      </c>
      <c r="G20" s="112">
        <v>0</v>
      </c>
      <c r="H20" s="145">
        <v>0</v>
      </c>
      <c r="I20" s="112">
        <v>0</v>
      </c>
      <c r="K20" s="7"/>
    </row>
    <row r="21" spans="1:11" s="5" customFormat="1" x14ac:dyDescent="0.35">
      <c r="A21" s="197" t="s">
        <v>131</v>
      </c>
      <c r="B21" s="117">
        <v>1023</v>
      </c>
      <c r="C21" s="111"/>
      <c r="D21" s="144">
        <v>0</v>
      </c>
      <c r="E21" s="144">
        <v>0</v>
      </c>
      <c r="F21" s="144">
        <v>0</v>
      </c>
      <c r="G21" s="112">
        <v>0</v>
      </c>
      <c r="H21" s="145">
        <v>0</v>
      </c>
      <c r="I21" s="112">
        <v>0</v>
      </c>
      <c r="K21" s="7"/>
    </row>
    <row r="22" spans="1:11" s="5" customFormat="1" x14ac:dyDescent="0.35">
      <c r="A22" s="197" t="s">
        <v>132</v>
      </c>
      <c r="B22" s="117">
        <v>1016</v>
      </c>
      <c r="C22" s="111"/>
      <c r="D22" s="144">
        <v>0</v>
      </c>
      <c r="E22" s="144">
        <v>0</v>
      </c>
      <c r="F22" s="144">
        <v>0</v>
      </c>
      <c r="G22" s="112">
        <v>0</v>
      </c>
      <c r="H22" s="145">
        <v>0</v>
      </c>
      <c r="I22" s="112">
        <v>0</v>
      </c>
      <c r="K22" s="7"/>
    </row>
    <row r="23" spans="1:11" s="5" customFormat="1" x14ac:dyDescent="0.35">
      <c r="A23" s="197" t="s">
        <v>133</v>
      </c>
      <c r="B23" s="117">
        <v>965</v>
      </c>
      <c r="C23" s="111">
        <v>22</v>
      </c>
      <c r="D23" s="144">
        <v>1.0416666666666666E-2</v>
      </c>
      <c r="E23" s="144">
        <v>0.7119140625</v>
      </c>
      <c r="F23" s="144">
        <v>6.4167152781460443E-3</v>
      </c>
      <c r="G23" s="112">
        <v>579</v>
      </c>
      <c r="H23" s="145">
        <v>5.1134858253113131E-4</v>
      </c>
      <c r="I23" s="112">
        <v>231156.68381037476</v>
      </c>
      <c r="K23" s="7"/>
    </row>
    <row r="24" spans="1:11" s="5" customFormat="1" x14ac:dyDescent="0.35">
      <c r="A24" s="197" t="s">
        <v>134</v>
      </c>
      <c r="B24" s="117">
        <v>926</v>
      </c>
      <c r="C24" s="111">
        <v>38</v>
      </c>
      <c r="D24" s="144">
        <v>1.7992424242424244E-2</v>
      </c>
      <c r="E24" s="144">
        <v>2.1239750129132235</v>
      </c>
      <c r="F24" s="144">
        <v>1.9144084424882003E-2</v>
      </c>
      <c r="G24" s="112">
        <v>5528</v>
      </c>
      <c r="H24" s="145">
        <v>4.8820983838205418E-3</v>
      </c>
      <c r="I24" s="112">
        <v>739758.70331554185</v>
      </c>
      <c r="K24" s="7"/>
    </row>
    <row r="25" spans="1:11" s="5" customFormat="1" x14ac:dyDescent="0.35">
      <c r="A25" s="197" t="s">
        <v>135</v>
      </c>
      <c r="B25" s="117">
        <v>1027</v>
      </c>
      <c r="C25" s="111"/>
      <c r="D25" s="144">
        <v>0</v>
      </c>
      <c r="E25" s="144">
        <v>0</v>
      </c>
      <c r="F25" s="144">
        <v>0</v>
      </c>
      <c r="G25" s="112">
        <v>0</v>
      </c>
      <c r="H25" s="145">
        <v>0</v>
      </c>
      <c r="I25" s="112">
        <v>0</v>
      </c>
      <c r="K25" s="7"/>
    </row>
    <row r="26" spans="1:11" s="5" customFormat="1" x14ac:dyDescent="0.35">
      <c r="A26" s="197" t="s">
        <v>136</v>
      </c>
      <c r="B26" s="117">
        <v>1030</v>
      </c>
      <c r="C26" s="111"/>
      <c r="D26" s="144">
        <v>0</v>
      </c>
      <c r="E26" s="144">
        <v>0</v>
      </c>
      <c r="F26" s="144">
        <v>0</v>
      </c>
      <c r="G26" s="112">
        <v>0</v>
      </c>
      <c r="H26" s="145">
        <v>0</v>
      </c>
      <c r="I26" s="112">
        <v>0</v>
      </c>
      <c r="K26" s="7"/>
    </row>
    <row r="27" spans="1:11" s="5" customFormat="1" x14ac:dyDescent="0.35">
      <c r="A27" s="197" t="s">
        <v>137</v>
      </c>
      <c r="B27" s="117">
        <v>1081</v>
      </c>
      <c r="C27" s="111"/>
      <c r="D27" s="144">
        <v>0</v>
      </c>
      <c r="E27" s="144">
        <v>0</v>
      </c>
      <c r="F27" s="144">
        <v>0</v>
      </c>
      <c r="G27" s="112">
        <v>0</v>
      </c>
      <c r="H27" s="145">
        <v>0</v>
      </c>
      <c r="I27" s="112">
        <v>0</v>
      </c>
      <c r="K27" s="7"/>
    </row>
    <row r="28" spans="1:11" s="5" customFormat="1" x14ac:dyDescent="0.35">
      <c r="A28" s="197" t="s">
        <v>138</v>
      </c>
      <c r="B28" s="117">
        <v>1033</v>
      </c>
      <c r="C28" s="111"/>
      <c r="D28" s="144">
        <v>0</v>
      </c>
      <c r="E28" s="144">
        <v>0</v>
      </c>
      <c r="F28" s="144">
        <v>0</v>
      </c>
      <c r="G28" s="112">
        <v>0</v>
      </c>
      <c r="H28" s="145">
        <v>0</v>
      </c>
      <c r="I28" s="112">
        <v>0</v>
      </c>
      <c r="K28" s="7"/>
    </row>
    <row r="29" spans="1:11" s="5" customFormat="1" x14ac:dyDescent="0.35">
      <c r="A29" s="197" t="s">
        <v>139</v>
      </c>
      <c r="B29" s="117">
        <v>908</v>
      </c>
      <c r="C29" s="111">
        <v>42</v>
      </c>
      <c r="D29" s="144">
        <v>1.9886363636363636E-2</v>
      </c>
      <c r="E29" s="144">
        <v>2.5946619963842976</v>
      </c>
      <c r="F29" s="144">
        <v>2.3386540807127321E-2</v>
      </c>
      <c r="G29" s="112">
        <v>9295</v>
      </c>
      <c r="H29" s="145">
        <v>8.2089552238805968E-3</v>
      </c>
      <c r="I29" s="112">
        <v>937209.13967031322</v>
      </c>
      <c r="K29" s="7"/>
    </row>
    <row r="30" spans="1:11" s="5" customFormat="1" x14ac:dyDescent="0.35">
      <c r="A30" s="197" t="s">
        <v>140</v>
      </c>
      <c r="B30" s="117">
        <v>897</v>
      </c>
      <c r="C30" s="111">
        <v>47</v>
      </c>
      <c r="D30" s="144">
        <v>2.225378787878788E-2</v>
      </c>
      <c r="E30" s="144">
        <v>3.249211082773761</v>
      </c>
      <c r="F30" s="144">
        <v>2.9286206713687223E-2</v>
      </c>
      <c r="G30" s="112">
        <v>3686</v>
      </c>
      <c r="H30" s="145">
        <v>3.2553210279961139E-3</v>
      </c>
      <c r="I30" s="112">
        <v>1068767.6971357712</v>
      </c>
      <c r="K30" s="7"/>
    </row>
    <row r="31" spans="1:11" s="5" customFormat="1" x14ac:dyDescent="0.35">
      <c r="A31" s="197" t="s">
        <v>141</v>
      </c>
      <c r="B31" s="117">
        <v>978</v>
      </c>
      <c r="C31" s="111">
        <v>13</v>
      </c>
      <c r="D31" s="144">
        <v>6.15530303030303E-3</v>
      </c>
      <c r="E31" s="144">
        <v>0.24858156314566113</v>
      </c>
      <c r="F31" s="144">
        <v>2.2405472768733084E-3</v>
      </c>
      <c r="G31" s="112">
        <v>1107</v>
      </c>
      <c r="H31" s="145">
        <v>9.7765609820718883E-4</v>
      </c>
      <c r="I31" s="112">
        <v>92643.703945622503</v>
      </c>
      <c r="K31" s="7"/>
    </row>
    <row r="32" spans="1:11" s="5" customFormat="1" x14ac:dyDescent="0.35">
      <c r="A32" s="197" t="s">
        <v>142</v>
      </c>
      <c r="B32" s="117">
        <v>1023</v>
      </c>
      <c r="C32" s="111"/>
      <c r="D32" s="144">
        <v>0</v>
      </c>
      <c r="E32" s="144">
        <v>0</v>
      </c>
      <c r="F32" s="144">
        <v>0</v>
      </c>
      <c r="G32" s="112">
        <v>0</v>
      </c>
      <c r="H32" s="145">
        <v>0</v>
      </c>
      <c r="I32" s="112">
        <v>0</v>
      </c>
      <c r="K32" s="7"/>
    </row>
    <row r="33" spans="1:11" s="5" customFormat="1" x14ac:dyDescent="0.35">
      <c r="A33" s="197" t="s">
        <v>143</v>
      </c>
      <c r="B33" s="117">
        <v>1112</v>
      </c>
      <c r="C33" s="111"/>
      <c r="D33" s="144">
        <v>0</v>
      </c>
      <c r="E33" s="144">
        <v>0</v>
      </c>
      <c r="F33" s="144">
        <v>0</v>
      </c>
      <c r="G33" s="112">
        <v>0</v>
      </c>
      <c r="H33" s="145">
        <v>0</v>
      </c>
      <c r="I33" s="112">
        <v>0</v>
      </c>
      <c r="K33" s="7"/>
    </row>
    <row r="34" spans="1:11" s="5" customFormat="1" x14ac:dyDescent="0.35">
      <c r="A34" s="197" t="s">
        <v>144</v>
      </c>
      <c r="B34" s="117">
        <v>964</v>
      </c>
      <c r="C34" s="111">
        <v>23</v>
      </c>
      <c r="D34" s="144">
        <v>1.0890151515151516E-2</v>
      </c>
      <c r="E34" s="144">
        <v>0.77810441955062004</v>
      </c>
      <c r="F34" s="144">
        <v>7.0133107068992943E-3</v>
      </c>
      <c r="G34" s="112">
        <v>1149</v>
      </c>
      <c r="H34" s="145">
        <v>1.0147487414996026E-3</v>
      </c>
      <c r="I34" s="112">
        <v>259454.04208513934</v>
      </c>
      <c r="K34" s="7"/>
    </row>
    <row r="35" spans="1:11" s="5" customFormat="1" x14ac:dyDescent="0.35">
      <c r="A35" s="197" t="s">
        <v>145</v>
      </c>
      <c r="B35" s="117">
        <v>972</v>
      </c>
      <c r="C35" s="111">
        <v>17</v>
      </c>
      <c r="D35" s="144">
        <v>8.049242424242424E-3</v>
      </c>
      <c r="E35" s="144">
        <v>0.42508918194731404</v>
      </c>
      <c r="F35" s="144">
        <v>3.8314684202153033E-3</v>
      </c>
      <c r="G35" s="112">
        <v>951</v>
      </c>
      <c r="H35" s="145">
        <v>8.3988342312108096E-4</v>
      </c>
      <c r="I35" s="112">
        <v>146005.74898062702</v>
      </c>
      <c r="K35" s="7"/>
    </row>
    <row r="36" spans="1:11" s="5" customFormat="1" x14ac:dyDescent="0.35">
      <c r="A36" s="197" t="s">
        <v>146</v>
      </c>
      <c r="B36" s="117">
        <v>898</v>
      </c>
      <c r="C36" s="111">
        <v>46</v>
      </c>
      <c r="D36" s="144">
        <v>2.1780303030303032E-2</v>
      </c>
      <c r="E36" s="144">
        <v>3.1124176782024802</v>
      </c>
      <c r="F36" s="144">
        <v>2.8053242827597177E-2</v>
      </c>
      <c r="G36" s="112">
        <v>231</v>
      </c>
      <c r="H36" s="145">
        <v>2.040095381082752E-4</v>
      </c>
      <c r="I36" s="112">
        <v>980264.90119230875</v>
      </c>
      <c r="K36" s="7"/>
    </row>
    <row r="37" spans="1:11" s="5" customFormat="1" x14ac:dyDescent="0.35">
      <c r="A37" s="197" t="s">
        <v>147</v>
      </c>
      <c r="B37" s="117">
        <v>1008</v>
      </c>
      <c r="C37" s="111"/>
      <c r="D37" s="144">
        <v>0</v>
      </c>
      <c r="E37" s="144">
        <v>0</v>
      </c>
      <c r="F37" s="144">
        <v>0</v>
      </c>
      <c r="G37" s="112">
        <v>0</v>
      </c>
      <c r="H37" s="145">
        <v>0</v>
      </c>
      <c r="I37" s="112">
        <v>0</v>
      </c>
      <c r="K37" s="7"/>
    </row>
    <row r="38" spans="1:11" s="5" customFormat="1" x14ac:dyDescent="0.35">
      <c r="A38" s="197" t="s">
        <v>148</v>
      </c>
      <c r="B38" s="117">
        <v>1056</v>
      </c>
      <c r="C38" s="111"/>
      <c r="D38" s="144">
        <v>0</v>
      </c>
      <c r="E38" s="144">
        <v>0</v>
      </c>
      <c r="F38" s="144">
        <v>0</v>
      </c>
      <c r="G38" s="112">
        <v>0</v>
      </c>
      <c r="H38" s="145">
        <v>0</v>
      </c>
      <c r="I38" s="112">
        <v>0</v>
      </c>
      <c r="K38" s="7"/>
    </row>
    <row r="39" spans="1:11" s="5" customFormat="1" x14ac:dyDescent="0.35">
      <c r="A39" s="197" t="s">
        <v>149</v>
      </c>
      <c r="B39" s="117">
        <v>995</v>
      </c>
      <c r="C39" s="111">
        <v>4</v>
      </c>
      <c r="D39" s="144">
        <v>1.893939393939394E-3</v>
      </c>
      <c r="E39" s="144">
        <v>2.353434917355372E-2</v>
      </c>
      <c r="F39" s="144">
        <v>2.1212281911226594E-4</v>
      </c>
      <c r="G39" s="112">
        <v>3748</v>
      </c>
      <c r="H39" s="145">
        <v>3.3100768347611056E-3</v>
      </c>
      <c r="I39" s="112">
        <v>56805.481291796641</v>
      </c>
      <c r="K39" s="7"/>
    </row>
    <row r="40" spans="1:11" s="5" customFormat="1" x14ac:dyDescent="0.35">
      <c r="A40" s="197" t="s">
        <v>150</v>
      </c>
      <c r="B40" s="117">
        <v>1006</v>
      </c>
      <c r="C40" s="111"/>
      <c r="D40" s="144">
        <v>0</v>
      </c>
      <c r="E40" s="144">
        <v>0</v>
      </c>
      <c r="F40" s="144">
        <v>0</v>
      </c>
      <c r="G40" s="112">
        <v>0</v>
      </c>
      <c r="H40" s="145">
        <v>0</v>
      </c>
      <c r="I40" s="112">
        <v>0</v>
      </c>
      <c r="K40" s="7"/>
    </row>
    <row r="41" spans="1:11" s="5" customFormat="1" x14ac:dyDescent="0.35">
      <c r="A41" s="197" t="s">
        <v>151</v>
      </c>
      <c r="B41" s="117">
        <v>1003</v>
      </c>
      <c r="C41" s="111"/>
      <c r="D41" s="144">
        <v>0</v>
      </c>
      <c r="E41" s="144">
        <v>0</v>
      </c>
      <c r="F41" s="144">
        <v>0</v>
      </c>
      <c r="G41" s="112">
        <v>0</v>
      </c>
      <c r="H41" s="145">
        <v>0</v>
      </c>
      <c r="I41" s="112">
        <v>0</v>
      </c>
      <c r="K41" s="7"/>
    </row>
    <row r="42" spans="1:11" s="5" customFormat="1" x14ac:dyDescent="0.35">
      <c r="A42" s="197" t="s">
        <v>152</v>
      </c>
      <c r="B42" s="117">
        <v>734</v>
      </c>
      <c r="C42" s="111">
        <v>55</v>
      </c>
      <c r="D42" s="144">
        <v>2.6041666666666668E-2</v>
      </c>
      <c r="E42" s="144">
        <v>4.449462890625</v>
      </c>
      <c r="F42" s="144">
        <v>4.0104470488412779E-2</v>
      </c>
      <c r="G42" s="112">
        <v>8433</v>
      </c>
      <c r="H42" s="145">
        <v>7.4476728782124878E-3</v>
      </c>
      <c r="I42" s="112">
        <v>1508203.7727537784</v>
      </c>
      <c r="K42" s="7"/>
    </row>
    <row r="43" spans="1:11" s="5" customFormat="1" x14ac:dyDescent="0.35">
      <c r="A43" s="197" t="s">
        <v>153</v>
      </c>
      <c r="B43" s="117">
        <v>987</v>
      </c>
      <c r="C43" s="111">
        <v>8</v>
      </c>
      <c r="D43" s="144">
        <v>3.787878787878788E-3</v>
      </c>
      <c r="E43" s="144">
        <v>9.4137396694214878E-2</v>
      </c>
      <c r="F43" s="144">
        <v>8.4849127644906377E-4</v>
      </c>
      <c r="G43" s="112">
        <v>6438</v>
      </c>
      <c r="H43" s="145">
        <v>5.6857723218228387E-3</v>
      </c>
      <c r="I43" s="112">
        <v>114439.90015318441</v>
      </c>
      <c r="K43" s="7"/>
    </row>
    <row r="44" spans="1:11" s="5" customFormat="1" x14ac:dyDescent="0.35">
      <c r="A44" s="197" t="s">
        <v>154</v>
      </c>
      <c r="B44" s="117">
        <v>983</v>
      </c>
      <c r="C44" s="111">
        <v>10</v>
      </c>
      <c r="D44" s="144">
        <v>4.734848484848485E-3</v>
      </c>
      <c r="E44" s="144">
        <v>0.14708968233471076</v>
      </c>
      <c r="F44" s="144">
        <v>1.3257676194516621E-3</v>
      </c>
      <c r="G44" s="112">
        <v>738</v>
      </c>
      <c r="H44" s="145">
        <v>6.5177073213812592E-4</v>
      </c>
      <c r="I44" s="112">
        <v>55912.700732991689</v>
      </c>
      <c r="K44" s="7"/>
    </row>
    <row r="45" spans="1:11" s="5" customFormat="1" x14ac:dyDescent="0.35">
      <c r="A45" s="197" t="s">
        <v>155</v>
      </c>
      <c r="B45" s="117">
        <v>1009</v>
      </c>
      <c r="C45" s="111"/>
      <c r="D45" s="144">
        <v>0</v>
      </c>
      <c r="E45" s="144">
        <v>0</v>
      </c>
      <c r="F45" s="144">
        <v>0</v>
      </c>
      <c r="G45" s="112">
        <v>0</v>
      </c>
      <c r="H45" s="145">
        <v>0</v>
      </c>
      <c r="I45" s="112">
        <v>0</v>
      </c>
      <c r="K45" s="7"/>
    </row>
    <row r="46" spans="1:11" s="5" customFormat="1" x14ac:dyDescent="0.35">
      <c r="A46" s="197" t="s">
        <v>156</v>
      </c>
      <c r="B46" s="117">
        <v>855</v>
      </c>
      <c r="C46" s="111">
        <v>50</v>
      </c>
      <c r="D46" s="144">
        <v>2.3674242424242424E-2</v>
      </c>
      <c r="E46" s="144">
        <v>3.6772420583677681</v>
      </c>
      <c r="F46" s="144">
        <v>3.3144190486291546E-2</v>
      </c>
      <c r="G46" s="112">
        <v>701</v>
      </c>
      <c r="H46" s="145">
        <v>6.190938797138568E-4</v>
      </c>
      <c r="I46" s="112">
        <v>1163802.0680122452</v>
      </c>
      <c r="K46" s="7"/>
    </row>
    <row r="47" spans="1:11" s="5" customFormat="1" x14ac:dyDescent="0.35">
      <c r="A47" s="197" t="s">
        <v>157</v>
      </c>
      <c r="B47" s="117">
        <v>1082</v>
      </c>
      <c r="C47" s="111"/>
      <c r="D47" s="144">
        <v>0</v>
      </c>
      <c r="E47" s="144">
        <v>0</v>
      </c>
      <c r="F47" s="144">
        <v>0</v>
      </c>
      <c r="G47" s="112">
        <v>0</v>
      </c>
      <c r="H47" s="145">
        <v>0</v>
      </c>
      <c r="I47" s="112">
        <v>0</v>
      </c>
      <c r="K47" s="7"/>
    </row>
    <row r="48" spans="1:11" s="5" customFormat="1" x14ac:dyDescent="0.35">
      <c r="A48" s="197" t="s">
        <v>158</v>
      </c>
      <c r="B48" s="117">
        <v>939</v>
      </c>
      <c r="C48" s="111">
        <v>35</v>
      </c>
      <c r="D48" s="144">
        <v>1.6571969696969696E-2</v>
      </c>
      <c r="E48" s="144">
        <v>1.8018486086002066</v>
      </c>
      <c r="F48" s="144">
        <v>1.6240653338282861E-2</v>
      </c>
      <c r="G48" s="112">
        <v>10401</v>
      </c>
      <c r="H48" s="145">
        <v>9.1857281639141572E-3</v>
      </c>
      <c r="I48" s="112">
        <v>702868.38442707318</v>
      </c>
      <c r="K48" s="7"/>
    </row>
    <row r="49" spans="1:11" s="5" customFormat="1" x14ac:dyDescent="0.35">
      <c r="A49" s="197" t="s">
        <v>159</v>
      </c>
      <c r="B49" s="117">
        <v>995</v>
      </c>
      <c r="C49" s="111">
        <v>4</v>
      </c>
      <c r="D49" s="144">
        <v>1.893939393939394E-3</v>
      </c>
      <c r="E49" s="144">
        <v>2.353434917355372E-2</v>
      </c>
      <c r="F49" s="144">
        <v>2.1212281911226594E-4</v>
      </c>
      <c r="G49" s="112">
        <v>14547</v>
      </c>
      <c r="H49" s="145">
        <v>1.2847301951779563E-2</v>
      </c>
      <c r="I49" s="112">
        <v>199187.1843694456</v>
      </c>
      <c r="K49" s="7"/>
    </row>
    <row r="50" spans="1:11" s="5" customFormat="1" x14ac:dyDescent="0.35">
      <c r="A50" s="197" t="s">
        <v>160</v>
      </c>
      <c r="B50" s="117">
        <v>1038</v>
      </c>
      <c r="C50" s="111"/>
      <c r="D50" s="144">
        <v>0</v>
      </c>
      <c r="E50" s="144">
        <v>0</v>
      </c>
      <c r="F50" s="144">
        <v>0</v>
      </c>
      <c r="G50" s="112">
        <v>0</v>
      </c>
      <c r="H50" s="145">
        <v>0</v>
      </c>
      <c r="I50" s="112">
        <v>0</v>
      </c>
      <c r="K50" s="7"/>
    </row>
    <row r="51" spans="1:11" s="5" customFormat="1" x14ac:dyDescent="0.35">
      <c r="A51" s="197" t="s">
        <v>161</v>
      </c>
      <c r="B51" s="117">
        <v>1031</v>
      </c>
      <c r="C51" s="111"/>
      <c r="D51" s="144">
        <v>0</v>
      </c>
      <c r="E51" s="144">
        <v>0</v>
      </c>
      <c r="F51" s="144">
        <v>0</v>
      </c>
      <c r="G51" s="112">
        <v>0</v>
      </c>
      <c r="H51" s="145">
        <v>0</v>
      </c>
      <c r="I51" s="112">
        <v>0</v>
      </c>
      <c r="K51" s="7"/>
    </row>
    <row r="52" spans="1:11" s="5" customFormat="1" x14ac:dyDescent="0.35">
      <c r="A52" s="197" t="s">
        <v>162</v>
      </c>
      <c r="B52" s="117">
        <v>975</v>
      </c>
      <c r="C52" s="111">
        <v>15</v>
      </c>
      <c r="D52" s="144">
        <v>7.102272727272727E-3</v>
      </c>
      <c r="E52" s="144">
        <v>0.33095178525309921</v>
      </c>
      <c r="F52" s="144">
        <v>2.9829771437662397E-3</v>
      </c>
      <c r="G52" s="112">
        <v>6064</v>
      </c>
      <c r="H52" s="145">
        <v>5.3554711648856309E-3</v>
      </c>
      <c r="I52" s="112">
        <v>183862.45520302586</v>
      </c>
      <c r="K52" s="7"/>
    </row>
    <row r="53" spans="1:11" s="5" customFormat="1" x14ac:dyDescent="0.35">
      <c r="A53" s="197" t="s">
        <v>163</v>
      </c>
      <c r="B53" s="117">
        <v>996</v>
      </c>
      <c r="C53" s="111">
        <v>3</v>
      </c>
      <c r="D53" s="144">
        <v>1.4204545454545455E-3</v>
      </c>
      <c r="E53" s="144">
        <v>1.3238071410123968E-2</v>
      </c>
      <c r="F53" s="144">
        <v>1.193190857506496E-4</v>
      </c>
      <c r="G53" s="112">
        <v>1269</v>
      </c>
      <c r="H53" s="145">
        <v>1.1207277223350702E-3</v>
      </c>
      <c r="I53" s="112">
        <v>20887.813821328</v>
      </c>
      <c r="K53" s="7"/>
    </row>
    <row r="54" spans="1:11" s="5" customFormat="1" x14ac:dyDescent="0.35">
      <c r="A54" s="197" t="s">
        <v>164</v>
      </c>
      <c r="B54" s="117">
        <v>998</v>
      </c>
      <c r="C54" s="111">
        <v>1</v>
      </c>
      <c r="D54" s="144">
        <v>4.734848484848485E-4</v>
      </c>
      <c r="E54" s="144">
        <v>1.4708968233471075E-3</v>
      </c>
      <c r="F54" s="144">
        <v>1.3257676194516621E-5</v>
      </c>
      <c r="G54" s="112">
        <v>987</v>
      </c>
      <c r="H54" s="145">
        <v>8.7167711737172124E-4</v>
      </c>
      <c r="I54" s="112">
        <v>13475.134412545816</v>
      </c>
      <c r="K54" s="7"/>
    </row>
    <row r="55" spans="1:11" s="5" customFormat="1" x14ac:dyDescent="0.35">
      <c r="A55" s="197" t="s">
        <v>165</v>
      </c>
      <c r="B55" s="117">
        <v>975</v>
      </c>
      <c r="C55" s="111">
        <v>15</v>
      </c>
      <c r="D55" s="144">
        <v>7.102272727272727E-3</v>
      </c>
      <c r="E55" s="144">
        <v>0.33095178525309921</v>
      </c>
      <c r="F55" s="144">
        <v>2.9829771437662397E-3</v>
      </c>
      <c r="G55" s="112">
        <v>137355</v>
      </c>
      <c r="H55" s="145">
        <v>0.12130619093879715</v>
      </c>
      <c r="I55" s="112">
        <v>1914896.4563853219</v>
      </c>
      <c r="K55" s="7"/>
    </row>
    <row r="56" spans="1:11" s="5" customFormat="1" x14ac:dyDescent="0.35">
      <c r="A56" s="197" t="s">
        <v>166</v>
      </c>
      <c r="B56" s="117">
        <v>965</v>
      </c>
      <c r="C56" s="111">
        <v>22</v>
      </c>
      <c r="D56" s="144">
        <v>1.0416666666666666E-2</v>
      </c>
      <c r="E56" s="144">
        <v>0.7119140625</v>
      </c>
      <c r="F56" s="144">
        <v>6.4167152781460443E-3</v>
      </c>
      <c r="G56" s="112">
        <v>41914</v>
      </c>
      <c r="H56" s="145">
        <v>3.7016691689481587E-2</v>
      </c>
      <c r="I56" s="112">
        <v>776146.74740094994</v>
      </c>
      <c r="K56" s="7"/>
    </row>
    <row r="57" spans="1:11" s="5" customFormat="1" x14ac:dyDescent="0.35">
      <c r="A57" s="197" t="s">
        <v>167</v>
      </c>
      <c r="B57" s="117">
        <v>540</v>
      </c>
      <c r="C57" s="111">
        <v>56</v>
      </c>
      <c r="D57" s="144">
        <v>2.6515151515151516E-2</v>
      </c>
      <c r="E57" s="144">
        <v>4.61273243801653</v>
      </c>
      <c r="F57" s="144">
        <v>4.1576072546004129E-2</v>
      </c>
      <c r="G57" s="112">
        <v>4136</v>
      </c>
      <c r="H57" s="145">
        <v>3.6527422061291177E-3</v>
      </c>
      <c r="I57" s="112">
        <v>1502811.5115849189</v>
      </c>
      <c r="K57" s="7"/>
    </row>
    <row r="58" spans="1:11" s="5" customFormat="1" x14ac:dyDescent="0.35">
      <c r="A58" s="197" t="s">
        <v>168</v>
      </c>
      <c r="B58" s="117">
        <v>998</v>
      </c>
      <c r="C58" s="111">
        <v>1</v>
      </c>
      <c r="D58" s="144">
        <v>4.734848484848485E-4</v>
      </c>
      <c r="E58" s="144">
        <v>1.4708968233471075E-3</v>
      </c>
      <c r="F58" s="144">
        <v>1.3257676194516621E-5</v>
      </c>
      <c r="G58" s="112">
        <v>30790</v>
      </c>
      <c r="H58" s="145">
        <v>2.7192440166033737E-2</v>
      </c>
      <c r="I58" s="112">
        <v>406419.10115235246</v>
      </c>
      <c r="K58" s="7"/>
    </row>
    <row r="59" spans="1:11" s="5" customFormat="1" x14ac:dyDescent="0.35">
      <c r="A59" s="197" t="s">
        <v>169</v>
      </c>
      <c r="B59" s="117">
        <v>966</v>
      </c>
      <c r="C59" s="111">
        <v>21</v>
      </c>
      <c r="D59" s="144">
        <v>9.943181818181818E-3</v>
      </c>
      <c r="E59" s="144">
        <v>0.6486654990960744</v>
      </c>
      <c r="F59" s="144">
        <v>5.8466352017818302E-3</v>
      </c>
      <c r="G59" s="112">
        <v>3842</v>
      </c>
      <c r="H59" s="145">
        <v>3.393093703082222E-3</v>
      </c>
      <c r="I59" s="112">
        <v>254319.97365705794</v>
      </c>
      <c r="K59" s="7"/>
    </row>
    <row r="60" spans="1:11" s="5" customFormat="1" x14ac:dyDescent="0.35">
      <c r="A60" s="197" t="s">
        <v>170</v>
      </c>
      <c r="B60" s="117">
        <v>1025</v>
      </c>
      <c r="C60" s="111"/>
      <c r="D60" s="144">
        <v>0</v>
      </c>
      <c r="E60" s="144">
        <v>0</v>
      </c>
      <c r="F60" s="144">
        <v>0</v>
      </c>
      <c r="G60" s="112">
        <v>0</v>
      </c>
      <c r="H60" s="145">
        <v>0</v>
      </c>
      <c r="I60" s="112">
        <v>0</v>
      </c>
      <c r="K60" s="7"/>
    </row>
    <row r="61" spans="1:11" s="5" customFormat="1" x14ac:dyDescent="0.35">
      <c r="A61" s="197" t="s">
        <v>171</v>
      </c>
      <c r="B61" s="117">
        <v>1072</v>
      </c>
      <c r="C61" s="111"/>
      <c r="D61" s="144">
        <v>0</v>
      </c>
      <c r="E61" s="144">
        <v>0</v>
      </c>
      <c r="F61" s="144">
        <v>0</v>
      </c>
      <c r="G61" s="112">
        <v>0</v>
      </c>
      <c r="H61" s="145">
        <v>0</v>
      </c>
      <c r="I61" s="112">
        <v>0</v>
      </c>
      <c r="K61" s="7"/>
    </row>
    <row r="62" spans="1:11" s="5" customFormat="1" x14ac:dyDescent="0.35">
      <c r="A62" s="197" t="s">
        <v>172</v>
      </c>
      <c r="B62" s="117">
        <v>1034</v>
      </c>
      <c r="C62" s="111"/>
      <c r="D62" s="144">
        <v>0</v>
      </c>
      <c r="E62" s="144">
        <v>0</v>
      </c>
      <c r="F62" s="144">
        <v>0</v>
      </c>
      <c r="G62" s="112">
        <v>0</v>
      </c>
      <c r="H62" s="145">
        <v>0</v>
      </c>
      <c r="I62" s="112">
        <v>0</v>
      </c>
      <c r="K62" s="7"/>
    </row>
    <row r="63" spans="1:11" s="5" customFormat="1" x14ac:dyDescent="0.35">
      <c r="A63" s="197" t="s">
        <v>173</v>
      </c>
      <c r="B63" s="117">
        <v>1008</v>
      </c>
      <c r="C63" s="111"/>
      <c r="D63" s="144">
        <v>0</v>
      </c>
      <c r="E63" s="144">
        <v>0</v>
      </c>
      <c r="F63" s="144">
        <v>0</v>
      </c>
      <c r="G63" s="112">
        <v>0</v>
      </c>
      <c r="H63" s="145">
        <v>0</v>
      </c>
      <c r="I63" s="112">
        <v>0</v>
      </c>
      <c r="K63" s="7"/>
    </row>
    <row r="64" spans="1:11" s="5" customFormat="1" x14ac:dyDescent="0.35">
      <c r="A64" s="197" t="s">
        <v>385</v>
      </c>
      <c r="B64" s="117">
        <v>1052</v>
      </c>
      <c r="C64" s="111"/>
      <c r="D64" s="144">
        <v>0</v>
      </c>
      <c r="E64" s="144">
        <v>0</v>
      </c>
      <c r="F64" s="144">
        <v>0</v>
      </c>
      <c r="G64" s="112">
        <v>0</v>
      </c>
      <c r="H64" s="145">
        <v>0</v>
      </c>
      <c r="I64" s="112">
        <v>0</v>
      </c>
      <c r="K64" s="7"/>
    </row>
    <row r="65" spans="1:11" s="5" customFormat="1" x14ac:dyDescent="0.35">
      <c r="A65" s="197" t="s">
        <v>174</v>
      </c>
      <c r="B65" s="117">
        <v>907</v>
      </c>
      <c r="C65" s="111">
        <v>43</v>
      </c>
      <c r="D65" s="144">
        <v>2.0359848484848484E-2</v>
      </c>
      <c r="E65" s="144">
        <v>2.7196882263688016</v>
      </c>
      <c r="F65" s="144">
        <v>2.4513443283661229E-2</v>
      </c>
      <c r="G65" s="112">
        <v>4290</v>
      </c>
      <c r="H65" s="145">
        <v>3.7887485648679677E-3</v>
      </c>
      <c r="I65" s="112">
        <v>910474.68283995823</v>
      </c>
      <c r="K65" s="7"/>
    </row>
    <row r="66" spans="1:11" s="5" customFormat="1" x14ac:dyDescent="0.35">
      <c r="A66" s="197" t="s">
        <v>175</v>
      </c>
      <c r="B66" s="117">
        <v>920</v>
      </c>
      <c r="C66" s="111">
        <v>39</v>
      </c>
      <c r="D66" s="144">
        <v>1.8465909090909092E-2</v>
      </c>
      <c r="E66" s="144">
        <v>2.2372340683109506</v>
      </c>
      <c r="F66" s="144">
        <v>2.0164925491859782E-2</v>
      </c>
      <c r="G66" s="112">
        <v>1166</v>
      </c>
      <c r="H66" s="145">
        <v>1.0297624304512938E-3</v>
      </c>
      <c r="I66" s="112">
        <v>717807.42552133731</v>
      </c>
      <c r="K66" s="7"/>
    </row>
    <row r="67" spans="1:11" s="5" customFormat="1" x14ac:dyDescent="0.35">
      <c r="A67" s="197" t="s">
        <v>176</v>
      </c>
      <c r="B67" s="117">
        <v>1072</v>
      </c>
      <c r="C67" s="111"/>
      <c r="D67" s="144">
        <v>0</v>
      </c>
      <c r="E67" s="144">
        <v>0</v>
      </c>
      <c r="F67" s="144">
        <v>0</v>
      </c>
      <c r="G67" s="112">
        <v>0</v>
      </c>
      <c r="H67" s="145">
        <v>0</v>
      </c>
      <c r="I67" s="112">
        <v>0</v>
      </c>
      <c r="K67" s="7"/>
    </row>
    <row r="68" spans="1:11" s="5" customFormat="1" x14ac:dyDescent="0.35">
      <c r="A68" s="197" t="s">
        <v>177</v>
      </c>
      <c r="B68" s="117">
        <v>997</v>
      </c>
      <c r="C68" s="111">
        <v>2</v>
      </c>
      <c r="D68" s="144">
        <v>9.46969696969697E-4</v>
      </c>
      <c r="E68" s="144">
        <v>5.8835872933884299E-3</v>
      </c>
      <c r="F68" s="144">
        <v>5.3030704778066486E-5</v>
      </c>
      <c r="G68" s="112">
        <v>1967</v>
      </c>
      <c r="H68" s="145">
        <v>1.7371721275280404E-3</v>
      </c>
      <c r="I68" s="112">
        <v>27781.623510279333</v>
      </c>
      <c r="K68" s="7"/>
    </row>
    <row r="69" spans="1:11" s="5" customFormat="1" x14ac:dyDescent="0.35">
      <c r="A69" s="197" t="s">
        <v>178</v>
      </c>
      <c r="B69" s="117">
        <v>978</v>
      </c>
      <c r="C69" s="111">
        <v>13</v>
      </c>
      <c r="D69" s="144">
        <v>6.15530303030303E-3</v>
      </c>
      <c r="E69" s="144">
        <v>0.24858156314566113</v>
      </c>
      <c r="F69" s="144">
        <v>2.2405472768733084E-3</v>
      </c>
      <c r="G69" s="112">
        <v>858</v>
      </c>
      <c r="H69" s="145">
        <v>7.5774971297359352E-4</v>
      </c>
      <c r="I69" s="112">
        <v>89360.710699365009</v>
      </c>
      <c r="K69" s="7"/>
    </row>
    <row r="70" spans="1:11" s="5" customFormat="1" x14ac:dyDescent="0.35">
      <c r="A70" s="197" t="s">
        <v>179</v>
      </c>
      <c r="B70" s="117">
        <v>980</v>
      </c>
      <c r="C70" s="111">
        <v>11</v>
      </c>
      <c r="D70" s="144">
        <v>5.208333333333333E-3</v>
      </c>
      <c r="E70" s="144">
        <v>0.177978515625</v>
      </c>
      <c r="F70" s="144">
        <v>1.6041788195365111E-3</v>
      </c>
      <c r="G70" s="112">
        <v>371</v>
      </c>
      <c r="H70" s="145">
        <v>3.2765168241632076E-4</v>
      </c>
      <c r="I70" s="112">
        <v>60772.212004664994</v>
      </c>
      <c r="K70" s="7"/>
    </row>
    <row r="71" spans="1:11" s="5" customFormat="1" x14ac:dyDescent="0.35">
      <c r="A71" s="197" t="s">
        <v>180</v>
      </c>
      <c r="B71" s="117">
        <v>1045</v>
      </c>
      <c r="C71" s="111"/>
      <c r="D71" s="144">
        <v>0</v>
      </c>
      <c r="E71" s="144">
        <v>0</v>
      </c>
      <c r="F71" s="144">
        <v>0</v>
      </c>
      <c r="G71" s="112">
        <v>0</v>
      </c>
      <c r="H71" s="145">
        <v>0</v>
      </c>
      <c r="I71" s="112">
        <v>0</v>
      </c>
      <c r="K71" s="7"/>
    </row>
    <row r="72" spans="1:11" s="5" customFormat="1" x14ac:dyDescent="0.35">
      <c r="A72" s="197" t="s">
        <v>181</v>
      </c>
      <c r="B72" s="117">
        <v>971</v>
      </c>
      <c r="C72" s="111">
        <v>18</v>
      </c>
      <c r="D72" s="144">
        <v>8.5227272727272721E-3</v>
      </c>
      <c r="E72" s="144">
        <v>0.47657057076446274</v>
      </c>
      <c r="F72" s="144">
        <v>4.2954870870233848E-3</v>
      </c>
      <c r="G72" s="112">
        <v>52103</v>
      </c>
      <c r="H72" s="145">
        <v>4.6015190320586416E-2</v>
      </c>
      <c r="I72" s="112">
        <v>836593.96281972283</v>
      </c>
      <c r="K72" s="7"/>
    </row>
    <row r="73" spans="1:11" s="5" customFormat="1" x14ac:dyDescent="0.35">
      <c r="A73" s="197" t="s">
        <v>182</v>
      </c>
      <c r="B73" s="117">
        <v>1051</v>
      </c>
      <c r="C73" s="111"/>
      <c r="D73" s="144">
        <v>0</v>
      </c>
      <c r="E73" s="144">
        <v>0</v>
      </c>
      <c r="F73" s="144">
        <v>0</v>
      </c>
      <c r="G73" s="112">
        <v>0</v>
      </c>
      <c r="H73" s="145">
        <v>0</v>
      </c>
      <c r="I73" s="112">
        <v>0</v>
      </c>
      <c r="K73" s="7"/>
    </row>
    <row r="74" spans="1:11" s="5" customFormat="1" x14ac:dyDescent="0.35">
      <c r="A74" s="197" t="s">
        <v>183</v>
      </c>
      <c r="B74" s="117">
        <v>751</v>
      </c>
      <c r="C74" s="111">
        <v>54</v>
      </c>
      <c r="D74" s="144">
        <v>2.556818181818182E-2</v>
      </c>
      <c r="E74" s="144">
        <v>4.2891351368801667</v>
      </c>
      <c r="F74" s="144">
        <v>3.8659383783210481E-2</v>
      </c>
      <c r="G74" s="112">
        <v>1439</v>
      </c>
      <c r="H74" s="145">
        <v>1.2708646118519827E-3</v>
      </c>
      <c r="I74" s="112">
        <v>1365651.1002914829</v>
      </c>
      <c r="K74" s="7"/>
    </row>
    <row r="75" spans="1:11" s="5" customFormat="1" x14ac:dyDescent="0.35">
      <c r="A75" s="197" t="s">
        <v>184</v>
      </c>
      <c r="B75" s="117">
        <v>948</v>
      </c>
      <c r="C75" s="111">
        <v>31</v>
      </c>
      <c r="D75" s="144">
        <v>1.4678030303030304E-2</v>
      </c>
      <c r="E75" s="144">
        <v>1.4135318472365703</v>
      </c>
      <c r="F75" s="144">
        <v>1.2740626822930473E-2</v>
      </c>
      <c r="G75" s="112">
        <v>1732</v>
      </c>
      <c r="H75" s="145">
        <v>1.5296299567252494E-3</v>
      </c>
      <c r="I75" s="112">
        <v>466648.6253744741</v>
      </c>
      <c r="K75" s="7"/>
    </row>
    <row r="76" spans="1:11" s="5" customFormat="1" x14ac:dyDescent="0.35">
      <c r="A76" s="197" t="s">
        <v>185</v>
      </c>
      <c r="B76" s="117">
        <v>959</v>
      </c>
      <c r="C76" s="111">
        <v>27</v>
      </c>
      <c r="D76" s="144">
        <v>1.278409090909091E-2</v>
      </c>
      <c r="E76" s="144">
        <v>1.0722837842200417</v>
      </c>
      <c r="F76" s="144">
        <v>9.6648459458026203E-3</v>
      </c>
      <c r="G76" s="112">
        <v>99272</v>
      </c>
      <c r="H76" s="145">
        <v>8.7672878212487856E-2</v>
      </c>
      <c r="I76" s="112">
        <v>1645542.28801316</v>
      </c>
      <c r="K76" s="7"/>
    </row>
    <row r="77" spans="1:11" s="5" customFormat="1" x14ac:dyDescent="0.35">
      <c r="A77" s="197" t="s">
        <v>186</v>
      </c>
      <c r="B77" s="117">
        <v>959</v>
      </c>
      <c r="C77" s="111">
        <v>27</v>
      </c>
      <c r="D77" s="144">
        <v>1.278409090909091E-2</v>
      </c>
      <c r="E77" s="144">
        <v>1.0722837842200417</v>
      </c>
      <c r="F77" s="144">
        <v>9.6648459458026203E-3</v>
      </c>
      <c r="G77" s="112">
        <v>9438</v>
      </c>
      <c r="H77" s="145">
        <v>8.3352468427095299E-3</v>
      </c>
      <c r="I77" s="112">
        <v>461106.8852649873</v>
      </c>
      <c r="K77" s="7"/>
    </row>
    <row r="78" spans="1:11" s="5" customFormat="1" x14ac:dyDescent="0.35">
      <c r="A78" s="197" t="s">
        <v>187</v>
      </c>
      <c r="B78" s="117">
        <v>848</v>
      </c>
      <c r="C78" s="111">
        <v>51</v>
      </c>
      <c r="D78" s="144">
        <v>2.4147727272727272E-2</v>
      </c>
      <c r="E78" s="144">
        <v>3.8258026375258258</v>
      </c>
      <c r="F78" s="144">
        <v>3.4483215781937727E-2</v>
      </c>
      <c r="G78" s="112">
        <v>1294</v>
      </c>
      <c r="H78" s="145">
        <v>1.1428066766757926E-3</v>
      </c>
      <c r="I78" s="112">
        <v>1218264.8093635521</v>
      </c>
      <c r="K78" s="7"/>
    </row>
    <row r="79" spans="1:11" s="5" customFormat="1" x14ac:dyDescent="0.35">
      <c r="A79" s="197" t="s">
        <v>188</v>
      </c>
      <c r="B79" s="117">
        <v>1070</v>
      </c>
      <c r="C79" s="111"/>
      <c r="D79" s="144">
        <v>0</v>
      </c>
      <c r="E79" s="144">
        <v>0</v>
      </c>
      <c r="F79" s="144">
        <v>0</v>
      </c>
      <c r="G79" s="112">
        <v>0</v>
      </c>
      <c r="H79" s="145">
        <v>0</v>
      </c>
      <c r="I79" s="112">
        <v>0</v>
      </c>
      <c r="K79" s="7"/>
    </row>
    <row r="80" spans="1:11" s="5" customFormat="1" x14ac:dyDescent="0.35">
      <c r="A80" s="197" t="s">
        <v>189</v>
      </c>
      <c r="B80" s="117">
        <v>860</v>
      </c>
      <c r="C80" s="111">
        <v>49</v>
      </c>
      <c r="D80" s="144">
        <v>2.3200757575757576E-2</v>
      </c>
      <c r="E80" s="144">
        <v>3.5316232728564052</v>
      </c>
      <c r="F80" s="144">
        <v>3.183168054303441E-2</v>
      </c>
      <c r="G80" s="112">
        <v>575</v>
      </c>
      <c r="H80" s="145">
        <v>5.0781594983661572E-4</v>
      </c>
      <c r="I80" s="112">
        <v>1116420.2347546651</v>
      </c>
      <c r="K80" s="7"/>
    </row>
    <row r="81" spans="1:11" s="5" customFormat="1" x14ac:dyDescent="0.35">
      <c r="A81" s="197" t="s">
        <v>190</v>
      </c>
      <c r="B81" s="117">
        <v>971</v>
      </c>
      <c r="C81" s="111">
        <v>18</v>
      </c>
      <c r="D81" s="144">
        <v>8.5227272727272721E-3</v>
      </c>
      <c r="E81" s="144">
        <v>0.47657057076446274</v>
      </c>
      <c r="F81" s="144">
        <v>4.2954870870233848E-3</v>
      </c>
      <c r="G81" s="112">
        <v>3268</v>
      </c>
      <c r="H81" s="145">
        <v>2.8861609114192352E-3</v>
      </c>
      <c r="I81" s="112">
        <v>192718.56048645236</v>
      </c>
      <c r="K81" s="7"/>
    </row>
    <row r="82" spans="1:11" s="5" customFormat="1" x14ac:dyDescent="0.35">
      <c r="A82" s="197" t="s">
        <v>191</v>
      </c>
      <c r="B82" s="117">
        <v>1007</v>
      </c>
      <c r="C82" s="111"/>
      <c r="D82" s="144">
        <v>0</v>
      </c>
      <c r="E82" s="144">
        <v>0</v>
      </c>
      <c r="F82" s="144">
        <v>0</v>
      </c>
      <c r="G82" s="112">
        <v>0</v>
      </c>
      <c r="H82" s="145">
        <v>0</v>
      </c>
      <c r="I82" s="112">
        <v>0</v>
      </c>
      <c r="K82" s="7"/>
    </row>
    <row r="83" spans="1:11" s="5" customFormat="1" x14ac:dyDescent="0.35">
      <c r="A83" s="197" t="s">
        <v>192</v>
      </c>
      <c r="B83" s="117">
        <v>959</v>
      </c>
      <c r="C83" s="111">
        <v>27</v>
      </c>
      <c r="D83" s="144">
        <v>1.278409090909091E-2</v>
      </c>
      <c r="E83" s="144">
        <v>1.0722837842200417</v>
      </c>
      <c r="F83" s="144">
        <v>9.6648459458026203E-3</v>
      </c>
      <c r="G83" s="112">
        <v>2392</v>
      </c>
      <c r="H83" s="145">
        <v>2.1125143513203216E-3</v>
      </c>
      <c r="I83" s="112">
        <v>368207.40569418308</v>
      </c>
      <c r="K83" s="7"/>
    </row>
    <row r="84" spans="1:11" s="5" customFormat="1" x14ac:dyDescent="0.35">
      <c r="A84" s="197" t="s">
        <v>193</v>
      </c>
      <c r="B84" s="117">
        <v>943</v>
      </c>
      <c r="C84" s="111">
        <v>34</v>
      </c>
      <c r="D84" s="144">
        <v>1.6098484848484848E-2</v>
      </c>
      <c r="E84" s="144">
        <v>1.7003567277892562</v>
      </c>
      <c r="F84" s="144">
        <v>1.5325873680861213E-2</v>
      </c>
      <c r="G84" s="112">
        <v>679</v>
      </c>
      <c r="H84" s="145">
        <v>5.9966439989402097E-4</v>
      </c>
      <c r="I84" s="112">
        <v>542820.77144638496</v>
      </c>
      <c r="K84" s="7"/>
    </row>
    <row r="85" spans="1:11" s="5" customFormat="1" x14ac:dyDescent="0.35">
      <c r="A85" s="197" t="s">
        <v>194</v>
      </c>
      <c r="B85" s="117">
        <v>1061</v>
      </c>
      <c r="C85" s="111"/>
      <c r="D85" s="144">
        <v>0</v>
      </c>
      <c r="E85" s="144">
        <v>0</v>
      </c>
      <c r="F85" s="144">
        <v>0</v>
      </c>
      <c r="G85" s="112">
        <v>0</v>
      </c>
      <c r="H85" s="145">
        <v>0</v>
      </c>
      <c r="I85" s="112">
        <v>0</v>
      </c>
      <c r="K85" s="7"/>
    </row>
    <row r="86" spans="1:11" s="5" customFormat="1" x14ac:dyDescent="0.35">
      <c r="A86" s="197" t="s">
        <v>195</v>
      </c>
      <c r="B86" s="117">
        <v>864</v>
      </c>
      <c r="C86" s="111">
        <v>48</v>
      </c>
      <c r="D86" s="144">
        <v>2.2727272727272728E-2</v>
      </c>
      <c r="E86" s="144">
        <v>3.3889462809917359</v>
      </c>
      <c r="F86" s="144">
        <v>3.0545685952166297E-2</v>
      </c>
      <c r="G86" s="112">
        <v>701</v>
      </c>
      <c r="H86" s="145">
        <v>6.190938797138568E-4</v>
      </c>
      <c r="I86" s="112">
        <v>1073284.5965468532</v>
      </c>
      <c r="K86" s="7"/>
    </row>
    <row r="87" spans="1:11" s="5" customFormat="1" x14ac:dyDescent="0.35">
      <c r="A87" s="197" t="s">
        <v>196</v>
      </c>
      <c r="B87" s="117">
        <v>980</v>
      </c>
      <c r="C87" s="111">
        <v>11</v>
      </c>
      <c r="D87" s="144">
        <v>5.208333333333333E-3</v>
      </c>
      <c r="E87" s="144">
        <v>0.177978515625</v>
      </c>
      <c r="F87" s="144">
        <v>1.6041788195365111E-3</v>
      </c>
      <c r="G87" s="112">
        <v>461</v>
      </c>
      <c r="H87" s="145">
        <v>4.0713591804292151E-4</v>
      </c>
      <c r="I87" s="112">
        <v>61958.836069577344</v>
      </c>
      <c r="K87" s="7"/>
    </row>
    <row r="88" spans="1:11" s="5" customFormat="1" x14ac:dyDescent="0.35">
      <c r="A88" s="197" t="s">
        <v>197</v>
      </c>
      <c r="B88" s="117">
        <v>1025</v>
      </c>
      <c r="C88" s="111"/>
      <c r="D88" s="144">
        <v>0</v>
      </c>
      <c r="E88" s="144">
        <v>0</v>
      </c>
      <c r="F88" s="144">
        <v>0</v>
      </c>
      <c r="G88" s="112">
        <v>0</v>
      </c>
      <c r="H88" s="145">
        <v>0</v>
      </c>
      <c r="I88" s="112">
        <v>0</v>
      </c>
      <c r="K88" s="7"/>
    </row>
    <row r="89" spans="1:11" s="5" customFormat="1" x14ac:dyDescent="0.35">
      <c r="A89" s="197" t="s">
        <v>198</v>
      </c>
      <c r="B89" s="117">
        <v>1042</v>
      </c>
      <c r="C89" s="111"/>
      <c r="D89" s="144">
        <v>0</v>
      </c>
      <c r="E89" s="144">
        <v>0</v>
      </c>
      <c r="F89" s="144">
        <v>0</v>
      </c>
      <c r="G89" s="112">
        <v>0</v>
      </c>
      <c r="H89" s="145">
        <v>0</v>
      </c>
      <c r="I89" s="112">
        <v>0</v>
      </c>
      <c r="K89" s="7"/>
    </row>
    <row r="90" spans="1:11" s="5" customFormat="1" x14ac:dyDescent="0.35">
      <c r="A90" s="197" t="s">
        <v>199</v>
      </c>
      <c r="B90" s="117">
        <v>834</v>
      </c>
      <c r="C90" s="111">
        <v>52</v>
      </c>
      <c r="D90" s="144">
        <v>2.462121212121212E-2</v>
      </c>
      <c r="E90" s="144">
        <v>3.977305010330578</v>
      </c>
      <c r="F90" s="144">
        <v>3.5848756429972935E-2</v>
      </c>
      <c r="G90" s="112">
        <v>106</v>
      </c>
      <c r="H90" s="145">
        <v>9.3614766404663069E-5</v>
      </c>
      <c r="I90" s="112">
        <v>1250169.2266094408</v>
      </c>
      <c r="K90" s="7"/>
    </row>
    <row r="91" spans="1:11" s="5" customFormat="1" x14ac:dyDescent="0.35">
      <c r="A91" s="197" t="s">
        <v>200</v>
      </c>
      <c r="B91" s="117">
        <v>962</v>
      </c>
      <c r="C91" s="111">
        <v>25</v>
      </c>
      <c r="D91" s="144">
        <v>1.1837121212121212E-2</v>
      </c>
      <c r="E91" s="144">
        <v>0.91931051459194202</v>
      </c>
      <c r="F91" s="144">
        <v>8.2860476215728864E-3</v>
      </c>
      <c r="G91" s="112">
        <v>19823</v>
      </c>
      <c r="H91" s="145">
        <v>1.7506844475845624E-2</v>
      </c>
      <c r="I91" s="112">
        <v>550000.43890730047</v>
      </c>
      <c r="K91" s="7"/>
    </row>
    <row r="92" spans="1:11" s="5" customFormat="1" x14ac:dyDescent="0.35">
      <c r="A92" s="197" t="s">
        <v>201</v>
      </c>
      <c r="B92" s="117">
        <v>978</v>
      </c>
      <c r="C92" s="111">
        <v>13</v>
      </c>
      <c r="D92" s="144">
        <v>6.15530303030303E-3</v>
      </c>
      <c r="E92" s="144">
        <v>0.24858156314566113</v>
      </c>
      <c r="F92" s="144">
        <v>2.2405472768733084E-3</v>
      </c>
      <c r="G92" s="112">
        <v>1632</v>
      </c>
      <c r="H92" s="145">
        <v>1.4413141393623597E-3</v>
      </c>
      <c r="I92" s="112">
        <v>99565.677657611173</v>
      </c>
      <c r="K92" s="7"/>
    </row>
    <row r="93" spans="1:11" s="5" customFormat="1" x14ac:dyDescent="0.35">
      <c r="A93" s="197" t="s">
        <v>202</v>
      </c>
      <c r="B93" s="117">
        <v>1028</v>
      </c>
      <c r="C93" s="111"/>
      <c r="D93" s="144">
        <v>0</v>
      </c>
      <c r="E93" s="144">
        <v>0</v>
      </c>
      <c r="F93" s="144">
        <v>0</v>
      </c>
      <c r="G93" s="112">
        <v>0</v>
      </c>
      <c r="H93" s="145">
        <v>0</v>
      </c>
      <c r="I93" s="112">
        <v>0</v>
      </c>
      <c r="K93" s="7"/>
    </row>
    <row r="94" spans="1:11" s="5" customFormat="1" x14ac:dyDescent="0.35">
      <c r="A94" s="197" t="s">
        <v>203</v>
      </c>
      <c r="B94" s="117">
        <v>964</v>
      </c>
      <c r="C94" s="111">
        <v>23</v>
      </c>
      <c r="D94" s="144">
        <v>1.0890151515151516E-2</v>
      </c>
      <c r="E94" s="144">
        <v>0.77810441955062004</v>
      </c>
      <c r="F94" s="144">
        <v>7.0133107068992943E-3</v>
      </c>
      <c r="G94" s="112">
        <v>4983</v>
      </c>
      <c r="H94" s="145">
        <v>4.4007771791927932E-3</v>
      </c>
      <c r="I94" s="112">
        <v>310004.22725040518</v>
      </c>
      <c r="K94" s="7"/>
    </row>
    <row r="95" spans="1:11" s="5" customFormat="1" x14ac:dyDescent="0.35">
      <c r="A95" s="197" t="s">
        <v>205</v>
      </c>
      <c r="B95" s="117">
        <v>1115</v>
      </c>
      <c r="C95" s="111"/>
      <c r="D95" s="144">
        <v>0</v>
      </c>
      <c r="E95" s="144">
        <v>0</v>
      </c>
      <c r="F95" s="144">
        <v>0</v>
      </c>
      <c r="G95" s="112">
        <v>0</v>
      </c>
      <c r="H95" s="145">
        <v>0</v>
      </c>
      <c r="I95" s="112">
        <v>0</v>
      </c>
      <c r="K95" s="7"/>
    </row>
    <row r="96" spans="1:11" s="5" customFormat="1" x14ac:dyDescent="0.35">
      <c r="A96" s="197" t="s">
        <v>206</v>
      </c>
      <c r="B96" s="117">
        <v>509</v>
      </c>
      <c r="C96" s="111">
        <v>57</v>
      </c>
      <c r="D96" s="144">
        <v>2.6988636363636364E-2</v>
      </c>
      <c r="E96" s="144">
        <v>4.7789437790547522</v>
      </c>
      <c r="F96" s="144">
        <v>4.3074189955984499E-2</v>
      </c>
      <c r="G96" s="112">
        <v>1479</v>
      </c>
      <c r="H96" s="145">
        <v>1.3061909387971386E-3</v>
      </c>
      <c r="I96" s="112">
        <v>1519965.8254891424</v>
      </c>
      <c r="K96" s="7"/>
    </row>
    <row r="97" spans="1:11" s="5" customFormat="1" x14ac:dyDescent="0.35">
      <c r="A97" s="197" t="s">
        <v>0</v>
      </c>
      <c r="B97" s="117">
        <v>938</v>
      </c>
      <c r="C97" s="111">
        <v>36</v>
      </c>
      <c r="D97" s="144">
        <v>1.7045454545454544E-2</v>
      </c>
      <c r="E97" s="144">
        <v>1.906282283057851</v>
      </c>
      <c r="F97" s="144">
        <v>1.7181948348093539E-2</v>
      </c>
      <c r="G97" s="112">
        <v>12193</v>
      </c>
      <c r="H97" s="145">
        <v>1.076834761105714E-2</v>
      </c>
      <c r="I97" s="112">
        <v>759284.88024516555</v>
      </c>
      <c r="K97" s="7"/>
    </row>
    <row r="98" spans="1:11" s="5" customFormat="1" x14ac:dyDescent="0.35">
      <c r="A98" s="197" t="s">
        <v>207</v>
      </c>
      <c r="B98" s="117">
        <v>954</v>
      </c>
      <c r="C98" s="111">
        <v>29</v>
      </c>
      <c r="D98" s="144">
        <v>1.3731060606060606E-2</v>
      </c>
      <c r="E98" s="144">
        <v>1.2370242284349175</v>
      </c>
      <c r="F98" s="144">
        <v>1.114970567958848E-2</v>
      </c>
      <c r="G98" s="112">
        <v>3369</v>
      </c>
      <c r="H98" s="145">
        <v>2.975359886955754E-3</v>
      </c>
      <c r="I98" s="112">
        <v>432813.13856319385</v>
      </c>
      <c r="K98" s="7"/>
    </row>
    <row r="99" spans="1:11" s="5" customFormat="1" x14ac:dyDescent="0.35">
      <c r="A99" s="197" t="s">
        <v>208</v>
      </c>
      <c r="B99" s="117">
        <v>979</v>
      </c>
      <c r="C99" s="111">
        <v>12</v>
      </c>
      <c r="D99" s="144">
        <v>5.681818181818182E-3</v>
      </c>
      <c r="E99" s="144">
        <v>0.21180914256198349</v>
      </c>
      <c r="F99" s="144">
        <v>1.9091053720103935E-3</v>
      </c>
      <c r="G99" s="112">
        <v>256</v>
      </c>
      <c r="H99" s="145">
        <v>2.2608849244899762E-4</v>
      </c>
      <c r="I99" s="112">
        <v>69877.918326107072</v>
      </c>
      <c r="K99" s="7"/>
    </row>
    <row r="100" spans="1:11" s="5" customFormat="1" x14ac:dyDescent="0.35">
      <c r="A100" s="197" t="s">
        <v>209</v>
      </c>
      <c r="B100" s="117">
        <v>1111</v>
      </c>
      <c r="C100" s="111"/>
      <c r="D100" s="144">
        <v>0</v>
      </c>
      <c r="E100" s="144">
        <v>0</v>
      </c>
      <c r="F100" s="144">
        <v>0</v>
      </c>
      <c r="G100" s="112">
        <v>0</v>
      </c>
      <c r="H100" s="145">
        <v>0</v>
      </c>
      <c r="I100" s="112">
        <v>0</v>
      </c>
      <c r="K100" s="7"/>
    </row>
    <row r="101" spans="1:11" s="5" customFormat="1" x14ac:dyDescent="0.35">
      <c r="A101" s="197" t="s">
        <v>210</v>
      </c>
      <c r="B101" s="117">
        <v>1044</v>
      </c>
      <c r="C101" s="111"/>
      <c r="D101" s="144">
        <v>0</v>
      </c>
      <c r="E101" s="144">
        <v>0</v>
      </c>
      <c r="F101" s="144">
        <v>0</v>
      </c>
      <c r="G101" s="112">
        <v>0</v>
      </c>
      <c r="H101" s="145">
        <v>0</v>
      </c>
      <c r="I101" s="112">
        <v>0</v>
      </c>
      <c r="K101" s="7"/>
    </row>
    <row r="102" spans="1:11" s="5" customFormat="1" x14ac:dyDescent="0.35">
      <c r="A102" s="197" t="s">
        <v>211</v>
      </c>
      <c r="B102" s="117">
        <v>1040</v>
      </c>
      <c r="C102" s="111"/>
      <c r="D102" s="144">
        <v>0</v>
      </c>
      <c r="E102" s="144">
        <v>0</v>
      </c>
      <c r="F102" s="144">
        <v>0</v>
      </c>
      <c r="G102" s="112">
        <v>0</v>
      </c>
      <c r="H102" s="145">
        <v>0</v>
      </c>
      <c r="I102" s="112">
        <v>0</v>
      </c>
      <c r="K102" s="7"/>
    </row>
    <row r="103" spans="1:11" s="5" customFormat="1" x14ac:dyDescent="0.35">
      <c r="A103" s="197" t="s">
        <v>212</v>
      </c>
      <c r="B103" s="117">
        <v>907</v>
      </c>
      <c r="C103" s="111">
        <v>43</v>
      </c>
      <c r="D103" s="144">
        <v>2.0359848484848484E-2</v>
      </c>
      <c r="E103" s="144">
        <v>2.7196882263688016</v>
      </c>
      <c r="F103" s="144">
        <v>2.4513443283661229E-2</v>
      </c>
      <c r="G103" s="112">
        <v>1084</v>
      </c>
      <c r="H103" s="145">
        <v>9.5734346021372427E-4</v>
      </c>
      <c r="I103" s="112">
        <v>868204.49670541391</v>
      </c>
      <c r="K103" s="7"/>
    </row>
    <row r="104" spans="1:11" s="5" customFormat="1" x14ac:dyDescent="0.35">
      <c r="A104" s="197" t="s">
        <v>213</v>
      </c>
      <c r="B104" s="117">
        <v>949</v>
      </c>
      <c r="C104" s="111">
        <v>30</v>
      </c>
      <c r="D104" s="144">
        <v>1.4204545454545454E-2</v>
      </c>
      <c r="E104" s="144">
        <v>1.3238071410123968</v>
      </c>
      <c r="F104" s="144">
        <v>1.1931908575064959E-2</v>
      </c>
      <c r="G104" s="112">
        <v>5669</v>
      </c>
      <c r="H104" s="145">
        <v>5.0066236863022164E-3</v>
      </c>
      <c r="I104" s="112">
        <v>490385.58198403957</v>
      </c>
      <c r="K104" s="7"/>
    </row>
    <row r="105" spans="1:11" s="5" customFormat="1" x14ac:dyDescent="0.35">
      <c r="A105" s="197" t="s">
        <v>214</v>
      </c>
      <c r="B105" s="117">
        <v>1011</v>
      </c>
      <c r="C105" s="111"/>
      <c r="D105" s="144">
        <v>0</v>
      </c>
      <c r="E105" s="144">
        <v>0</v>
      </c>
      <c r="F105" s="144">
        <v>0</v>
      </c>
      <c r="G105" s="112">
        <v>0</v>
      </c>
      <c r="H105" s="145">
        <v>0</v>
      </c>
      <c r="I105" s="112">
        <v>0</v>
      </c>
      <c r="K105" s="7"/>
    </row>
    <row r="106" spans="1:11" s="5" customFormat="1" x14ac:dyDescent="0.35">
      <c r="A106" s="197" t="s">
        <v>215</v>
      </c>
      <c r="B106" s="117">
        <v>964</v>
      </c>
      <c r="C106" s="111">
        <v>23</v>
      </c>
      <c r="D106" s="144">
        <v>1.0890151515151516E-2</v>
      </c>
      <c r="E106" s="144">
        <v>0.77810441955062004</v>
      </c>
      <c r="F106" s="144">
        <v>7.0133107068992943E-3</v>
      </c>
      <c r="G106" s="112">
        <v>973</v>
      </c>
      <c r="H106" s="145">
        <v>8.5931290294091669E-4</v>
      </c>
      <c r="I106" s="112">
        <v>257133.5328026441</v>
      </c>
      <c r="K106" s="7"/>
    </row>
    <row r="107" spans="1:11" s="5" customFormat="1" x14ac:dyDescent="0.35">
      <c r="A107" s="197" t="s">
        <v>216</v>
      </c>
      <c r="B107" s="117">
        <v>1002</v>
      </c>
      <c r="C107" s="111"/>
      <c r="D107" s="144">
        <v>0</v>
      </c>
      <c r="E107" s="144">
        <v>0</v>
      </c>
      <c r="F107" s="144">
        <v>0</v>
      </c>
      <c r="G107" s="112">
        <v>0</v>
      </c>
      <c r="H107" s="145">
        <v>0</v>
      </c>
      <c r="I107" s="112">
        <v>0</v>
      </c>
      <c r="K107" s="7"/>
    </row>
    <row r="108" spans="1:11" s="5" customFormat="1" x14ac:dyDescent="0.35">
      <c r="A108" s="197" t="s">
        <v>217</v>
      </c>
      <c r="B108" s="117">
        <v>989</v>
      </c>
      <c r="C108" s="111">
        <v>7</v>
      </c>
      <c r="D108" s="144">
        <v>3.3143939393939395E-3</v>
      </c>
      <c r="E108" s="144">
        <v>7.2073944344008281E-2</v>
      </c>
      <c r="F108" s="144">
        <v>6.4962613353131452E-4</v>
      </c>
      <c r="G108" s="112">
        <v>148822</v>
      </c>
      <c r="H108" s="145">
        <v>0.13143336571579969</v>
      </c>
      <c r="I108" s="112">
        <v>1984804.5521817363</v>
      </c>
      <c r="K108" s="7"/>
    </row>
    <row r="109" spans="1:11" s="5" customFormat="1" x14ac:dyDescent="0.35">
      <c r="A109" s="197" t="s">
        <v>218</v>
      </c>
      <c r="B109" s="117">
        <v>954</v>
      </c>
      <c r="C109" s="111">
        <v>29</v>
      </c>
      <c r="D109" s="144">
        <v>1.3731060606060606E-2</v>
      </c>
      <c r="E109" s="144">
        <v>1.2370242284349175</v>
      </c>
      <c r="F109" s="144">
        <v>1.114970567958848E-2</v>
      </c>
      <c r="G109" s="112">
        <v>116</v>
      </c>
      <c r="H109" s="145">
        <v>1.0244634814095205E-4</v>
      </c>
      <c r="I109" s="112">
        <v>389923.27097252873</v>
      </c>
      <c r="K109" s="7"/>
    </row>
    <row r="110" spans="1:11" s="5" customFormat="1" x14ac:dyDescent="0.35">
      <c r="A110" s="197" t="s">
        <v>219</v>
      </c>
      <c r="B110" s="117">
        <v>1028</v>
      </c>
      <c r="C110" s="111"/>
      <c r="D110" s="144">
        <v>0</v>
      </c>
      <c r="E110" s="144">
        <v>0</v>
      </c>
      <c r="F110" s="144">
        <v>0</v>
      </c>
      <c r="G110" s="112">
        <v>0</v>
      </c>
      <c r="H110" s="145">
        <v>0</v>
      </c>
      <c r="I110" s="112">
        <v>0</v>
      </c>
      <c r="K110" s="7"/>
    </row>
    <row r="111" spans="1:11" s="5" customFormat="1" x14ac:dyDescent="0.35">
      <c r="A111" s="197" t="s">
        <v>220</v>
      </c>
      <c r="B111" s="117">
        <v>970</v>
      </c>
      <c r="C111" s="111">
        <v>19</v>
      </c>
      <c r="D111" s="144">
        <v>8.9962121212121219E-3</v>
      </c>
      <c r="E111" s="144">
        <v>0.53099375322830589</v>
      </c>
      <c r="F111" s="144">
        <v>4.7860211062205008E-3</v>
      </c>
      <c r="G111" s="112">
        <v>1129</v>
      </c>
      <c r="H111" s="145">
        <v>9.9708557802702467E-4</v>
      </c>
      <c r="I111" s="112">
        <v>181603.94373529856</v>
      </c>
      <c r="K111" s="7"/>
    </row>
    <row r="112" spans="1:11" s="5" customFormat="1" x14ac:dyDescent="0.35">
      <c r="A112" s="197" t="s">
        <v>221</v>
      </c>
      <c r="B112" s="117">
        <v>1066</v>
      </c>
      <c r="C112" s="111"/>
      <c r="D112" s="144">
        <v>0</v>
      </c>
      <c r="E112" s="144">
        <v>0</v>
      </c>
      <c r="F112" s="144">
        <v>0</v>
      </c>
      <c r="G112" s="112">
        <v>0</v>
      </c>
      <c r="H112" s="145">
        <v>0</v>
      </c>
      <c r="I112" s="112">
        <v>0</v>
      </c>
      <c r="K112" s="7"/>
    </row>
    <row r="113" spans="1:11" s="5" customFormat="1" x14ac:dyDescent="0.35">
      <c r="A113" s="197" t="s">
        <v>222</v>
      </c>
      <c r="B113" s="117">
        <v>1027</v>
      </c>
      <c r="C113" s="111"/>
      <c r="D113" s="144">
        <v>0</v>
      </c>
      <c r="E113" s="144">
        <v>0</v>
      </c>
      <c r="F113" s="144">
        <v>0</v>
      </c>
      <c r="G113" s="112">
        <v>0</v>
      </c>
      <c r="H113" s="145">
        <v>0</v>
      </c>
      <c r="I113" s="112">
        <v>0</v>
      </c>
      <c r="K113" s="7"/>
    </row>
    <row r="114" spans="1:11" s="5" customFormat="1" x14ac:dyDescent="0.35">
      <c r="A114" s="197" t="s">
        <v>223</v>
      </c>
      <c r="B114" s="117">
        <v>1079</v>
      </c>
      <c r="C114" s="111"/>
      <c r="D114" s="144">
        <v>0</v>
      </c>
      <c r="E114" s="144">
        <v>0</v>
      </c>
      <c r="F114" s="144">
        <v>0</v>
      </c>
      <c r="G114" s="112">
        <v>0</v>
      </c>
      <c r="H114" s="145">
        <v>0</v>
      </c>
      <c r="I114" s="112">
        <v>0</v>
      </c>
      <c r="K114" s="7"/>
    </row>
    <row r="115" spans="1:11" s="5" customFormat="1" x14ac:dyDescent="0.35">
      <c r="A115" s="197" t="s">
        <v>224</v>
      </c>
      <c r="B115" s="117">
        <v>995</v>
      </c>
      <c r="C115" s="111">
        <v>4</v>
      </c>
      <c r="D115" s="144">
        <v>1.893939393939394E-3</v>
      </c>
      <c r="E115" s="144">
        <v>2.353434917355372E-2</v>
      </c>
      <c r="F115" s="144">
        <v>2.1212281911226594E-4</v>
      </c>
      <c r="G115" s="112">
        <v>171588</v>
      </c>
      <c r="H115" s="145">
        <v>0.15153934469663516</v>
      </c>
      <c r="I115" s="112">
        <v>2269727.5152349952</v>
      </c>
      <c r="K115" s="7"/>
    </row>
    <row r="116" spans="1:11" s="5" customFormat="1" x14ac:dyDescent="0.35">
      <c r="A116" s="197" t="s">
        <v>225</v>
      </c>
      <c r="B116" s="117">
        <v>959</v>
      </c>
      <c r="C116" s="111">
        <v>27</v>
      </c>
      <c r="D116" s="144">
        <v>1.278409090909091E-2</v>
      </c>
      <c r="E116" s="144">
        <v>1.0722837842200417</v>
      </c>
      <c r="F116" s="144">
        <v>9.6648459458026203E-3</v>
      </c>
      <c r="G116" s="112">
        <v>404</v>
      </c>
      <c r="H116" s="145">
        <v>3.5679590214607434E-4</v>
      </c>
      <c r="I116" s="112">
        <v>341996.19857145264</v>
      </c>
      <c r="K116" s="7"/>
    </row>
    <row r="117" spans="1:11" s="5" customFormat="1" x14ac:dyDescent="0.35">
      <c r="A117" s="197" t="s">
        <v>226</v>
      </c>
      <c r="B117" s="117">
        <v>963</v>
      </c>
      <c r="C117" s="111">
        <v>24</v>
      </c>
      <c r="D117" s="144">
        <v>1.1363636363636364E-2</v>
      </c>
      <c r="E117" s="144">
        <v>0.84723657024793397</v>
      </c>
      <c r="F117" s="144">
        <v>7.6364214880415742E-3</v>
      </c>
      <c r="G117" s="112">
        <v>593</v>
      </c>
      <c r="H117" s="145">
        <v>5.2371279696193586E-4</v>
      </c>
      <c r="I117" s="112">
        <v>273829.06250468147</v>
      </c>
      <c r="K117" s="7"/>
    </row>
    <row r="118" spans="1:11" s="5" customFormat="1" x14ac:dyDescent="0.35">
      <c r="A118" s="197" t="s">
        <v>227</v>
      </c>
      <c r="B118" s="117">
        <v>986</v>
      </c>
      <c r="C118" s="111">
        <v>9</v>
      </c>
      <c r="D118" s="144">
        <v>4.261363636363636E-3</v>
      </c>
      <c r="E118" s="144">
        <v>0.11914264269111569</v>
      </c>
      <c r="F118" s="144">
        <v>1.0738717717558462E-3</v>
      </c>
      <c r="G118" s="112">
        <v>4954</v>
      </c>
      <c r="H118" s="145">
        <v>4.3751655921575551E-3</v>
      </c>
      <c r="I118" s="112">
        <v>102724.79297208386</v>
      </c>
      <c r="K118" s="7"/>
    </row>
    <row r="119" spans="1:11" s="5" customFormat="1" x14ac:dyDescent="0.35">
      <c r="A119" s="197" t="s">
        <v>228</v>
      </c>
      <c r="B119" s="117">
        <v>909</v>
      </c>
      <c r="C119" s="111">
        <v>41</v>
      </c>
      <c r="D119" s="144">
        <v>1.9412878787878788E-2</v>
      </c>
      <c r="E119" s="144">
        <v>2.4725775600464877</v>
      </c>
      <c r="F119" s="144">
        <v>2.2286153682982441E-2</v>
      </c>
      <c r="G119" s="112">
        <v>303</v>
      </c>
      <c r="H119" s="145">
        <v>2.6759692660955579E-4</v>
      </c>
      <c r="I119" s="112">
        <v>780320.83265114785</v>
      </c>
      <c r="K119" s="7"/>
    </row>
    <row r="120" spans="1:11" s="5" customFormat="1" x14ac:dyDescent="0.35">
      <c r="A120" s="197" t="s">
        <v>229</v>
      </c>
      <c r="B120" s="117">
        <v>910</v>
      </c>
      <c r="C120" s="111">
        <v>40</v>
      </c>
      <c r="D120" s="144">
        <v>1.893939393939394E-2</v>
      </c>
      <c r="E120" s="144">
        <v>2.3534349173553721</v>
      </c>
      <c r="F120" s="144">
        <v>2.1212281911226594E-2</v>
      </c>
      <c r="G120" s="112">
        <v>201</v>
      </c>
      <c r="H120" s="145">
        <v>1.7751479289940828E-4</v>
      </c>
      <c r="I120" s="112">
        <v>741568.26148967165</v>
      </c>
      <c r="K120" s="7"/>
    </row>
    <row r="121" spans="1:11" s="5" customFormat="1" x14ac:dyDescent="0.35">
      <c r="A121" s="197" t="s">
        <v>230</v>
      </c>
      <c r="B121" s="117">
        <v>1030</v>
      </c>
      <c r="C121" s="111"/>
      <c r="D121" s="144">
        <v>0</v>
      </c>
      <c r="E121" s="144">
        <v>0</v>
      </c>
      <c r="F121" s="144">
        <v>0</v>
      </c>
      <c r="G121" s="112">
        <v>0</v>
      </c>
      <c r="H121" s="145">
        <v>0</v>
      </c>
      <c r="I121" s="112">
        <v>0</v>
      </c>
      <c r="K121" s="7"/>
    </row>
    <row r="122" spans="1:11" s="5" customFormat="1" x14ac:dyDescent="0.35">
      <c r="A122" s="197" t="s">
        <v>231</v>
      </c>
      <c r="B122" s="117">
        <v>1028</v>
      </c>
      <c r="C122" s="111"/>
      <c r="D122" s="144">
        <v>0</v>
      </c>
      <c r="E122" s="144">
        <v>0</v>
      </c>
      <c r="F122" s="144">
        <v>0</v>
      </c>
      <c r="G122" s="112">
        <v>0</v>
      </c>
      <c r="H122" s="145">
        <v>0</v>
      </c>
      <c r="I122" s="112">
        <v>0</v>
      </c>
      <c r="K122" s="7"/>
    </row>
    <row r="123" spans="1:11" s="5" customFormat="1" x14ac:dyDescent="0.35">
      <c r="A123" s="197" t="s">
        <v>232</v>
      </c>
      <c r="B123" s="117">
        <v>1068</v>
      </c>
      <c r="C123" s="111"/>
      <c r="D123" s="144">
        <v>0</v>
      </c>
      <c r="E123" s="144">
        <v>0</v>
      </c>
      <c r="F123" s="144">
        <v>0</v>
      </c>
      <c r="G123" s="112">
        <v>0</v>
      </c>
      <c r="H123" s="145">
        <v>0</v>
      </c>
      <c r="I123" s="112">
        <v>0</v>
      </c>
      <c r="K123" s="7"/>
    </row>
    <row r="124" spans="1:11" s="5" customFormat="1" x14ac:dyDescent="0.35">
      <c r="A124" s="197" t="s">
        <v>233</v>
      </c>
      <c r="B124" s="117">
        <v>947</v>
      </c>
      <c r="C124" s="111">
        <v>32</v>
      </c>
      <c r="D124" s="144">
        <v>1.5151515151515152E-2</v>
      </c>
      <c r="E124" s="144">
        <v>1.5061983471074381</v>
      </c>
      <c r="F124" s="144">
        <v>1.357586042318502E-2</v>
      </c>
      <c r="G124" s="112">
        <v>1816</v>
      </c>
      <c r="H124" s="145">
        <v>1.6038152433100769E-3</v>
      </c>
      <c r="I124" s="112">
        <v>496851.04271083989</v>
      </c>
      <c r="K124" s="7"/>
    </row>
    <row r="125" spans="1:11" s="5" customFormat="1" x14ac:dyDescent="0.35">
      <c r="A125" s="197" t="s">
        <v>234</v>
      </c>
      <c r="B125" s="117">
        <v>1004</v>
      </c>
      <c r="C125" s="111"/>
      <c r="D125" s="144">
        <v>0</v>
      </c>
      <c r="E125" s="144">
        <v>0</v>
      </c>
      <c r="F125" s="144">
        <v>0</v>
      </c>
      <c r="G125" s="112">
        <v>0</v>
      </c>
      <c r="H125" s="145">
        <v>0</v>
      </c>
      <c r="I125" s="112">
        <v>0</v>
      </c>
      <c r="K125" s="7"/>
    </row>
    <row r="126" spans="1:11" s="5" customFormat="1" x14ac:dyDescent="0.35">
      <c r="A126" s="197" t="s">
        <v>235</v>
      </c>
      <c r="B126" s="117">
        <v>1005</v>
      </c>
      <c r="C126" s="111"/>
      <c r="D126" s="144">
        <v>0</v>
      </c>
      <c r="E126" s="144">
        <v>0</v>
      </c>
      <c r="F126" s="144">
        <v>0</v>
      </c>
      <c r="G126" s="112">
        <v>0</v>
      </c>
      <c r="H126" s="145">
        <v>0</v>
      </c>
      <c r="I126" s="112">
        <v>0</v>
      </c>
      <c r="K126" s="7"/>
    </row>
    <row r="127" spans="1:11" s="5" customFormat="1" x14ac:dyDescent="0.35">
      <c r="A127" s="197" t="s">
        <v>236</v>
      </c>
      <c r="B127" s="117">
        <v>936</v>
      </c>
      <c r="C127" s="111">
        <v>37</v>
      </c>
      <c r="D127" s="144">
        <v>1.7518939393939392E-2</v>
      </c>
      <c r="E127" s="144">
        <v>2.01365775116219</v>
      </c>
      <c r="F127" s="144">
        <v>1.8149758710293253E-2</v>
      </c>
      <c r="G127" s="112">
        <v>4457</v>
      </c>
      <c r="H127" s="145">
        <v>3.9362359798639935E-3</v>
      </c>
      <c r="I127" s="112">
        <v>691001.08939255204</v>
      </c>
      <c r="K127" s="7"/>
    </row>
    <row r="128" spans="1:11" s="5" customFormat="1" x14ac:dyDescent="0.35">
      <c r="A128" s="197" t="s">
        <v>237</v>
      </c>
      <c r="B128" s="117">
        <v>1028</v>
      </c>
      <c r="C128" s="111"/>
      <c r="D128" s="144">
        <v>0</v>
      </c>
      <c r="E128" s="144">
        <v>0</v>
      </c>
      <c r="F128" s="144">
        <v>0</v>
      </c>
      <c r="G128" s="112">
        <v>0</v>
      </c>
      <c r="H128" s="145">
        <v>0</v>
      </c>
      <c r="I128" s="112">
        <v>0</v>
      </c>
      <c r="K128" s="7"/>
    </row>
    <row r="129" spans="1:11" s="5" customFormat="1" x14ac:dyDescent="0.35">
      <c r="A129" s="197" t="s">
        <v>238</v>
      </c>
      <c r="B129" s="117">
        <v>1030</v>
      </c>
      <c r="C129" s="111"/>
      <c r="D129" s="144">
        <v>0</v>
      </c>
      <c r="E129" s="144">
        <v>0</v>
      </c>
      <c r="F129" s="144">
        <v>0</v>
      </c>
      <c r="G129" s="112">
        <v>0</v>
      </c>
      <c r="H129" s="145">
        <v>0</v>
      </c>
      <c r="I129" s="112">
        <v>0</v>
      </c>
      <c r="K129" s="7"/>
    </row>
    <row r="130" spans="1:11" s="5" customFormat="1" x14ac:dyDescent="0.35">
      <c r="A130" s="197" t="s">
        <v>239</v>
      </c>
      <c r="B130" s="117">
        <v>994</v>
      </c>
      <c r="C130" s="111">
        <v>5</v>
      </c>
      <c r="D130" s="144">
        <v>2.3674242424242425E-3</v>
      </c>
      <c r="E130" s="144">
        <v>3.677242058367769E-2</v>
      </c>
      <c r="F130" s="144">
        <v>3.3144190486291553E-4</v>
      </c>
      <c r="G130" s="112">
        <v>701</v>
      </c>
      <c r="H130" s="145">
        <v>6.190938797138568E-4</v>
      </c>
      <c r="I130" s="112">
        <v>20788.078844661544</v>
      </c>
      <c r="K130" s="7"/>
    </row>
    <row r="131" spans="1:11" s="5" customFormat="1" x14ac:dyDescent="0.35">
      <c r="A131" s="197" t="s">
        <v>240</v>
      </c>
      <c r="B131" s="117">
        <v>1030</v>
      </c>
      <c r="C131" s="111"/>
      <c r="D131" s="144">
        <v>0</v>
      </c>
      <c r="E131" s="144">
        <v>0</v>
      </c>
      <c r="F131" s="144">
        <v>0</v>
      </c>
      <c r="G131" s="112">
        <v>0</v>
      </c>
      <c r="H131" s="145">
        <v>0</v>
      </c>
      <c r="I131" s="112">
        <v>0</v>
      </c>
      <c r="K131" s="7"/>
    </row>
    <row r="132" spans="1:11" s="5" customFormat="1" x14ac:dyDescent="0.35">
      <c r="A132" s="197" t="s">
        <v>241</v>
      </c>
      <c r="B132" s="117">
        <v>773</v>
      </c>
      <c r="C132" s="111">
        <v>53</v>
      </c>
      <c r="D132" s="144">
        <v>2.5094696969696968E-2</v>
      </c>
      <c r="E132" s="144">
        <v>4.1317491767820247</v>
      </c>
      <c r="F132" s="144">
        <v>3.7240812430397188E-2</v>
      </c>
      <c r="G132" s="112">
        <v>568</v>
      </c>
      <c r="H132" s="145">
        <v>5.016338426212135E-4</v>
      </c>
      <c r="I132" s="112">
        <v>1304752.0660467371</v>
      </c>
      <c r="K132" s="7"/>
    </row>
    <row r="133" spans="1:11" s="5" customFormat="1" x14ac:dyDescent="0.35">
      <c r="A133" s="197" t="s">
        <v>242</v>
      </c>
      <c r="B133" s="117">
        <v>963</v>
      </c>
      <c r="C133" s="111">
        <v>24</v>
      </c>
      <c r="D133" s="144">
        <v>1.1363636363636364E-2</v>
      </c>
      <c r="E133" s="144">
        <v>0.84723657024793397</v>
      </c>
      <c r="F133" s="144">
        <v>7.6364214880415742E-3</v>
      </c>
      <c r="G133" s="112">
        <v>1336</v>
      </c>
      <c r="H133" s="145">
        <v>1.1798993199682063E-3</v>
      </c>
      <c r="I133" s="112">
        <v>283625.30339612445</v>
      </c>
      <c r="K133" s="7"/>
    </row>
    <row r="134" spans="1:11" s="5" customFormat="1" x14ac:dyDescent="0.35">
      <c r="A134" s="197" t="s">
        <v>243</v>
      </c>
      <c r="B134" s="117">
        <v>1003</v>
      </c>
      <c r="C134" s="111"/>
      <c r="D134" s="144">
        <v>0</v>
      </c>
      <c r="E134" s="144">
        <v>0</v>
      </c>
      <c r="F134" s="144">
        <v>0</v>
      </c>
      <c r="G134" s="112">
        <v>0</v>
      </c>
      <c r="H134" s="145">
        <v>0</v>
      </c>
      <c r="I134" s="112">
        <v>0</v>
      </c>
      <c r="K134" s="7"/>
    </row>
    <row r="135" spans="1:11" s="5" customFormat="1" x14ac:dyDescent="0.35">
      <c r="A135" s="197" t="s">
        <v>244</v>
      </c>
      <c r="B135" s="117">
        <v>899</v>
      </c>
      <c r="C135" s="111">
        <v>45</v>
      </c>
      <c r="D135" s="144">
        <v>2.130681818181818E-2</v>
      </c>
      <c r="E135" s="144">
        <v>2.9785660672778924</v>
      </c>
      <c r="F135" s="144">
        <v>2.6846794293896154E-2</v>
      </c>
      <c r="G135" s="112">
        <v>491</v>
      </c>
      <c r="H135" s="145">
        <v>4.336306632517884E-4</v>
      </c>
      <c r="I135" s="112">
        <v>941666.95737407543</v>
      </c>
      <c r="K135" s="7"/>
    </row>
    <row r="136" spans="1:11" s="5" customFormat="1" x14ac:dyDescent="0.35">
      <c r="A136" s="197" t="s">
        <v>245</v>
      </c>
      <c r="B136" s="117">
        <v>899</v>
      </c>
      <c r="C136" s="111">
        <v>45</v>
      </c>
      <c r="D136" s="144">
        <v>2.130681818181818E-2</v>
      </c>
      <c r="E136" s="144">
        <v>2.9785660672778924</v>
      </c>
      <c r="F136" s="144">
        <v>2.6846794293896154E-2</v>
      </c>
      <c r="G136" s="112">
        <v>8209</v>
      </c>
      <c r="H136" s="145">
        <v>7.2498454473196149E-3</v>
      </c>
      <c r="I136" s="112">
        <v>1043426.563296225</v>
      </c>
      <c r="K136" s="7"/>
    </row>
    <row r="137" spans="1:11" s="5" customFormat="1" x14ac:dyDescent="0.35">
      <c r="A137" s="197" t="s">
        <v>246</v>
      </c>
      <c r="B137" s="117">
        <v>900</v>
      </c>
      <c r="C137" s="111">
        <v>44</v>
      </c>
      <c r="D137" s="144">
        <v>2.0833333333333332E-2</v>
      </c>
      <c r="E137" s="144">
        <v>2.84765625</v>
      </c>
      <c r="F137" s="144">
        <v>2.5666861112584177E-2</v>
      </c>
      <c r="G137" s="112">
        <v>357</v>
      </c>
      <c r="H137" s="145">
        <v>3.152874679855162E-4</v>
      </c>
      <c r="I137" s="112">
        <v>898797.88476190704</v>
      </c>
      <c r="K137" s="7"/>
    </row>
    <row r="138" spans="1:11" s="5" customFormat="1" x14ac:dyDescent="0.35">
      <c r="A138" s="197" t="s">
        <v>247</v>
      </c>
      <c r="B138" s="117">
        <v>973</v>
      </c>
      <c r="C138" s="111">
        <v>16</v>
      </c>
      <c r="D138" s="144">
        <v>7.575757575757576E-3</v>
      </c>
      <c r="E138" s="144">
        <v>0.37654958677685951</v>
      </c>
      <c r="F138" s="144">
        <v>3.3939651057962551E-3</v>
      </c>
      <c r="G138" s="112">
        <v>1198</v>
      </c>
      <c r="H138" s="145">
        <v>1.0580234920074185E-3</v>
      </c>
      <c r="I138" s="112">
        <v>134022.18628098536</v>
      </c>
      <c r="K138" s="7"/>
    </row>
    <row r="139" spans="1:11" s="5" customFormat="1" x14ac:dyDescent="0.35">
      <c r="A139" s="197" t="s">
        <v>248</v>
      </c>
      <c r="B139" s="117">
        <v>968</v>
      </c>
      <c r="C139" s="111">
        <v>20</v>
      </c>
      <c r="D139" s="144">
        <v>9.46969696969697E-3</v>
      </c>
      <c r="E139" s="144">
        <v>0.58835872933884303</v>
      </c>
      <c r="F139" s="144">
        <v>5.3030704778066484E-3</v>
      </c>
      <c r="G139" s="112">
        <v>3602</v>
      </c>
      <c r="H139" s="145">
        <v>3.1811357414112868E-3</v>
      </c>
      <c r="I139" s="112">
        <v>232220.8656230004</v>
      </c>
      <c r="K139" s="7"/>
    </row>
    <row r="140" spans="1:11" s="5" customFormat="1" x14ac:dyDescent="0.35">
      <c r="A140" s="125"/>
      <c r="B140" s="117"/>
      <c r="C140" s="111"/>
      <c r="D140" s="113"/>
      <c r="E140" s="113"/>
      <c r="F140" s="113"/>
      <c r="G140" s="112"/>
      <c r="H140" s="114"/>
      <c r="I140" s="112"/>
      <c r="K140" s="7"/>
    </row>
    <row r="141" spans="1:11" s="5" customFormat="1" x14ac:dyDescent="0.35">
      <c r="A141" s="196"/>
      <c r="B141" s="196">
        <f>SUM(B3:B140)</f>
        <v>133849</v>
      </c>
      <c r="C141" s="196">
        <f>SUM(C3:C140)</f>
        <v>2112</v>
      </c>
      <c r="D141" s="196">
        <f t="shared" ref="D141:I141" si="0">SUM(D3:D140)</f>
        <v>1</v>
      </c>
      <c r="E141" s="196">
        <f t="shared" si="0"/>
        <v>110.94680559142566</v>
      </c>
      <c r="F141" s="196">
        <f t="shared" si="0"/>
        <v>1</v>
      </c>
      <c r="G141" s="196">
        <f t="shared" si="0"/>
        <v>1132300</v>
      </c>
      <c r="H141" s="196">
        <f t="shared" si="0"/>
        <v>0.99999999999999978</v>
      </c>
      <c r="I141" s="196">
        <f t="shared" si="0"/>
        <v>49763497.359268419</v>
      </c>
      <c r="K141" s="7"/>
    </row>
    <row r="142" spans="1:11" ht="13.5" customHeight="1" x14ac:dyDescent="0.35">
      <c r="E142" s="26"/>
      <c r="F142" s="26"/>
      <c r="G142" s="42"/>
    </row>
    <row r="143" spans="1:11" x14ac:dyDescent="0.35">
      <c r="D143" s="27"/>
      <c r="E143" s="27"/>
      <c r="F143" s="6"/>
      <c r="G143" s="42"/>
    </row>
    <row r="144" spans="1:11" x14ac:dyDescent="0.35">
      <c r="G144" s="42"/>
    </row>
    <row r="145" spans="7:7" x14ac:dyDescent="0.35">
      <c r="G145" s="42"/>
    </row>
    <row r="146" spans="7:7" x14ac:dyDescent="0.35">
      <c r="G146" s="42"/>
    </row>
    <row r="147" spans="7:7" x14ac:dyDescent="0.35">
      <c r="G147" s="42"/>
    </row>
    <row r="148" spans="7:7" x14ac:dyDescent="0.35">
      <c r="G148" s="42"/>
    </row>
    <row r="149" spans="7:7" x14ac:dyDescent="0.35">
      <c r="G149" s="42"/>
    </row>
    <row r="150" spans="7:7" x14ac:dyDescent="0.35">
      <c r="G150" s="42"/>
    </row>
    <row r="151" spans="7:7" x14ac:dyDescent="0.35">
      <c r="G151" s="42"/>
    </row>
    <row r="152" spans="7:7" x14ac:dyDescent="0.35">
      <c r="G152" s="42"/>
    </row>
    <row r="153" spans="7:7" x14ac:dyDescent="0.35">
      <c r="G153" s="42"/>
    </row>
    <row r="154" spans="7:7" x14ac:dyDescent="0.35">
      <c r="G154" s="42"/>
    </row>
    <row r="155" spans="7:7" x14ac:dyDescent="0.35">
      <c r="G155" s="42"/>
    </row>
    <row r="156" spans="7:7" x14ac:dyDescent="0.35">
      <c r="G156" s="42"/>
    </row>
    <row r="157" spans="7:7" x14ac:dyDescent="0.35">
      <c r="G157" s="42"/>
    </row>
    <row r="158" spans="7:7" x14ac:dyDescent="0.35">
      <c r="G158" s="42"/>
    </row>
    <row r="159" spans="7:7" x14ac:dyDescent="0.35">
      <c r="G159" s="42"/>
    </row>
    <row r="160" spans="7:7" x14ac:dyDescent="0.35">
      <c r="G160" s="42"/>
    </row>
    <row r="161" spans="7:7" x14ac:dyDescent="0.35">
      <c r="G161" s="42"/>
    </row>
    <row r="162" spans="7:7" x14ac:dyDescent="0.35">
      <c r="G162" s="42"/>
    </row>
    <row r="163" spans="7:7" x14ac:dyDescent="0.35">
      <c r="G163" s="42"/>
    </row>
    <row r="164" spans="7:7" x14ac:dyDescent="0.35">
      <c r="G164" s="42"/>
    </row>
    <row r="165" spans="7:7" x14ac:dyDescent="0.35">
      <c r="G165" s="42"/>
    </row>
    <row r="166" spans="7:7" x14ac:dyDescent="0.35">
      <c r="G166" s="42"/>
    </row>
    <row r="167" spans="7:7" x14ac:dyDescent="0.35">
      <c r="G167" s="42"/>
    </row>
    <row r="168" spans="7:7" x14ac:dyDescent="0.35">
      <c r="G168" s="42"/>
    </row>
    <row r="169" spans="7:7" x14ac:dyDescent="0.35">
      <c r="G169" s="42"/>
    </row>
    <row r="170" spans="7:7" x14ac:dyDescent="0.35">
      <c r="G170" s="42"/>
    </row>
    <row r="171" spans="7:7" x14ac:dyDescent="0.35">
      <c r="G171" s="42"/>
    </row>
    <row r="172" spans="7:7" x14ac:dyDescent="0.35">
      <c r="G172" s="42"/>
    </row>
    <row r="173" spans="7:7" x14ac:dyDescent="0.35">
      <c r="G173" s="42"/>
    </row>
    <row r="174" spans="7:7" x14ac:dyDescent="0.35">
      <c r="G174" s="42"/>
    </row>
    <row r="175" spans="7:7" x14ac:dyDescent="0.35">
      <c r="G175" s="42"/>
    </row>
    <row r="176" spans="7:7" x14ac:dyDescent="0.35">
      <c r="G176" s="42"/>
    </row>
    <row r="177" spans="7:7" x14ac:dyDescent="0.35">
      <c r="G177" s="42"/>
    </row>
    <row r="178" spans="7:7" x14ac:dyDescent="0.35">
      <c r="G178" s="42"/>
    </row>
    <row r="179" spans="7:7" x14ac:dyDescent="0.35">
      <c r="G179" s="42"/>
    </row>
    <row r="180" spans="7:7" x14ac:dyDescent="0.35">
      <c r="G180" s="42"/>
    </row>
    <row r="181" spans="7:7" x14ac:dyDescent="0.35">
      <c r="G181" s="42"/>
    </row>
    <row r="182" spans="7:7" x14ac:dyDescent="0.35">
      <c r="G182" s="42"/>
    </row>
    <row r="183" spans="7:7" x14ac:dyDescent="0.35">
      <c r="G183" s="42"/>
    </row>
    <row r="184" spans="7:7" x14ac:dyDescent="0.35">
      <c r="G184" s="42"/>
    </row>
    <row r="185" spans="7:7" x14ac:dyDescent="0.35">
      <c r="G185" s="42"/>
    </row>
    <row r="186" spans="7:7" x14ac:dyDescent="0.35">
      <c r="G186" s="42"/>
    </row>
    <row r="187" spans="7:7" x14ac:dyDescent="0.35">
      <c r="G187" s="42"/>
    </row>
    <row r="188" spans="7:7" x14ac:dyDescent="0.35">
      <c r="G188" s="42"/>
    </row>
    <row r="189" spans="7:7" x14ac:dyDescent="0.35">
      <c r="G189" s="42"/>
    </row>
    <row r="190" spans="7:7" x14ac:dyDescent="0.35">
      <c r="G190" s="42"/>
    </row>
    <row r="191" spans="7:7" x14ac:dyDescent="0.35">
      <c r="G191" s="42"/>
    </row>
    <row r="192" spans="7:7" x14ac:dyDescent="0.35">
      <c r="G192" s="42"/>
    </row>
    <row r="193" spans="7:7" x14ac:dyDescent="0.35">
      <c r="G193" s="42"/>
    </row>
    <row r="194" spans="7:7" x14ac:dyDescent="0.35">
      <c r="G194" s="42"/>
    </row>
    <row r="195" spans="7:7" x14ac:dyDescent="0.35">
      <c r="G195" s="42"/>
    </row>
    <row r="196" spans="7:7" x14ac:dyDescent="0.35">
      <c r="G196" s="42"/>
    </row>
    <row r="197" spans="7:7" x14ac:dyDescent="0.35">
      <c r="G197" s="42"/>
    </row>
    <row r="198" spans="7:7" x14ac:dyDescent="0.35">
      <c r="G198" s="42"/>
    </row>
    <row r="199" spans="7:7" x14ac:dyDescent="0.35">
      <c r="G199" s="42"/>
    </row>
    <row r="200" spans="7:7" x14ac:dyDescent="0.35">
      <c r="G200" s="42"/>
    </row>
    <row r="201" spans="7:7" x14ac:dyDescent="0.35">
      <c r="G201" s="42"/>
    </row>
    <row r="202" spans="7:7" x14ac:dyDescent="0.35">
      <c r="G202" s="42"/>
    </row>
    <row r="203" spans="7:7" x14ac:dyDescent="0.35">
      <c r="G203" s="42"/>
    </row>
    <row r="204" spans="7:7" x14ac:dyDescent="0.35">
      <c r="G204" s="42"/>
    </row>
    <row r="205" spans="7:7" x14ac:dyDescent="0.35">
      <c r="G205" s="42"/>
    </row>
    <row r="206" spans="7:7" x14ac:dyDescent="0.35">
      <c r="G206" s="42"/>
    </row>
    <row r="207" spans="7:7" x14ac:dyDescent="0.35">
      <c r="G207" s="42"/>
    </row>
    <row r="208" spans="7:7" x14ac:dyDescent="0.35">
      <c r="G208" s="42"/>
    </row>
    <row r="209" spans="7:7" x14ac:dyDescent="0.35">
      <c r="G209" s="42"/>
    </row>
    <row r="210" spans="7:7" x14ac:dyDescent="0.35">
      <c r="G210" s="42"/>
    </row>
    <row r="211" spans="7:7" x14ac:dyDescent="0.35">
      <c r="G211" s="42"/>
    </row>
    <row r="212" spans="7:7" x14ac:dyDescent="0.35">
      <c r="G212" s="42"/>
    </row>
    <row r="213" spans="7:7" x14ac:dyDescent="0.35">
      <c r="G213" s="42"/>
    </row>
    <row r="214" spans="7:7" x14ac:dyDescent="0.35">
      <c r="G214" s="42"/>
    </row>
    <row r="215" spans="7:7" x14ac:dyDescent="0.35">
      <c r="G215" s="42"/>
    </row>
    <row r="216" spans="7:7" x14ac:dyDescent="0.35">
      <c r="G216" s="42"/>
    </row>
    <row r="217" spans="7:7" x14ac:dyDescent="0.35">
      <c r="G217" s="42"/>
    </row>
    <row r="218" spans="7:7" x14ac:dyDescent="0.35">
      <c r="G218" s="42"/>
    </row>
    <row r="219" spans="7:7" x14ac:dyDescent="0.35">
      <c r="G219" s="42"/>
    </row>
    <row r="220" spans="7:7" x14ac:dyDescent="0.35">
      <c r="G220" s="42"/>
    </row>
    <row r="221" spans="7:7" x14ac:dyDescent="0.35">
      <c r="G221" s="42"/>
    </row>
    <row r="222" spans="7:7" x14ac:dyDescent="0.35">
      <c r="G222" s="42"/>
    </row>
    <row r="223" spans="7:7" x14ac:dyDescent="0.35">
      <c r="G223" s="42"/>
    </row>
    <row r="224" spans="7:7" x14ac:dyDescent="0.35">
      <c r="G224" s="42"/>
    </row>
    <row r="225" spans="7:7" x14ac:dyDescent="0.35">
      <c r="G225" s="42"/>
    </row>
    <row r="226" spans="7:7" x14ac:dyDescent="0.35">
      <c r="G226" s="42"/>
    </row>
    <row r="227" spans="7:7" x14ac:dyDescent="0.35">
      <c r="G227" s="42"/>
    </row>
    <row r="228" spans="7:7" x14ac:dyDescent="0.35">
      <c r="G228" s="42"/>
    </row>
    <row r="229" spans="7:7" x14ac:dyDescent="0.35">
      <c r="G229" s="42"/>
    </row>
    <row r="230" spans="7:7" x14ac:dyDescent="0.35">
      <c r="G230" s="42"/>
    </row>
    <row r="231" spans="7:7" x14ac:dyDescent="0.35">
      <c r="G231" s="42"/>
    </row>
    <row r="232" spans="7:7" x14ac:dyDescent="0.35">
      <c r="G232" s="42"/>
    </row>
    <row r="233" spans="7:7" x14ac:dyDescent="0.35">
      <c r="G233" s="42"/>
    </row>
    <row r="234" spans="7:7" x14ac:dyDescent="0.35">
      <c r="G234" s="42"/>
    </row>
    <row r="235" spans="7:7" x14ac:dyDescent="0.35">
      <c r="G235" s="42"/>
    </row>
    <row r="236" spans="7:7" x14ac:dyDescent="0.35">
      <c r="G236" s="42"/>
    </row>
    <row r="237" spans="7:7" x14ac:dyDescent="0.35">
      <c r="G237" s="42"/>
    </row>
    <row r="238" spans="7:7" x14ac:dyDescent="0.35">
      <c r="G238" s="42"/>
    </row>
    <row r="239" spans="7:7" x14ac:dyDescent="0.35">
      <c r="G239" s="42"/>
    </row>
    <row r="240" spans="7:7" x14ac:dyDescent="0.35">
      <c r="G240" s="42"/>
    </row>
    <row r="241" spans="7:7" x14ac:dyDescent="0.35">
      <c r="G241" s="42"/>
    </row>
    <row r="242" spans="7:7" x14ac:dyDescent="0.35">
      <c r="G242" s="42"/>
    </row>
    <row r="243" spans="7:7" x14ac:dyDescent="0.35">
      <c r="G243" s="42"/>
    </row>
    <row r="244" spans="7:7" x14ac:dyDescent="0.35">
      <c r="G244" s="42"/>
    </row>
    <row r="245" spans="7:7" x14ac:dyDescent="0.35">
      <c r="G245" s="42"/>
    </row>
    <row r="246" spans="7:7" x14ac:dyDescent="0.35">
      <c r="G246" s="42"/>
    </row>
    <row r="247" spans="7:7" x14ac:dyDescent="0.35">
      <c r="G247" s="42"/>
    </row>
    <row r="248" spans="7:7" x14ac:dyDescent="0.35">
      <c r="G248" s="42"/>
    </row>
    <row r="249" spans="7:7" x14ac:dyDescent="0.35">
      <c r="G249" s="42"/>
    </row>
    <row r="250" spans="7:7" x14ac:dyDescent="0.35">
      <c r="G250" s="42"/>
    </row>
    <row r="251" spans="7:7" x14ac:dyDescent="0.35">
      <c r="G251" s="42"/>
    </row>
    <row r="252" spans="7:7" x14ac:dyDescent="0.35">
      <c r="G252" s="42"/>
    </row>
    <row r="253" spans="7:7" x14ac:dyDescent="0.35">
      <c r="G253" s="42"/>
    </row>
    <row r="254" spans="7:7" x14ac:dyDescent="0.35">
      <c r="G254" s="42"/>
    </row>
    <row r="255" spans="7:7" x14ac:dyDescent="0.35">
      <c r="G255" s="42"/>
    </row>
    <row r="256" spans="7:7" x14ac:dyDescent="0.35">
      <c r="G256" s="42"/>
    </row>
    <row r="257" spans="7:7" x14ac:dyDescent="0.35">
      <c r="G257" s="42"/>
    </row>
    <row r="258" spans="7:7" x14ac:dyDescent="0.35">
      <c r="G258" s="42"/>
    </row>
    <row r="259" spans="7:7" x14ac:dyDescent="0.35">
      <c r="G259" s="42"/>
    </row>
    <row r="260" spans="7:7" x14ac:dyDescent="0.35">
      <c r="G260" s="42"/>
    </row>
    <row r="261" spans="7:7" x14ac:dyDescent="0.35">
      <c r="G261" s="42"/>
    </row>
    <row r="262" spans="7:7" x14ac:dyDescent="0.35">
      <c r="G262" s="42"/>
    </row>
    <row r="263" spans="7:7" x14ac:dyDescent="0.35">
      <c r="G263" s="42"/>
    </row>
    <row r="264" spans="7:7" x14ac:dyDescent="0.35">
      <c r="G264" s="42"/>
    </row>
    <row r="265" spans="7:7" x14ac:dyDescent="0.35">
      <c r="G265" s="42"/>
    </row>
    <row r="266" spans="7:7" x14ac:dyDescent="0.35">
      <c r="G266" s="42"/>
    </row>
    <row r="267" spans="7:7" x14ac:dyDescent="0.35">
      <c r="G267" s="42"/>
    </row>
    <row r="268" spans="7:7" x14ac:dyDescent="0.35">
      <c r="G268" s="42"/>
    </row>
    <row r="269" spans="7:7" x14ac:dyDescent="0.35">
      <c r="G269" s="42"/>
    </row>
    <row r="270" spans="7:7" x14ac:dyDescent="0.35">
      <c r="G270" s="42"/>
    </row>
    <row r="271" spans="7:7" x14ac:dyDescent="0.35">
      <c r="G271" s="42"/>
    </row>
    <row r="272" spans="7:7" x14ac:dyDescent="0.35">
      <c r="G272" s="42"/>
    </row>
    <row r="273" spans="7:7" x14ac:dyDescent="0.35">
      <c r="G273" s="42"/>
    </row>
    <row r="274" spans="7:7" x14ac:dyDescent="0.35">
      <c r="G274" s="42"/>
    </row>
    <row r="275" spans="7:7" x14ac:dyDescent="0.35">
      <c r="G275" s="42"/>
    </row>
    <row r="276" spans="7:7" x14ac:dyDescent="0.35">
      <c r="G276" s="42"/>
    </row>
    <row r="277" spans="7:7" x14ac:dyDescent="0.35">
      <c r="G277" s="42"/>
    </row>
    <row r="278" spans="7:7" x14ac:dyDescent="0.35">
      <c r="G278" s="42"/>
    </row>
    <row r="279" spans="7:7" x14ac:dyDescent="0.35">
      <c r="G279" s="42"/>
    </row>
    <row r="280" spans="7:7" x14ac:dyDescent="0.35">
      <c r="G280" s="42"/>
    </row>
    <row r="281" spans="7:7" x14ac:dyDescent="0.35">
      <c r="G281" s="42"/>
    </row>
    <row r="282" spans="7:7" x14ac:dyDescent="0.35">
      <c r="G282" s="42"/>
    </row>
    <row r="283" spans="7:7" x14ac:dyDescent="0.35">
      <c r="G283" s="42"/>
    </row>
    <row r="284" spans="7:7" x14ac:dyDescent="0.35">
      <c r="G284" s="42"/>
    </row>
    <row r="285" spans="7:7" x14ac:dyDescent="0.35">
      <c r="G285" s="42"/>
    </row>
    <row r="286" spans="7:7" x14ac:dyDescent="0.35">
      <c r="G286" s="42"/>
    </row>
    <row r="287" spans="7:7" x14ac:dyDescent="0.35">
      <c r="G287" s="42"/>
    </row>
    <row r="288" spans="7:7" x14ac:dyDescent="0.35">
      <c r="G288" s="42"/>
    </row>
    <row r="289" spans="7:7" x14ac:dyDescent="0.35">
      <c r="G289" s="42"/>
    </row>
    <row r="290" spans="7:7" x14ac:dyDescent="0.35">
      <c r="G290" s="42"/>
    </row>
    <row r="291" spans="7:7" x14ac:dyDescent="0.35">
      <c r="G291" s="42"/>
    </row>
    <row r="292" spans="7:7" x14ac:dyDescent="0.35">
      <c r="G292" s="42"/>
    </row>
    <row r="293" spans="7:7" x14ac:dyDescent="0.35">
      <c r="G293" s="42"/>
    </row>
    <row r="294" spans="7:7" x14ac:dyDescent="0.35">
      <c r="G294" s="42"/>
    </row>
    <row r="295" spans="7:7" x14ac:dyDescent="0.35">
      <c r="G295" s="42"/>
    </row>
    <row r="296" spans="7:7" x14ac:dyDescent="0.35">
      <c r="G296" s="42"/>
    </row>
    <row r="297" spans="7:7" x14ac:dyDescent="0.35">
      <c r="G297" s="42"/>
    </row>
    <row r="298" spans="7:7" x14ac:dyDescent="0.35">
      <c r="G298" s="42"/>
    </row>
    <row r="299" spans="7:7" x14ac:dyDescent="0.35">
      <c r="G299" s="42"/>
    </row>
    <row r="300" spans="7:7" x14ac:dyDescent="0.35">
      <c r="G300" s="42"/>
    </row>
    <row r="301" spans="7:7" x14ac:dyDescent="0.35">
      <c r="G301" s="42"/>
    </row>
    <row r="302" spans="7:7" x14ac:dyDescent="0.35">
      <c r="G302" s="42"/>
    </row>
    <row r="303" spans="7:7" x14ac:dyDescent="0.35">
      <c r="G303" s="42"/>
    </row>
    <row r="304" spans="7:7" x14ac:dyDescent="0.35">
      <c r="G304" s="42"/>
    </row>
    <row r="305" spans="7:7" x14ac:dyDescent="0.35">
      <c r="G305" s="42"/>
    </row>
    <row r="306" spans="7:7" x14ac:dyDescent="0.35">
      <c r="G306" s="42"/>
    </row>
    <row r="307" spans="7:7" x14ac:dyDescent="0.35">
      <c r="G307" s="42"/>
    </row>
    <row r="308" spans="7:7" x14ac:dyDescent="0.35">
      <c r="G308" s="42"/>
    </row>
    <row r="309" spans="7:7" x14ac:dyDescent="0.35">
      <c r="G309" s="42"/>
    </row>
    <row r="310" spans="7:7" x14ac:dyDescent="0.35">
      <c r="G310" s="42"/>
    </row>
    <row r="311" spans="7:7" x14ac:dyDescent="0.35">
      <c r="G311" s="42"/>
    </row>
    <row r="312" spans="7:7" x14ac:dyDescent="0.35">
      <c r="G312" s="42"/>
    </row>
    <row r="313" spans="7:7" x14ac:dyDescent="0.35">
      <c r="G313" s="42"/>
    </row>
    <row r="314" spans="7:7" x14ac:dyDescent="0.35">
      <c r="G314" s="42"/>
    </row>
    <row r="315" spans="7:7" x14ac:dyDescent="0.35">
      <c r="G315" s="42"/>
    </row>
    <row r="316" spans="7:7" x14ac:dyDescent="0.35">
      <c r="G316" s="42"/>
    </row>
    <row r="317" spans="7:7" x14ac:dyDescent="0.35">
      <c r="G317" s="42"/>
    </row>
    <row r="318" spans="7:7" x14ac:dyDescent="0.35">
      <c r="G318" s="42"/>
    </row>
    <row r="319" spans="7:7" x14ac:dyDescent="0.35">
      <c r="G319" s="42"/>
    </row>
    <row r="320" spans="7:7" x14ac:dyDescent="0.35">
      <c r="G320" s="42"/>
    </row>
    <row r="321" spans="7:7" x14ac:dyDescent="0.35">
      <c r="G321" s="42"/>
    </row>
    <row r="322" spans="7:7" x14ac:dyDescent="0.35">
      <c r="G322" s="42"/>
    </row>
    <row r="323" spans="7:7" x14ac:dyDescent="0.35">
      <c r="G323" s="42"/>
    </row>
    <row r="324" spans="7:7" x14ac:dyDescent="0.35">
      <c r="G324" s="42"/>
    </row>
    <row r="325" spans="7:7" x14ac:dyDescent="0.35">
      <c r="G325" s="42"/>
    </row>
  </sheetData>
  <sortState xmlns:xlrd2="http://schemas.microsoft.com/office/spreadsheetml/2017/richdata2" ref="A3:I139">
    <sortCondition ref="A3:A139"/>
  </sortState>
  <customSheetViews>
    <customSheetView guid="{21B7AC2F-40B5-4A74-80C7-C3A38CDE4D3F}" scale="96" showGridLines="0" showRowCol="0" fitToPage="1" showAutoFilter="1">
      <pane ySplit="2" topLeftCell="A3" activePane="bottomLeft" state="frozen"/>
      <selection pane="bottomLeft" sqref="A1:I1"/>
      <pageMargins left="0.74803149606299213" right="0.74803149606299213" top="0.98425196850393704" bottom="0.98425196850393704" header="0.51181102362204722" footer="0.51181102362204722"/>
      <pageSetup paperSize="9" scale="51" fitToHeight="2" orientation="portrait" r:id="rId1"/>
      <headerFooter alignWithMargins="0">
        <oddFooter>&amp;C&amp;D&amp;R&amp;P</oddFooter>
      </headerFooter>
      <autoFilter ref="A2:I2" xr:uid="{ACEC8DCD-7AA6-4F4C-8D66-55A73B6D93AA}">
        <sortState xmlns:xlrd2="http://schemas.microsoft.com/office/spreadsheetml/2017/richdata2" ref="A3:I140">
          <sortCondition ref="A2"/>
        </sortState>
      </autoFilter>
    </customSheetView>
  </customSheetViews>
  <mergeCells count="1">
    <mergeCell ref="A1:I1"/>
  </mergeCells>
  <phoneticPr fontId="8" type="noConversion"/>
  <pageMargins left="0.7" right="0.7" top="0.75" bottom="0.75" header="0.3" footer="0.3"/>
  <pageSetup paperSize="9" scale="52" fitToHeight="2" orientation="portrait" r:id="rId2"/>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5">
    <tabColor theme="3" tint="0.59999389629810485"/>
    <pageSetUpPr fitToPage="1"/>
  </sheetPr>
  <dimension ref="A1:S143"/>
  <sheetViews>
    <sheetView showGridLines="0" view="pageBreakPreview" zoomScaleNormal="95" zoomScaleSheetLayoutView="100" workbookViewId="0">
      <pane ySplit="2" topLeftCell="A3" activePane="bottomLeft" state="frozen"/>
      <selection activeCell="O145" sqref="O145"/>
      <selection pane="bottomLeft" sqref="A1:J1"/>
    </sheetView>
  </sheetViews>
  <sheetFormatPr defaultRowHeight="12.5" x14ac:dyDescent="0.25"/>
  <cols>
    <col min="1" max="1" width="27" customWidth="1"/>
    <col min="2" max="6" width="19.7265625" style="1" customWidth="1"/>
    <col min="7" max="9" width="15.453125" style="10" customWidth="1"/>
    <col min="10" max="10" width="20.453125" style="4" customWidth="1"/>
    <col min="11" max="18" width="9.1796875" customWidth="1"/>
  </cols>
  <sheetData>
    <row r="1" spans="1:10" ht="20.5" thickBot="1" x14ac:dyDescent="0.3">
      <c r="A1" s="320" t="s">
        <v>395</v>
      </c>
      <c r="B1" s="325"/>
      <c r="C1" s="325"/>
      <c r="D1" s="325"/>
      <c r="E1" s="325"/>
      <c r="F1" s="325"/>
      <c r="G1" s="325"/>
      <c r="H1" s="325"/>
      <c r="I1" s="325"/>
      <c r="J1" s="326"/>
    </row>
    <row r="2" spans="1:10" s="9" customFormat="1" ht="42.5" thickBot="1" x14ac:dyDescent="0.3">
      <c r="A2" s="67" t="s">
        <v>5</v>
      </c>
      <c r="B2" s="74" t="s">
        <v>468</v>
      </c>
      <c r="C2" s="74" t="s">
        <v>429</v>
      </c>
      <c r="D2" s="74" t="s">
        <v>430</v>
      </c>
      <c r="E2" s="74" t="s">
        <v>431</v>
      </c>
      <c r="F2" s="150" t="s">
        <v>469</v>
      </c>
      <c r="G2" s="71" t="s">
        <v>432</v>
      </c>
      <c r="H2" s="151" t="s">
        <v>423</v>
      </c>
      <c r="I2" s="71" t="s">
        <v>424</v>
      </c>
      <c r="J2" s="71" t="s">
        <v>16</v>
      </c>
    </row>
    <row r="3" spans="1:10" s="5" customFormat="1" ht="15.5" x14ac:dyDescent="0.35">
      <c r="A3" s="198" t="s">
        <v>428</v>
      </c>
      <c r="B3" s="199">
        <v>2431</v>
      </c>
      <c r="C3" s="200">
        <v>6.3113349602783142E-2</v>
      </c>
      <c r="D3" s="157">
        <v>3070</v>
      </c>
      <c r="E3" s="200">
        <v>6.8973264434958326E-2</v>
      </c>
      <c r="F3" s="195">
        <v>2431</v>
      </c>
      <c r="G3" s="200">
        <v>1.182957022109442E-2</v>
      </c>
      <c r="H3" s="158">
        <v>3070</v>
      </c>
      <c r="I3" s="200">
        <v>1.1494468053241478E-2</v>
      </c>
      <c r="J3" s="110">
        <v>229307.33161477145</v>
      </c>
    </row>
    <row r="4" spans="1:10" s="5" customFormat="1" ht="15.5" x14ac:dyDescent="0.35">
      <c r="A4" s="198" t="s">
        <v>114</v>
      </c>
      <c r="B4" s="199">
        <v>16920</v>
      </c>
      <c r="C4" s="200">
        <v>0.19189330188037279</v>
      </c>
      <c r="D4" s="157">
        <v>16090</v>
      </c>
      <c r="E4" s="200">
        <v>0.13857548876065806</v>
      </c>
      <c r="F4" s="195">
        <v>16920</v>
      </c>
      <c r="G4" s="200">
        <v>7.7565183031111276E-2</v>
      </c>
      <c r="H4" s="158">
        <v>16090</v>
      </c>
      <c r="I4" s="200">
        <v>6.0242993803470805E-2</v>
      </c>
      <c r="J4" s="110">
        <v>1385292.6604577187</v>
      </c>
    </row>
    <row r="5" spans="1:10" s="5" customFormat="1" ht="15.5" x14ac:dyDescent="0.35">
      <c r="A5" s="198" t="s">
        <v>115</v>
      </c>
      <c r="B5" s="199">
        <v>-3083</v>
      </c>
      <c r="C5" s="200">
        <v>-0.27627923649072494</v>
      </c>
      <c r="D5" s="157">
        <v>90</v>
      </c>
      <c r="E5" s="200">
        <v>6.1855670103092564E-3</v>
      </c>
      <c r="F5" s="195">
        <v>0</v>
      </c>
      <c r="G5" s="200">
        <v>0</v>
      </c>
      <c r="H5" s="158">
        <v>0</v>
      </c>
      <c r="I5" s="200">
        <v>0</v>
      </c>
      <c r="J5" s="110">
        <v>0</v>
      </c>
    </row>
    <row r="6" spans="1:10" s="5" customFormat="1" ht="15.5" x14ac:dyDescent="0.35">
      <c r="A6" s="198" t="s">
        <v>116</v>
      </c>
      <c r="B6" s="199">
        <v>2896</v>
      </c>
      <c r="C6" s="200">
        <v>0.18417705418468588</v>
      </c>
      <c r="D6" s="157">
        <v>2920</v>
      </c>
      <c r="E6" s="200">
        <v>0.1410628019323672</v>
      </c>
      <c r="F6" s="195">
        <v>2896</v>
      </c>
      <c r="G6" s="200">
        <v>1.3366920422061284E-2</v>
      </c>
      <c r="H6" s="158">
        <v>2920</v>
      </c>
      <c r="I6" s="200">
        <v>1.093284909298538E-2</v>
      </c>
      <c r="J6" s="110">
        <v>243734.61657449009</v>
      </c>
    </row>
    <row r="7" spans="1:10" s="5" customFormat="1" ht="15.5" x14ac:dyDescent="0.35">
      <c r="A7" s="198" t="s">
        <v>117</v>
      </c>
      <c r="B7" s="199">
        <v>998</v>
      </c>
      <c r="C7" s="200">
        <v>6.2704197034430864E-2</v>
      </c>
      <c r="D7" s="157">
        <v>-420</v>
      </c>
      <c r="E7" s="200">
        <v>-2.5830258302583009E-2</v>
      </c>
      <c r="F7" s="195">
        <v>0</v>
      </c>
      <c r="G7" s="200">
        <v>0</v>
      </c>
      <c r="H7" s="158">
        <v>0</v>
      </c>
      <c r="I7" s="200">
        <v>0</v>
      </c>
      <c r="J7" s="110">
        <v>0</v>
      </c>
    </row>
    <row r="8" spans="1:10" s="5" customFormat="1" ht="15.5" x14ac:dyDescent="0.35">
      <c r="A8" s="198" t="s">
        <v>118</v>
      </c>
      <c r="B8" s="199">
        <v>4925</v>
      </c>
      <c r="C8" s="200">
        <v>7.1008391245422242E-2</v>
      </c>
      <c r="D8" s="157">
        <v>1650</v>
      </c>
      <c r="E8" s="200">
        <v>2.2177419354838745E-2</v>
      </c>
      <c r="F8" s="195">
        <v>4925</v>
      </c>
      <c r="G8" s="200">
        <v>1.7207208875882125E-2</v>
      </c>
      <c r="H8" s="158">
        <v>0</v>
      </c>
      <c r="I8" s="200">
        <v>0</v>
      </c>
      <c r="J8" s="110">
        <v>216235.76219178582</v>
      </c>
    </row>
    <row r="9" spans="1:10" s="5" customFormat="1" ht="15.5" x14ac:dyDescent="0.35">
      <c r="A9" s="198" t="s">
        <v>119</v>
      </c>
      <c r="B9" s="199">
        <v>4052</v>
      </c>
      <c r="C9" s="200">
        <v>9.6651082911935804E-2</v>
      </c>
      <c r="D9" s="157">
        <v>2850</v>
      </c>
      <c r="E9" s="200">
        <v>5.748285599031866E-2</v>
      </c>
      <c r="F9" s="195">
        <v>4052</v>
      </c>
      <c r="G9" s="200">
        <v>1.4410342847617108E-2</v>
      </c>
      <c r="H9" s="158">
        <v>2850</v>
      </c>
      <c r="I9" s="200">
        <v>1.0670760244865867E-2</v>
      </c>
      <c r="J9" s="110">
        <v>291694.83802230877</v>
      </c>
    </row>
    <row r="10" spans="1:10" s="5" customFormat="1" ht="15.5" x14ac:dyDescent="0.35">
      <c r="A10" s="198" t="s">
        <v>120</v>
      </c>
      <c r="B10" s="199">
        <v>26</v>
      </c>
      <c r="C10" s="200">
        <v>1.4925373134328401E-2</v>
      </c>
      <c r="D10" s="157">
        <v>-110</v>
      </c>
      <c r="E10" s="200">
        <v>-5.3268765133171914E-2</v>
      </c>
      <c r="F10" s="195">
        <v>0</v>
      </c>
      <c r="G10" s="200">
        <v>0</v>
      </c>
      <c r="H10" s="158">
        <v>0</v>
      </c>
      <c r="I10" s="200">
        <v>0</v>
      </c>
      <c r="J10" s="110">
        <v>0</v>
      </c>
    </row>
    <row r="11" spans="1:10" s="5" customFormat="1" ht="15.5" x14ac:dyDescent="0.35">
      <c r="A11" s="198" t="s">
        <v>121</v>
      </c>
      <c r="B11" s="199">
        <v>-36</v>
      </c>
      <c r="C11" s="200">
        <v>-1.9758507135016479E-2</v>
      </c>
      <c r="D11" s="157">
        <v>95</v>
      </c>
      <c r="E11" s="200">
        <v>3.740157480314954E-2</v>
      </c>
      <c r="F11" s="195">
        <v>0</v>
      </c>
      <c r="G11" s="200">
        <v>0</v>
      </c>
      <c r="H11" s="158">
        <v>0</v>
      </c>
      <c r="I11" s="200">
        <v>0</v>
      </c>
      <c r="J11" s="110">
        <v>0</v>
      </c>
    </row>
    <row r="12" spans="1:10" s="5" customFormat="1" ht="15.5" x14ac:dyDescent="0.35">
      <c r="A12" s="198" t="s">
        <v>122</v>
      </c>
      <c r="B12" s="199">
        <v>160</v>
      </c>
      <c r="C12" s="200">
        <v>8.948545861297541E-2</v>
      </c>
      <c r="D12" s="157">
        <v>30</v>
      </c>
      <c r="E12" s="200">
        <v>1.2903225806451646E-2</v>
      </c>
      <c r="F12" s="195">
        <v>0</v>
      </c>
      <c r="G12" s="200">
        <v>9.2611457889570092E-4</v>
      </c>
      <c r="H12" s="158">
        <v>0</v>
      </c>
      <c r="I12" s="200">
        <v>0</v>
      </c>
      <c r="J12" s="110">
        <v>0</v>
      </c>
    </row>
    <row r="13" spans="1:10" s="5" customFormat="1" ht="15.5" x14ac:dyDescent="0.35">
      <c r="A13" s="198" t="s">
        <v>123</v>
      </c>
      <c r="B13" s="199">
        <v>727</v>
      </c>
      <c r="C13" s="200">
        <v>0.14710643464184536</v>
      </c>
      <c r="D13" s="157">
        <v>230</v>
      </c>
      <c r="E13" s="200">
        <v>4.006968641114983E-2</v>
      </c>
      <c r="F13" s="195">
        <v>727</v>
      </c>
      <c r="G13" s="200">
        <v>3.6118468576932339E-3</v>
      </c>
      <c r="H13" s="158">
        <v>0</v>
      </c>
      <c r="I13" s="200">
        <v>0</v>
      </c>
      <c r="J13" s="110">
        <v>31919.471901203713</v>
      </c>
    </row>
    <row r="14" spans="1:10" s="5" customFormat="1" ht="15.5" x14ac:dyDescent="0.35">
      <c r="A14" s="198" t="s">
        <v>124</v>
      </c>
      <c r="B14" s="199">
        <v>-16</v>
      </c>
      <c r="C14" s="200">
        <v>-1.6477857878475777E-2</v>
      </c>
      <c r="D14" s="157">
        <v>-50</v>
      </c>
      <c r="E14" s="200">
        <v>-3.8610038610038644E-2</v>
      </c>
      <c r="F14" s="195">
        <v>0</v>
      </c>
      <c r="G14" s="200">
        <v>0</v>
      </c>
      <c r="H14" s="158">
        <v>0</v>
      </c>
      <c r="I14" s="200">
        <v>0</v>
      </c>
      <c r="J14" s="110">
        <v>0</v>
      </c>
    </row>
    <row r="15" spans="1:10" s="5" customFormat="1" ht="15.5" x14ac:dyDescent="0.35">
      <c r="A15" s="198" t="s">
        <v>125</v>
      </c>
      <c r="B15" s="199">
        <v>1157</v>
      </c>
      <c r="C15" s="200">
        <v>6.6288529849891198E-2</v>
      </c>
      <c r="D15" s="157">
        <v>910</v>
      </c>
      <c r="E15" s="200">
        <v>4.6099290780141855E-2</v>
      </c>
      <c r="F15" s="195">
        <v>0</v>
      </c>
      <c r="G15" s="200">
        <v>0</v>
      </c>
      <c r="H15" s="158">
        <v>0</v>
      </c>
      <c r="I15" s="200">
        <v>0</v>
      </c>
      <c r="J15" s="110">
        <v>0</v>
      </c>
    </row>
    <row r="16" spans="1:10" s="5" customFormat="1" ht="15.5" x14ac:dyDescent="0.35">
      <c r="A16" s="198" t="s">
        <v>126</v>
      </c>
      <c r="B16" s="199">
        <v>-40</v>
      </c>
      <c r="C16" s="200">
        <v>-3.524229074889873E-2</v>
      </c>
      <c r="D16" s="157">
        <v>-55</v>
      </c>
      <c r="E16" s="200">
        <v>-3.6544850498338888E-2</v>
      </c>
      <c r="F16" s="195">
        <v>0</v>
      </c>
      <c r="G16" s="200">
        <v>0</v>
      </c>
      <c r="H16" s="158">
        <v>0</v>
      </c>
      <c r="I16" s="200">
        <v>0</v>
      </c>
      <c r="J16" s="110">
        <v>0</v>
      </c>
    </row>
    <row r="17" spans="1:10" s="5" customFormat="1" ht="15.5" x14ac:dyDescent="0.35">
      <c r="A17" s="198" t="s">
        <v>127</v>
      </c>
      <c r="B17" s="199">
        <v>78</v>
      </c>
      <c r="C17" s="200">
        <v>8.0829015544041427E-2</v>
      </c>
      <c r="D17" s="157">
        <v>-25</v>
      </c>
      <c r="E17" s="200">
        <v>-1.9685039370078705E-2</v>
      </c>
      <c r="F17" s="195">
        <v>0</v>
      </c>
      <c r="G17" s="200">
        <v>0</v>
      </c>
      <c r="H17" s="158">
        <v>0</v>
      </c>
      <c r="I17" s="200">
        <v>0</v>
      </c>
      <c r="J17" s="110">
        <v>0</v>
      </c>
    </row>
    <row r="18" spans="1:10" s="5" customFormat="1" ht="15.5" x14ac:dyDescent="0.35">
      <c r="A18" s="198" t="s">
        <v>128</v>
      </c>
      <c r="B18" s="199">
        <v>1828</v>
      </c>
      <c r="C18" s="200">
        <v>5.549483910139652E-2</v>
      </c>
      <c r="D18" s="157">
        <v>1000</v>
      </c>
      <c r="E18" s="200">
        <v>2.7480076944215392E-2</v>
      </c>
      <c r="F18" s="195">
        <v>0</v>
      </c>
      <c r="G18" s="200">
        <v>8.9894855124809381E-3</v>
      </c>
      <c r="H18" s="158">
        <v>0</v>
      </c>
      <c r="I18" s="200">
        <v>0</v>
      </c>
      <c r="J18" s="110">
        <v>0</v>
      </c>
    </row>
    <row r="19" spans="1:10" s="5" customFormat="1" ht="15.5" x14ac:dyDescent="0.35">
      <c r="A19" s="198" t="s">
        <v>129</v>
      </c>
      <c r="B19" s="199">
        <v>4619</v>
      </c>
      <c r="C19" s="200">
        <v>0.11738246505717909</v>
      </c>
      <c r="D19" s="157">
        <v>10210</v>
      </c>
      <c r="E19" s="200">
        <v>0.187821927888153</v>
      </c>
      <c r="F19" s="195">
        <v>4619</v>
      </c>
      <c r="G19" s="200">
        <v>2.1843955867553267E-2</v>
      </c>
      <c r="H19" s="158">
        <v>10210</v>
      </c>
      <c r="I19" s="200">
        <v>3.8227530561431751E-2</v>
      </c>
      <c r="J19" s="110">
        <v>610443.93972071458</v>
      </c>
    </row>
    <row r="20" spans="1:10" s="5" customFormat="1" ht="15.5" x14ac:dyDescent="0.35">
      <c r="A20" s="198" t="s">
        <v>130</v>
      </c>
      <c r="B20" s="199">
        <v>2333</v>
      </c>
      <c r="C20" s="200">
        <v>8.100694444444434E-2</v>
      </c>
      <c r="D20" s="157">
        <v>3660</v>
      </c>
      <c r="E20" s="200">
        <v>0.10508182601205851</v>
      </c>
      <c r="F20" s="195">
        <v>2333</v>
      </c>
      <c r="G20" s="200">
        <v>8.1251119055116162E-3</v>
      </c>
      <c r="H20" s="158">
        <v>3660</v>
      </c>
      <c r="I20" s="200">
        <v>1.3703502630248797E-2</v>
      </c>
      <c r="J20" s="110">
        <v>248560.84414457815</v>
      </c>
    </row>
    <row r="21" spans="1:10" s="5" customFormat="1" ht="15.5" x14ac:dyDescent="0.35">
      <c r="A21" s="198" t="s">
        <v>131</v>
      </c>
      <c r="B21" s="199">
        <v>8390</v>
      </c>
      <c r="C21" s="200">
        <v>8.8036851659478943E-2</v>
      </c>
      <c r="D21" s="157">
        <v>4860</v>
      </c>
      <c r="E21" s="200">
        <v>4.7862911168012667E-2</v>
      </c>
      <c r="F21" s="195">
        <v>8390</v>
      </c>
      <c r="G21" s="200">
        <v>2.598677508381337E-2</v>
      </c>
      <c r="H21" s="158">
        <v>4860</v>
      </c>
      <c r="I21" s="200">
        <v>1.8196454312297584E-2</v>
      </c>
      <c r="J21" s="110">
        <v>562408.96993872535</v>
      </c>
    </row>
    <row r="22" spans="1:10" s="5" customFormat="1" ht="15.5" x14ac:dyDescent="0.35">
      <c r="A22" s="198" t="s">
        <v>132</v>
      </c>
      <c r="B22" s="199">
        <v>1312</v>
      </c>
      <c r="C22" s="200">
        <v>7.279587194140813E-2</v>
      </c>
      <c r="D22" s="157">
        <v>2630</v>
      </c>
      <c r="E22" s="200">
        <v>0.11434782608695659</v>
      </c>
      <c r="F22" s="195">
        <v>0</v>
      </c>
      <c r="G22" s="200">
        <v>0</v>
      </c>
      <c r="H22" s="158">
        <v>2630</v>
      </c>
      <c r="I22" s="200">
        <v>9.8470524364902556E-3</v>
      </c>
      <c r="J22" s="110">
        <v>105005.08982801848</v>
      </c>
    </row>
    <row r="23" spans="1:10" s="5" customFormat="1" ht="15.5" x14ac:dyDescent="0.35">
      <c r="A23" s="198" t="s">
        <v>133</v>
      </c>
      <c r="B23" s="199">
        <v>23</v>
      </c>
      <c r="C23" s="200">
        <v>4.1366906474820109E-2</v>
      </c>
      <c r="D23" s="157">
        <v>-55</v>
      </c>
      <c r="E23" s="200">
        <v>-7.2847682119205337E-2</v>
      </c>
      <c r="F23" s="195">
        <v>0</v>
      </c>
      <c r="G23" s="200">
        <v>0</v>
      </c>
      <c r="H23" s="158">
        <v>0</v>
      </c>
      <c r="I23" s="200">
        <v>0</v>
      </c>
      <c r="J23" s="110">
        <v>0</v>
      </c>
    </row>
    <row r="24" spans="1:10" s="5" customFormat="1" ht="15.5" x14ac:dyDescent="0.35">
      <c r="A24" s="198" t="s">
        <v>134</v>
      </c>
      <c r="B24" s="199">
        <v>-54</v>
      </c>
      <c r="C24" s="200">
        <v>-9.6739519885346015E-3</v>
      </c>
      <c r="D24" s="157">
        <v>-30</v>
      </c>
      <c r="E24" s="200">
        <v>-4.5523520485584168E-3</v>
      </c>
      <c r="F24" s="195">
        <v>0</v>
      </c>
      <c r="G24" s="200">
        <v>0</v>
      </c>
      <c r="H24" s="158">
        <v>0</v>
      </c>
      <c r="I24" s="200">
        <v>0</v>
      </c>
      <c r="J24" s="110">
        <v>0</v>
      </c>
    </row>
    <row r="25" spans="1:10" s="5" customFormat="1" ht="15.5" x14ac:dyDescent="0.35">
      <c r="A25" s="198" t="s">
        <v>135</v>
      </c>
      <c r="B25" s="199">
        <v>176</v>
      </c>
      <c r="C25" s="200">
        <v>0.11835911230665763</v>
      </c>
      <c r="D25" s="157">
        <v>75</v>
      </c>
      <c r="E25" s="200">
        <v>3.7037037037036979E-2</v>
      </c>
      <c r="F25" s="195">
        <v>176</v>
      </c>
      <c r="G25" s="200">
        <v>1.000203745207357E-3</v>
      </c>
      <c r="H25" s="158">
        <v>0</v>
      </c>
      <c r="I25" s="200">
        <v>0</v>
      </c>
      <c r="J25" s="110">
        <v>7727.4099788333606</v>
      </c>
    </row>
    <row r="26" spans="1:10" s="5" customFormat="1" ht="15.5" x14ac:dyDescent="0.35">
      <c r="A26" s="198" t="s">
        <v>136</v>
      </c>
      <c r="B26" s="199">
        <v>804</v>
      </c>
      <c r="C26" s="200">
        <v>0.14075630252100835</v>
      </c>
      <c r="D26" s="157">
        <v>510</v>
      </c>
      <c r="E26" s="200">
        <v>7.1830985915492862E-2</v>
      </c>
      <c r="F26" s="195">
        <v>804</v>
      </c>
      <c r="G26" s="200">
        <v>3.6365432464637859E-3</v>
      </c>
      <c r="H26" s="158">
        <v>0</v>
      </c>
      <c r="I26" s="200">
        <v>0</v>
      </c>
      <c r="J26" s="110">
        <v>35300.213766943307</v>
      </c>
    </row>
    <row r="27" spans="1:10" s="5" customFormat="1" ht="15.5" x14ac:dyDescent="0.35">
      <c r="A27" s="198" t="s">
        <v>137</v>
      </c>
      <c r="B27" s="199">
        <v>1306</v>
      </c>
      <c r="C27" s="200">
        <v>0.12012509197939658</v>
      </c>
      <c r="D27" s="157">
        <v>1640</v>
      </c>
      <c r="E27" s="200">
        <v>0.11747851002865328</v>
      </c>
      <c r="F27" s="195">
        <v>1306</v>
      </c>
      <c r="G27" s="200">
        <v>5.2047639333938391E-3</v>
      </c>
      <c r="H27" s="158">
        <v>1640</v>
      </c>
      <c r="I27" s="200">
        <v>6.1403672988000072E-3</v>
      </c>
      <c r="J27" s="110">
        <v>122819.35355827969</v>
      </c>
    </row>
    <row r="28" spans="1:10" s="5" customFormat="1" ht="15.5" x14ac:dyDescent="0.35">
      <c r="A28" s="198" t="s">
        <v>138</v>
      </c>
      <c r="B28" s="199">
        <v>17221</v>
      </c>
      <c r="C28" s="200">
        <v>0.15231600640362286</v>
      </c>
      <c r="D28" s="157">
        <v>16900</v>
      </c>
      <c r="E28" s="200">
        <v>0.12140804597701149</v>
      </c>
      <c r="F28" s="195">
        <v>17221</v>
      </c>
      <c r="G28" s="200">
        <v>7.3903943395876942E-2</v>
      </c>
      <c r="H28" s="158">
        <v>16900</v>
      </c>
      <c r="I28" s="200">
        <v>6.3275736188853737E-2</v>
      </c>
      <c r="J28" s="110">
        <v>1430848.2583825074</v>
      </c>
    </row>
    <row r="29" spans="1:10" s="5" customFormat="1" ht="15.5" x14ac:dyDescent="0.35">
      <c r="A29" s="198" t="s">
        <v>139</v>
      </c>
      <c r="B29" s="199">
        <v>366</v>
      </c>
      <c r="C29" s="200">
        <v>4.099003247844113E-2</v>
      </c>
      <c r="D29" s="157">
        <v>-180</v>
      </c>
      <c r="E29" s="200">
        <v>-1.8442622950819665E-2</v>
      </c>
      <c r="F29" s="195">
        <v>0</v>
      </c>
      <c r="G29" s="200">
        <v>0</v>
      </c>
      <c r="H29" s="158">
        <v>0</v>
      </c>
      <c r="I29" s="200">
        <v>0</v>
      </c>
      <c r="J29" s="110">
        <v>0</v>
      </c>
    </row>
    <row r="30" spans="1:10" s="5" customFormat="1" ht="15.5" x14ac:dyDescent="0.35">
      <c r="A30" s="198" t="s">
        <v>140</v>
      </c>
      <c r="B30" s="199">
        <v>91</v>
      </c>
      <c r="C30" s="200">
        <v>2.5312934631432471E-2</v>
      </c>
      <c r="D30" s="157">
        <v>-295</v>
      </c>
      <c r="E30" s="200">
        <v>-8.5260115606936471E-2</v>
      </c>
      <c r="F30" s="195">
        <v>0</v>
      </c>
      <c r="G30" s="200">
        <v>0</v>
      </c>
      <c r="H30" s="158">
        <v>0</v>
      </c>
      <c r="I30" s="200">
        <v>0</v>
      </c>
      <c r="J30" s="110">
        <v>0</v>
      </c>
    </row>
    <row r="31" spans="1:10" s="5" customFormat="1" ht="15.5" x14ac:dyDescent="0.35">
      <c r="A31" s="198" t="s">
        <v>141</v>
      </c>
      <c r="B31" s="199">
        <v>46</v>
      </c>
      <c r="C31" s="200">
        <v>4.3355325164938785E-2</v>
      </c>
      <c r="D31" s="157">
        <v>-105</v>
      </c>
      <c r="E31" s="200">
        <v>-8.9361702127659592E-2</v>
      </c>
      <c r="F31" s="195">
        <v>0</v>
      </c>
      <c r="G31" s="200">
        <v>0</v>
      </c>
      <c r="H31" s="158">
        <v>0</v>
      </c>
      <c r="I31" s="200">
        <v>0</v>
      </c>
      <c r="J31" s="110">
        <v>0</v>
      </c>
    </row>
    <row r="32" spans="1:10" s="5" customFormat="1" ht="15.5" x14ac:dyDescent="0.35">
      <c r="A32" s="198" t="s">
        <v>142</v>
      </c>
      <c r="B32" s="199">
        <v>-74</v>
      </c>
      <c r="C32" s="200">
        <v>-6.7089755213055269E-2</v>
      </c>
      <c r="D32" s="157">
        <v>-50</v>
      </c>
      <c r="E32" s="200">
        <v>-3.2154340836012874E-2</v>
      </c>
      <c r="F32" s="195">
        <v>0</v>
      </c>
      <c r="G32" s="200">
        <v>0</v>
      </c>
      <c r="H32" s="158">
        <v>0</v>
      </c>
      <c r="I32" s="200">
        <v>0</v>
      </c>
      <c r="J32" s="110">
        <v>0</v>
      </c>
    </row>
    <row r="33" spans="1:10" s="5" customFormat="1" ht="15.5" x14ac:dyDescent="0.35">
      <c r="A33" s="198" t="s">
        <v>143</v>
      </c>
      <c r="B33" s="199">
        <v>516</v>
      </c>
      <c r="C33" s="200">
        <v>6.3088397114561712E-2</v>
      </c>
      <c r="D33" s="157">
        <v>435</v>
      </c>
      <c r="E33" s="200">
        <v>4.5241809672387001E-2</v>
      </c>
      <c r="F33" s="195">
        <v>0</v>
      </c>
      <c r="G33" s="200">
        <v>0</v>
      </c>
      <c r="H33" s="158">
        <v>0</v>
      </c>
      <c r="I33" s="200">
        <v>0</v>
      </c>
      <c r="J33" s="110">
        <v>0</v>
      </c>
    </row>
    <row r="34" spans="1:10" s="5" customFormat="1" ht="15.5" x14ac:dyDescent="0.35">
      <c r="A34" s="198" t="s">
        <v>144</v>
      </c>
      <c r="B34" s="199">
        <v>36</v>
      </c>
      <c r="C34" s="200">
        <v>3.2345013477088846E-2</v>
      </c>
      <c r="D34" s="157">
        <v>-40</v>
      </c>
      <c r="E34" s="200">
        <v>-2.8268551236749095E-2</v>
      </c>
      <c r="F34" s="195">
        <v>0</v>
      </c>
      <c r="G34" s="200">
        <v>0</v>
      </c>
      <c r="H34" s="158">
        <v>0</v>
      </c>
      <c r="I34" s="200">
        <v>0</v>
      </c>
      <c r="J34" s="110">
        <v>0</v>
      </c>
    </row>
    <row r="35" spans="1:10" s="5" customFormat="1" ht="15.5" x14ac:dyDescent="0.35">
      <c r="A35" s="198" t="s">
        <v>145</v>
      </c>
      <c r="B35" s="199">
        <v>62</v>
      </c>
      <c r="C35" s="200">
        <v>6.9741282339707444E-2</v>
      </c>
      <c r="D35" s="157">
        <v>-25</v>
      </c>
      <c r="E35" s="200">
        <v>-2.1008403361344574E-2</v>
      </c>
      <c r="F35" s="195">
        <v>0</v>
      </c>
      <c r="G35" s="200">
        <v>0</v>
      </c>
      <c r="H35" s="158">
        <v>0</v>
      </c>
      <c r="I35" s="200">
        <v>0</v>
      </c>
      <c r="J35" s="110">
        <v>0</v>
      </c>
    </row>
    <row r="36" spans="1:10" s="5" customFormat="1" ht="15.5" x14ac:dyDescent="0.35">
      <c r="A36" s="198" t="s">
        <v>146</v>
      </c>
      <c r="B36" s="199">
        <v>50</v>
      </c>
      <c r="C36" s="200">
        <v>0.27624309392265189</v>
      </c>
      <c r="D36" s="157">
        <v>-65</v>
      </c>
      <c r="E36" s="200">
        <v>-0.25490196078431371</v>
      </c>
      <c r="F36" s="195">
        <v>50</v>
      </c>
      <c r="G36" s="200">
        <v>3.025307624392623E-4</v>
      </c>
      <c r="H36" s="158">
        <v>0</v>
      </c>
      <c r="I36" s="200">
        <v>0</v>
      </c>
      <c r="J36" s="110">
        <v>2195.2869258049323</v>
      </c>
    </row>
    <row r="37" spans="1:10" s="5" customFormat="1" ht="15.5" x14ac:dyDescent="0.35">
      <c r="A37" s="198" t="s">
        <v>147</v>
      </c>
      <c r="B37" s="199">
        <v>-93</v>
      </c>
      <c r="C37" s="200">
        <v>-6.5724381625441697E-2</v>
      </c>
      <c r="D37" s="157">
        <v>40</v>
      </c>
      <c r="E37" s="200">
        <v>2.0151133501259411E-2</v>
      </c>
      <c r="F37" s="195">
        <v>0</v>
      </c>
      <c r="G37" s="200">
        <v>0</v>
      </c>
      <c r="H37" s="158">
        <v>0</v>
      </c>
      <c r="I37" s="200">
        <v>0</v>
      </c>
      <c r="J37" s="110">
        <v>0</v>
      </c>
    </row>
    <row r="38" spans="1:10" s="5" customFormat="1" ht="15.5" x14ac:dyDescent="0.35">
      <c r="A38" s="198" t="s">
        <v>148</v>
      </c>
      <c r="B38" s="199">
        <v>5</v>
      </c>
      <c r="C38" s="200">
        <v>3.4698126301180299E-3</v>
      </c>
      <c r="D38" s="157">
        <v>10</v>
      </c>
      <c r="E38" s="200">
        <v>5.2219321148825326E-3</v>
      </c>
      <c r="F38" s="195">
        <v>0</v>
      </c>
      <c r="G38" s="200">
        <v>0</v>
      </c>
      <c r="H38" s="158">
        <v>0</v>
      </c>
      <c r="I38" s="200">
        <v>0</v>
      </c>
      <c r="J38" s="110">
        <v>0</v>
      </c>
    </row>
    <row r="39" spans="1:10" s="5" customFormat="1" ht="15.5" x14ac:dyDescent="0.35">
      <c r="A39" s="198" t="s">
        <v>149</v>
      </c>
      <c r="B39" s="199">
        <v>449</v>
      </c>
      <c r="C39" s="200">
        <v>0.13610184904516509</v>
      </c>
      <c r="D39" s="157">
        <v>250</v>
      </c>
      <c r="E39" s="200">
        <v>5.8004640371229765E-2</v>
      </c>
      <c r="F39" s="195">
        <v>449</v>
      </c>
      <c r="G39" s="200">
        <v>1.6052652700858816E-3</v>
      </c>
      <c r="H39" s="158">
        <v>0</v>
      </c>
      <c r="I39" s="200">
        <v>0</v>
      </c>
      <c r="J39" s="110">
        <v>19713.676593728291</v>
      </c>
    </row>
    <row r="40" spans="1:10" s="5" customFormat="1" ht="15.5" x14ac:dyDescent="0.35">
      <c r="A40" s="198" t="s">
        <v>150</v>
      </c>
      <c r="B40" s="199">
        <v>1164</v>
      </c>
      <c r="C40" s="200">
        <v>8.0159768610977178E-2</v>
      </c>
      <c r="D40" s="157">
        <v>1860</v>
      </c>
      <c r="E40" s="200">
        <v>9.9731903485254625E-2</v>
      </c>
      <c r="F40" s="195">
        <v>0</v>
      </c>
      <c r="G40" s="200">
        <v>0</v>
      </c>
      <c r="H40" s="158">
        <v>1860</v>
      </c>
      <c r="I40" s="200">
        <v>6.9640751071756183E-3</v>
      </c>
      <c r="J40" s="110">
        <v>74262.154783313454</v>
      </c>
    </row>
    <row r="41" spans="1:10" s="5" customFormat="1" ht="15.5" x14ac:dyDescent="0.35">
      <c r="A41" s="198" t="s">
        <v>151</v>
      </c>
      <c r="B41" s="199">
        <v>446</v>
      </c>
      <c r="C41" s="200">
        <v>7.2261827608554707E-2</v>
      </c>
      <c r="D41" s="157">
        <v>560</v>
      </c>
      <c r="E41" s="200">
        <v>7.2821846553966285E-2</v>
      </c>
      <c r="F41" s="195">
        <v>0</v>
      </c>
      <c r="G41" s="200">
        <v>0</v>
      </c>
      <c r="H41" s="158">
        <v>0</v>
      </c>
      <c r="I41" s="200">
        <v>0</v>
      </c>
      <c r="J41" s="110">
        <v>0</v>
      </c>
    </row>
    <row r="42" spans="1:10" s="5" customFormat="1" ht="15.5" x14ac:dyDescent="0.35">
      <c r="A42" s="198" t="s">
        <v>152</v>
      </c>
      <c r="B42" s="199">
        <v>83</v>
      </c>
      <c r="C42" s="200">
        <v>9.9401197604791491E-3</v>
      </c>
      <c r="D42" s="157">
        <v>335</v>
      </c>
      <c r="E42" s="200">
        <v>3.3151904997525961E-2</v>
      </c>
      <c r="F42" s="195">
        <v>0</v>
      </c>
      <c r="G42" s="200">
        <v>0</v>
      </c>
      <c r="H42" s="158">
        <v>0</v>
      </c>
      <c r="I42" s="200">
        <v>0</v>
      </c>
      <c r="J42" s="110">
        <v>0</v>
      </c>
    </row>
    <row r="43" spans="1:10" s="5" customFormat="1" ht="15.5" x14ac:dyDescent="0.35">
      <c r="A43" s="198" t="s">
        <v>153</v>
      </c>
      <c r="B43" s="199">
        <v>359</v>
      </c>
      <c r="C43" s="200">
        <v>5.9055765750945843E-2</v>
      </c>
      <c r="D43" s="157">
        <v>275</v>
      </c>
      <c r="E43" s="200">
        <v>3.7748798901853231E-2</v>
      </c>
      <c r="F43" s="195">
        <v>0</v>
      </c>
      <c r="G43" s="200">
        <v>0</v>
      </c>
      <c r="H43" s="158">
        <v>0</v>
      </c>
      <c r="I43" s="200">
        <v>0</v>
      </c>
      <c r="J43" s="110">
        <v>0</v>
      </c>
    </row>
    <row r="44" spans="1:10" s="5" customFormat="1" ht="15.5" x14ac:dyDescent="0.35">
      <c r="A44" s="198" t="s">
        <v>154</v>
      </c>
      <c r="B44" s="199">
        <v>28</v>
      </c>
      <c r="C44" s="200">
        <v>3.9436619718309807E-2</v>
      </c>
      <c r="D44" s="157">
        <v>-35</v>
      </c>
      <c r="E44" s="200">
        <v>-3.645833333333337E-2</v>
      </c>
      <c r="F44" s="195">
        <v>0</v>
      </c>
      <c r="G44" s="200">
        <v>0</v>
      </c>
      <c r="H44" s="158">
        <v>0</v>
      </c>
      <c r="I44" s="200">
        <v>0</v>
      </c>
      <c r="J44" s="110">
        <v>0</v>
      </c>
    </row>
    <row r="45" spans="1:10" s="5" customFormat="1" ht="15.5" x14ac:dyDescent="0.35">
      <c r="A45" s="198" t="s">
        <v>155</v>
      </c>
      <c r="B45" s="199">
        <v>12</v>
      </c>
      <c r="C45" s="200">
        <v>1.7416545718432541E-2</v>
      </c>
      <c r="D45" s="157">
        <v>-55</v>
      </c>
      <c r="E45" s="200">
        <v>-5.729166666666663E-2</v>
      </c>
      <c r="F45" s="195">
        <v>0</v>
      </c>
      <c r="G45" s="200">
        <v>0</v>
      </c>
      <c r="H45" s="158">
        <v>0</v>
      </c>
      <c r="I45" s="200">
        <v>0</v>
      </c>
      <c r="J45" s="110">
        <v>0</v>
      </c>
    </row>
    <row r="46" spans="1:10" s="5" customFormat="1" ht="15.5" x14ac:dyDescent="0.35">
      <c r="A46" s="198" t="s">
        <v>156</v>
      </c>
      <c r="B46" s="199">
        <v>-27</v>
      </c>
      <c r="C46" s="200">
        <v>-3.7087912087912067E-2</v>
      </c>
      <c r="D46" s="157">
        <v>-110</v>
      </c>
      <c r="E46" s="200">
        <v>-0.125</v>
      </c>
      <c r="F46" s="195">
        <v>0</v>
      </c>
      <c r="G46" s="200">
        <v>0</v>
      </c>
      <c r="H46" s="158">
        <v>0</v>
      </c>
      <c r="I46" s="200">
        <v>0</v>
      </c>
      <c r="J46" s="110">
        <v>0</v>
      </c>
    </row>
    <row r="47" spans="1:10" s="5" customFormat="1" ht="15.5" x14ac:dyDescent="0.35">
      <c r="A47" s="198" t="s">
        <v>157</v>
      </c>
      <c r="B47" s="199">
        <v>344</v>
      </c>
      <c r="C47" s="200">
        <v>4.3665905052043597E-2</v>
      </c>
      <c r="D47" s="157">
        <v>820</v>
      </c>
      <c r="E47" s="200">
        <v>8.21643286573146E-2</v>
      </c>
      <c r="F47" s="195">
        <v>0</v>
      </c>
      <c r="G47" s="200">
        <v>0</v>
      </c>
      <c r="H47" s="158">
        <v>0</v>
      </c>
      <c r="I47" s="200">
        <v>0</v>
      </c>
      <c r="J47" s="110">
        <v>0</v>
      </c>
    </row>
    <row r="48" spans="1:10" s="5" customFormat="1" ht="15.5" x14ac:dyDescent="0.35">
      <c r="A48" s="198" t="s">
        <v>158</v>
      </c>
      <c r="B48" s="199">
        <v>-364</v>
      </c>
      <c r="C48" s="200">
        <v>-3.3813283790060433E-2</v>
      </c>
      <c r="D48" s="157">
        <v>95</v>
      </c>
      <c r="E48" s="200">
        <v>7.983193277310896E-3</v>
      </c>
      <c r="F48" s="195">
        <v>0</v>
      </c>
      <c r="G48" s="200">
        <v>0</v>
      </c>
      <c r="H48" s="158">
        <v>0</v>
      </c>
      <c r="I48" s="200">
        <v>0</v>
      </c>
      <c r="J48" s="110">
        <v>0</v>
      </c>
    </row>
    <row r="49" spans="1:10" s="5" customFormat="1" ht="15.5" x14ac:dyDescent="0.35">
      <c r="A49" s="198" t="s">
        <v>159</v>
      </c>
      <c r="B49" s="199">
        <v>187</v>
      </c>
      <c r="C49" s="200">
        <v>1.3022284122562677E-2</v>
      </c>
      <c r="D49" s="157">
        <v>90</v>
      </c>
      <c r="E49" s="200">
        <v>5.699810006333017E-3</v>
      </c>
      <c r="F49" s="195">
        <v>0</v>
      </c>
      <c r="G49" s="200">
        <v>0</v>
      </c>
      <c r="H49" s="158">
        <v>0</v>
      </c>
      <c r="I49" s="200">
        <v>0</v>
      </c>
      <c r="J49" s="110">
        <v>0</v>
      </c>
    </row>
    <row r="50" spans="1:10" s="5" customFormat="1" ht="15.5" x14ac:dyDescent="0.35">
      <c r="A50" s="198" t="s">
        <v>160</v>
      </c>
      <c r="B50" s="199">
        <v>512</v>
      </c>
      <c r="C50" s="200">
        <v>0.1733243060257279</v>
      </c>
      <c r="D50" s="157">
        <v>355</v>
      </c>
      <c r="E50" s="200">
        <v>8.9533417402269944E-2</v>
      </c>
      <c r="F50" s="195">
        <v>512</v>
      </c>
      <c r="G50" s="200">
        <v>2.2165008921570441E-3</v>
      </c>
      <c r="H50" s="158">
        <v>355</v>
      </c>
      <c r="I50" s="200">
        <v>1.3291648726060992E-3</v>
      </c>
      <c r="J50" s="110">
        <v>36653.428952541581</v>
      </c>
    </row>
    <row r="51" spans="1:10" s="5" customFormat="1" ht="15.5" x14ac:dyDescent="0.35">
      <c r="A51" s="198" t="s">
        <v>161</v>
      </c>
      <c r="B51" s="199">
        <v>3834</v>
      </c>
      <c r="C51" s="200">
        <v>0.12240206876735948</v>
      </c>
      <c r="D51" s="157">
        <v>1420</v>
      </c>
      <c r="E51" s="200">
        <v>4.0757749712973634E-2</v>
      </c>
      <c r="F51" s="195">
        <v>3834</v>
      </c>
      <c r="G51" s="200">
        <v>1.474374409601956E-2</v>
      </c>
      <c r="H51" s="158">
        <v>0</v>
      </c>
      <c r="I51" s="200">
        <v>0</v>
      </c>
      <c r="J51" s="110">
        <v>168334.60147072221</v>
      </c>
    </row>
    <row r="52" spans="1:10" s="5" customFormat="1" ht="15.5" x14ac:dyDescent="0.35">
      <c r="A52" s="198" t="s">
        <v>162</v>
      </c>
      <c r="B52" s="199">
        <v>675</v>
      </c>
      <c r="C52" s="200">
        <v>0.12525514937836335</v>
      </c>
      <c r="D52" s="157">
        <v>455</v>
      </c>
      <c r="E52" s="200">
        <v>6.6862601028655488E-2</v>
      </c>
      <c r="F52" s="195">
        <v>675</v>
      </c>
      <c r="G52" s="200">
        <v>3.1055708878969172E-3</v>
      </c>
      <c r="H52" s="158">
        <v>0</v>
      </c>
      <c r="I52" s="200">
        <v>0</v>
      </c>
      <c r="J52" s="110">
        <v>29636.373498366582</v>
      </c>
    </row>
    <row r="53" spans="1:10" s="5" customFormat="1" ht="15.5" x14ac:dyDescent="0.35">
      <c r="A53" s="198" t="s">
        <v>163</v>
      </c>
      <c r="B53" s="199">
        <v>23</v>
      </c>
      <c r="C53" s="200">
        <v>1.8459069020866803E-2</v>
      </c>
      <c r="D53" s="157">
        <v>-50</v>
      </c>
      <c r="E53" s="200">
        <v>-3.1446540880503138E-2</v>
      </c>
      <c r="F53" s="195">
        <v>0</v>
      </c>
      <c r="G53" s="200">
        <v>0</v>
      </c>
      <c r="H53" s="158">
        <v>0</v>
      </c>
      <c r="I53" s="200">
        <v>0</v>
      </c>
      <c r="J53" s="110">
        <v>0</v>
      </c>
    </row>
    <row r="54" spans="1:10" s="5" customFormat="1" ht="15.5" x14ac:dyDescent="0.35">
      <c r="A54" s="198" t="s">
        <v>164</v>
      </c>
      <c r="B54" s="199">
        <v>-33</v>
      </c>
      <c r="C54" s="200">
        <v>-3.2352941176470584E-2</v>
      </c>
      <c r="D54" s="157">
        <v>-65</v>
      </c>
      <c r="E54" s="200">
        <v>-4.9242424242424199E-2</v>
      </c>
      <c r="F54" s="195">
        <v>0</v>
      </c>
      <c r="G54" s="200">
        <v>0</v>
      </c>
      <c r="H54" s="158">
        <v>0</v>
      </c>
      <c r="I54" s="200">
        <v>0</v>
      </c>
      <c r="J54" s="110">
        <v>0</v>
      </c>
    </row>
    <row r="55" spans="1:10" s="5" customFormat="1" ht="15.5" x14ac:dyDescent="0.35">
      <c r="A55" s="198" t="s">
        <v>165</v>
      </c>
      <c r="B55" s="199">
        <v>12116</v>
      </c>
      <c r="C55" s="200">
        <v>9.6743027331741782E-2</v>
      </c>
      <c r="D55" s="157">
        <v>8600</v>
      </c>
      <c r="E55" s="200">
        <v>6.0906515580736453E-2</v>
      </c>
      <c r="F55" s="195">
        <v>12116</v>
      </c>
      <c r="G55" s="200">
        <v>4.6960183247204676E-2</v>
      </c>
      <c r="H55" s="158">
        <v>8600</v>
      </c>
      <c r="I55" s="200">
        <v>3.2199487054682965E-2</v>
      </c>
      <c r="J55" s="110">
        <v>875324.57900970476</v>
      </c>
    </row>
    <row r="56" spans="1:10" s="5" customFormat="1" ht="15.5" x14ac:dyDescent="0.35">
      <c r="A56" s="198" t="s">
        <v>166</v>
      </c>
      <c r="B56" s="199">
        <v>1884</v>
      </c>
      <c r="C56" s="200">
        <v>4.7064701473894521E-2</v>
      </c>
      <c r="D56" s="157">
        <v>730</v>
      </c>
      <c r="E56" s="200">
        <v>1.718051306189694E-2</v>
      </c>
      <c r="F56" s="195">
        <v>0</v>
      </c>
      <c r="G56" s="200">
        <v>9.1623602338748011E-3</v>
      </c>
      <c r="H56" s="158">
        <v>0</v>
      </c>
      <c r="I56" s="200">
        <v>0</v>
      </c>
      <c r="J56" s="110">
        <v>0</v>
      </c>
    </row>
    <row r="57" spans="1:10" s="5" customFormat="1" ht="15.5" x14ac:dyDescent="0.35">
      <c r="A57" s="198" t="s">
        <v>167</v>
      </c>
      <c r="B57" s="199">
        <v>417</v>
      </c>
      <c r="C57" s="200">
        <v>0.11212691583759082</v>
      </c>
      <c r="D57" s="157">
        <v>110</v>
      </c>
      <c r="E57" s="200">
        <v>2.5028441410694047E-2</v>
      </c>
      <c r="F57" s="195">
        <v>417</v>
      </c>
      <c r="G57" s="200">
        <v>2.3646792247803564E-3</v>
      </c>
      <c r="H57" s="158">
        <v>0</v>
      </c>
      <c r="I57" s="200">
        <v>0</v>
      </c>
      <c r="J57" s="110">
        <v>18308.692961213135</v>
      </c>
    </row>
    <row r="58" spans="1:10" s="5" customFormat="1" ht="15.5" x14ac:dyDescent="0.35">
      <c r="A58" s="198" t="s">
        <v>168</v>
      </c>
      <c r="B58" s="199">
        <v>2668</v>
      </c>
      <c r="C58" s="200">
        <v>9.4872341938695648E-2</v>
      </c>
      <c r="D58" s="157">
        <v>3750</v>
      </c>
      <c r="E58" s="200">
        <v>0.10993843447669316</v>
      </c>
      <c r="F58" s="195">
        <v>2668</v>
      </c>
      <c r="G58" s="200">
        <v>1.2465502231936135E-2</v>
      </c>
      <c r="H58" s="158">
        <v>3750</v>
      </c>
      <c r="I58" s="200">
        <v>1.4040474006402456E-2</v>
      </c>
      <c r="J58" s="110">
        <v>266862.5966176315</v>
      </c>
    </row>
    <row r="59" spans="1:10" s="5" customFormat="1" ht="15.5" x14ac:dyDescent="0.35">
      <c r="A59" s="198" t="s">
        <v>169</v>
      </c>
      <c r="B59" s="199">
        <v>210</v>
      </c>
      <c r="C59" s="200">
        <v>5.7819383259911872E-2</v>
      </c>
      <c r="D59" s="157">
        <v>-100</v>
      </c>
      <c r="E59" s="200">
        <v>-2.4600246002460024E-2</v>
      </c>
      <c r="F59" s="195">
        <v>0</v>
      </c>
      <c r="G59" s="200">
        <v>0</v>
      </c>
      <c r="H59" s="158">
        <v>0</v>
      </c>
      <c r="I59" s="200">
        <v>0</v>
      </c>
      <c r="J59" s="110">
        <v>0</v>
      </c>
    </row>
    <row r="60" spans="1:10" s="5" customFormat="1" ht="15.5" x14ac:dyDescent="0.35">
      <c r="A60" s="198" t="s">
        <v>170</v>
      </c>
      <c r="B60" s="199">
        <v>80</v>
      </c>
      <c r="C60" s="200">
        <v>7.0609002647837649E-2</v>
      </c>
      <c r="D60" s="157">
        <v>-60</v>
      </c>
      <c r="E60" s="200">
        <v>-4.2105263157894757E-2</v>
      </c>
      <c r="F60" s="195">
        <v>0</v>
      </c>
      <c r="G60" s="200">
        <v>0</v>
      </c>
      <c r="H60" s="158">
        <v>0</v>
      </c>
      <c r="I60" s="200">
        <v>0</v>
      </c>
      <c r="J60" s="110">
        <v>0</v>
      </c>
    </row>
    <row r="61" spans="1:10" s="5" customFormat="1" ht="15.5" x14ac:dyDescent="0.35">
      <c r="A61" s="198" t="s">
        <v>171</v>
      </c>
      <c r="B61" s="199">
        <v>7978</v>
      </c>
      <c r="C61" s="200">
        <v>4.934468916804291E-2</v>
      </c>
      <c r="D61" s="157">
        <v>1800</v>
      </c>
      <c r="E61" s="200">
        <v>1.1056511056511065E-2</v>
      </c>
      <c r="F61" s="195">
        <v>7978</v>
      </c>
      <c r="G61" s="200">
        <v>2.366531453938148E-2</v>
      </c>
      <c r="H61" s="158">
        <v>0</v>
      </c>
      <c r="I61" s="200">
        <v>0</v>
      </c>
      <c r="J61" s="110">
        <v>350279.98188143497</v>
      </c>
    </row>
    <row r="62" spans="1:10" s="5" customFormat="1" ht="15.5" x14ac:dyDescent="0.35">
      <c r="A62" s="198" t="s">
        <v>172</v>
      </c>
      <c r="B62" s="199">
        <v>3159</v>
      </c>
      <c r="C62" s="200">
        <v>5.3082623380551475E-2</v>
      </c>
      <c r="D62" s="157">
        <v>1440</v>
      </c>
      <c r="E62" s="200">
        <v>2.2584692597239719E-2</v>
      </c>
      <c r="F62" s="195">
        <v>3159</v>
      </c>
      <c r="G62" s="200">
        <v>1.0607098976952094E-2</v>
      </c>
      <c r="H62" s="158">
        <v>0</v>
      </c>
      <c r="I62" s="200">
        <v>0</v>
      </c>
      <c r="J62" s="110">
        <v>138698.22797235561</v>
      </c>
    </row>
    <row r="63" spans="1:10" s="5" customFormat="1" ht="15.5" x14ac:dyDescent="0.35">
      <c r="A63" s="198" t="s">
        <v>173</v>
      </c>
      <c r="B63" s="199">
        <v>-14</v>
      </c>
      <c r="C63" s="200">
        <v>-4.547078502062929E-4</v>
      </c>
      <c r="D63" s="157">
        <v>910</v>
      </c>
      <c r="E63" s="200">
        <v>2.7434428700633173E-2</v>
      </c>
      <c r="F63" s="195">
        <v>0</v>
      </c>
      <c r="G63" s="200">
        <v>0</v>
      </c>
      <c r="H63" s="158">
        <v>0</v>
      </c>
      <c r="I63" s="200">
        <v>0</v>
      </c>
      <c r="J63" s="110">
        <v>0</v>
      </c>
    </row>
    <row r="64" spans="1:10" s="5" customFormat="1" ht="15.5" x14ac:dyDescent="0.35">
      <c r="A64" s="198" t="s">
        <v>385</v>
      </c>
      <c r="B64" s="199">
        <v>1697</v>
      </c>
      <c r="C64" s="200">
        <v>7.5288376220053133E-2</v>
      </c>
      <c r="D64" s="157">
        <v>1045</v>
      </c>
      <c r="E64" s="200">
        <v>4.1800000000000059E-2</v>
      </c>
      <c r="F64" s="195">
        <v>0</v>
      </c>
      <c r="G64" s="200">
        <v>7.643532324485852E-3</v>
      </c>
      <c r="H64" s="158">
        <v>0</v>
      </c>
      <c r="I64" s="200">
        <v>0</v>
      </c>
      <c r="J64" s="110">
        <v>0</v>
      </c>
    </row>
    <row r="65" spans="1:10" s="5" customFormat="1" ht="15.5" x14ac:dyDescent="0.35">
      <c r="A65" s="198" t="s">
        <v>174</v>
      </c>
      <c r="B65" s="199">
        <v>125</v>
      </c>
      <c r="C65" s="200">
        <v>3.0012004801920789E-2</v>
      </c>
      <c r="D65" s="157">
        <v>-190</v>
      </c>
      <c r="E65" s="200">
        <v>-4.284103720405863E-2</v>
      </c>
      <c r="F65" s="195">
        <v>0</v>
      </c>
      <c r="G65" s="200">
        <v>0</v>
      </c>
      <c r="H65" s="158">
        <v>0</v>
      </c>
      <c r="I65" s="200">
        <v>0</v>
      </c>
      <c r="J65" s="110">
        <v>0</v>
      </c>
    </row>
    <row r="66" spans="1:10" s="5" customFormat="1" ht="15.5" x14ac:dyDescent="0.35">
      <c r="A66" s="198" t="s">
        <v>175</v>
      </c>
      <c r="B66" s="199">
        <v>-38</v>
      </c>
      <c r="C66" s="200">
        <v>-3.1561461794019974E-2</v>
      </c>
      <c r="D66" s="157">
        <v>-15</v>
      </c>
      <c r="E66" s="200">
        <v>-9.0361445783132543E-3</v>
      </c>
      <c r="F66" s="195">
        <v>0</v>
      </c>
      <c r="G66" s="200">
        <v>0</v>
      </c>
      <c r="H66" s="158">
        <v>0</v>
      </c>
      <c r="I66" s="200">
        <v>0</v>
      </c>
      <c r="J66" s="110">
        <v>0</v>
      </c>
    </row>
    <row r="67" spans="1:10" s="5" customFormat="1" ht="15.5" x14ac:dyDescent="0.35">
      <c r="A67" s="198" t="s">
        <v>176</v>
      </c>
      <c r="B67" s="199">
        <v>-15</v>
      </c>
      <c r="C67" s="200">
        <v>-2.7829313543599299E-2</v>
      </c>
      <c r="D67" s="157">
        <v>-40</v>
      </c>
      <c r="E67" s="200">
        <v>-5.0955414012738842E-2</v>
      </c>
      <c r="F67" s="195">
        <v>0</v>
      </c>
      <c r="G67" s="200">
        <v>0</v>
      </c>
      <c r="H67" s="158">
        <v>0</v>
      </c>
      <c r="I67" s="200">
        <v>0</v>
      </c>
      <c r="J67" s="110">
        <v>0</v>
      </c>
    </row>
    <row r="68" spans="1:10" s="5" customFormat="1" ht="15.5" x14ac:dyDescent="0.35">
      <c r="A68" s="198" t="s">
        <v>177</v>
      </c>
      <c r="B68" s="199">
        <v>-44</v>
      </c>
      <c r="C68" s="200">
        <v>-2.1879661859771304E-2</v>
      </c>
      <c r="D68" s="157">
        <v>-120</v>
      </c>
      <c r="E68" s="200">
        <v>-5.1172707889125757E-2</v>
      </c>
      <c r="F68" s="195">
        <v>0</v>
      </c>
      <c r="G68" s="200">
        <v>0</v>
      </c>
      <c r="H68" s="158">
        <v>0</v>
      </c>
      <c r="I68" s="200">
        <v>0</v>
      </c>
      <c r="J68" s="110">
        <v>0</v>
      </c>
    </row>
    <row r="69" spans="1:10" s="5" customFormat="1" ht="15.5" x14ac:dyDescent="0.35">
      <c r="A69" s="198" t="s">
        <v>178</v>
      </c>
      <c r="B69" s="199">
        <v>-14</v>
      </c>
      <c r="C69" s="200">
        <v>-1.6055045871559592E-2</v>
      </c>
      <c r="D69" s="157">
        <v>-65</v>
      </c>
      <c r="E69" s="200">
        <v>-5.579399141630903E-2</v>
      </c>
      <c r="F69" s="195">
        <v>0</v>
      </c>
      <c r="G69" s="200">
        <v>0</v>
      </c>
      <c r="H69" s="158">
        <v>0</v>
      </c>
      <c r="I69" s="200">
        <v>0</v>
      </c>
      <c r="J69" s="110">
        <v>0</v>
      </c>
    </row>
    <row r="70" spans="1:10" s="5" customFormat="1" ht="15.5" x14ac:dyDescent="0.35">
      <c r="A70" s="198" t="s">
        <v>179</v>
      </c>
      <c r="B70" s="199">
        <v>-29</v>
      </c>
      <c r="C70" s="200">
        <v>-7.2500000000000009E-2</v>
      </c>
      <c r="D70" s="157">
        <v>-30</v>
      </c>
      <c r="E70" s="200">
        <v>-4.9180327868852514E-2</v>
      </c>
      <c r="F70" s="195">
        <v>0</v>
      </c>
      <c r="G70" s="200">
        <v>0</v>
      </c>
      <c r="H70" s="158">
        <v>0</v>
      </c>
      <c r="I70" s="200">
        <v>0</v>
      </c>
      <c r="J70" s="110">
        <v>0</v>
      </c>
    </row>
    <row r="71" spans="1:10" s="5" customFormat="1" ht="15.5" x14ac:dyDescent="0.35">
      <c r="A71" s="198" t="s">
        <v>180</v>
      </c>
      <c r="B71" s="199">
        <v>11</v>
      </c>
      <c r="C71" s="200">
        <v>1.4048531289910571E-2</v>
      </c>
      <c r="D71" s="157">
        <v>-40</v>
      </c>
      <c r="E71" s="200">
        <v>-3.8095238095238071E-2</v>
      </c>
      <c r="F71" s="195">
        <v>0</v>
      </c>
      <c r="G71" s="200">
        <v>0</v>
      </c>
      <c r="H71" s="158">
        <v>0</v>
      </c>
      <c r="I71" s="200">
        <v>0</v>
      </c>
      <c r="J71" s="110">
        <v>0</v>
      </c>
    </row>
    <row r="72" spans="1:10" s="5" customFormat="1" ht="15.5" x14ac:dyDescent="0.35">
      <c r="A72" s="198" t="s">
        <v>181</v>
      </c>
      <c r="B72" s="199">
        <v>8882</v>
      </c>
      <c r="C72" s="200">
        <v>0.20550195506813806</v>
      </c>
      <c r="D72" s="157">
        <v>10270</v>
      </c>
      <c r="E72" s="200">
        <v>0.15023405500292575</v>
      </c>
      <c r="F72" s="195">
        <v>8882</v>
      </c>
      <c r="G72" s="200">
        <v>3.8501670093290606E-2</v>
      </c>
      <c r="H72" s="158">
        <v>10270</v>
      </c>
      <c r="I72" s="200">
        <v>3.8452178145534192E-2</v>
      </c>
      <c r="J72" s="110">
        <v>800009.65639495011</v>
      </c>
    </row>
    <row r="73" spans="1:10" s="5" customFormat="1" ht="15.5" x14ac:dyDescent="0.35">
      <c r="A73" s="198" t="s">
        <v>182</v>
      </c>
      <c r="B73" s="199">
        <v>9</v>
      </c>
      <c r="C73" s="200">
        <v>6.9659442724459009E-3</v>
      </c>
      <c r="D73" s="157">
        <v>-85</v>
      </c>
      <c r="E73" s="200">
        <v>-5.3124999999999978E-2</v>
      </c>
      <c r="F73" s="195">
        <v>0</v>
      </c>
      <c r="G73" s="200">
        <v>0</v>
      </c>
      <c r="H73" s="158">
        <v>0</v>
      </c>
      <c r="I73" s="200">
        <v>0</v>
      </c>
      <c r="J73" s="110">
        <v>0</v>
      </c>
    </row>
    <row r="74" spans="1:10" s="5" customFormat="1" ht="15.5" x14ac:dyDescent="0.35">
      <c r="A74" s="198" t="s">
        <v>183</v>
      </c>
      <c r="B74" s="199">
        <v>135</v>
      </c>
      <c r="C74" s="200">
        <v>0.10352760736196309</v>
      </c>
      <c r="D74" s="157">
        <v>-35</v>
      </c>
      <c r="E74" s="200">
        <v>-2.4390243902439046E-2</v>
      </c>
      <c r="F74" s="195">
        <v>135</v>
      </c>
      <c r="G74" s="200">
        <v>7.9645853785030281E-4</v>
      </c>
      <c r="H74" s="158">
        <v>0</v>
      </c>
      <c r="I74" s="200">
        <v>0</v>
      </c>
      <c r="J74" s="110">
        <v>5927.2746996733167</v>
      </c>
    </row>
    <row r="75" spans="1:10" s="5" customFormat="1" ht="15.5" x14ac:dyDescent="0.35">
      <c r="A75" s="198" t="s">
        <v>184</v>
      </c>
      <c r="B75" s="199">
        <v>145</v>
      </c>
      <c r="C75" s="200">
        <v>9.1367359798361747E-2</v>
      </c>
      <c r="D75" s="157">
        <v>-40</v>
      </c>
      <c r="E75" s="200">
        <v>-2.2988505747126409E-2</v>
      </c>
      <c r="F75" s="195">
        <v>0</v>
      </c>
      <c r="G75" s="200">
        <v>8.2115492662085485E-4</v>
      </c>
      <c r="H75" s="158">
        <v>0</v>
      </c>
      <c r="I75" s="200">
        <v>0</v>
      </c>
      <c r="J75" s="110">
        <v>0</v>
      </c>
    </row>
    <row r="76" spans="1:10" s="5" customFormat="1" ht="15.5" x14ac:dyDescent="0.35">
      <c r="A76" s="198" t="s">
        <v>185</v>
      </c>
      <c r="B76" s="199">
        <v>12463</v>
      </c>
      <c r="C76" s="200">
        <v>0.14356806321925153</v>
      </c>
      <c r="D76" s="157">
        <v>14500</v>
      </c>
      <c r="E76" s="200">
        <v>0.12981199641897945</v>
      </c>
      <c r="F76" s="195">
        <v>12463</v>
      </c>
      <c r="G76" s="200">
        <v>5.3714645575950654E-2</v>
      </c>
      <c r="H76" s="158">
        <v>14500</v>
      </c>
      <c r="I76" s="200">
        <v>5.4289832824756162E-2</v>
      </c>
      <c r="J76" s="110">
        <v>1126122.6193186347</v>
      </c>
    </row>
    <row r="77" spans="1:10" s="5" customFormat="1" ht="15.5" x14ac:dyDescent="0.35">
      <c r="A77" s="198" t="s">
        <v>186</v>
      </c>
      <c r="B77" s="199">
        <v>175</v>
      </c>
      <c r="C77" s="200">
        <v>1.8892367483536621E-2</v>
      </c>
      <c r="D77" s="157">
        <v>-190</v>
      </c>
      <c r="E77" s="200">
        <v>-1.8962075848303339E-2</v>
      </c>
      <c r="F77" s="195">
        <v>0</v>
      </c>
      <c r="G77" s="200">
        <v>0</v>
      </c>
      <c r="H77" s="158">
        <v>0</v>
      </c>
      <c r="I77" s="200">
        <v>0</v>
      </c>
      <c r="J77" s="110">
        <v>0</v>
      </c>
    </row>
    <row r="78" spans="1:10" s="5" customFormat="1" ht="15.5" x14ac:dyDescent="0.35">
      <c r="A78" s="198" t="s">
        <v>187</v>
      </c>
      <c r="B78" s="199">
        <v>164</v>
      </c>
      <c r="C78" s="200">
        <v>0.14513274336283177</v>
      </c>
      <c r="D78" s="157">
        <v>-125</v>
      </c>
      <c r="E78" s="200">
        <v>-0.11737089201877937</v>
      </c>
      <c r="F78" s="195">
        <v>164</v>
      </c>
      <c r="G78" s="200">
        <v>1.0063778423999952E-3</v>
      </c>
      <c r="H78" s="158">
        <v>0</v>
      </c>
      <c r="I78" s="200">
        <v>0</v>
      </c>
      <c r="J78" s="110">
        <v>7200.5411166401773</v>
      </c>
    </row>
    <row r="79" spans="1:10" s="5" customFormat="1" ht="15.5" x14ac:dyDescent="0.35">
      <c r="A79" s="198" t="s">
        <v>188</v>
      </c>
      <c r="B79" s="199">
        <v>7144</v>
      </c>
      <c r="C79" s="200">
        <v>6.9169845665266072E-2</v>
      </c>
      <c r="D79" s="157">
        <v>2900</v>
      </c>
      <c r="E79" s="200">
        <v>2.6605504587156048E-2</v>
      </c>
      <c r="F79" s="195">
        <v>7144</v>
      </c>
      <c r="G79" s="200">
        <v>2.487543758913853E-2</v>
      </c>
      <c r="H79" s="158">
        <v>2900</v>
      </c>
      <c r="I79" s="200">
        <v>1.0857966564951234E-2</v>
      </c>
      <c r="J79" s="110">
        <v>429447.67599750822</v>
      </c>
    </row>
    <row r="80" spans="1:10" s="5" customFormat="1" ht="15.5" x14ac:dyDescent="0.35">
      <c r="A80" s="198" t="s">
        <v>189</v>
      </c>
      <c r="B80" s="199">
        <v>40</v>
      </c>
      <c r="C80" s="200">
        <v>7.4766355140186924E-2</v>
      </c>
      <c r="D80" s="157">
        <v>-25</v>
      </c>
      <c r="E80" s="200">
        <v>-3.4246575342465779E-2</v>
      </c>
      <c r="F80" s="195">
        <v>0</v>
      </c>
      <c r="G80" s="200">
        <v>2.1609340174233023E-4</v>
      </c>
      <c r="H80" s="158">
        <v>0</v>
      </c>
      <c r="I80" s="200">
        <v>0</v>
      </c>
      <c r="J80" s="110">
        <v>0</v>
      </c>
    </row>
    <row r="81" spans="1:10" s="5" customFormat="1" ht="15.5" x14ac:dyDescent="0.35">
      <c r="A81" s="198" t="s">
        <v>190</v>
      </c>
      <c r="B81" s="199">
        <v>-85</v>
      </c>
      <c r="C81" s="200">
        <v>-2.5350432448553506E-2</v>
      </c>
      <c r="D81" s="157">
        <v>75</v>
      </c>
      <c r="E81" s="200">
        <v>1.7772511848341166E-2</v>
      </c>
      <c r="F81" s="195">
        <v>0</v>
      </c>
      <c r="G81" s="200">
        <v>0</v>
      </c>
      <c r="H81" s="158">
        <v>0</v>
      </c>
      <c r="I81" s="200">
        <v>0</v>
      </c>
      <c r="J81" s="110">
        <v>0</v>
      </c>
    </row>
    <row r="82" spans="1:10" s="5" customFormat="1" ht="15.5" x14ac:dyDescent="0.35">
      <c r="A82" s="198" t="s">
        <v>191</v>
      </c>
      <c r="B82" s="199">
        <v>-17</v>
      </c>
      <c r="C82" s="200">
        <v>-3.9170506912442393E-2</v>
      </c>
      <c r="D82" s="157">
        <v>-50</v>
      </c>
      <c r="E82" s="200">
        <v>-7.6335877862595436E-2</v>
      </c>
      <c r="F82" s="195">
        <v>0</v>
      </c>
      <c r="G82" s="200">
        <v>0</v>
      </c>
      <c r="H82" s="158">
        <v>0</v>
      </c>
      <c r="I82" s="200">
        <v>0</v>
      </c>
      <c r="J82" s="110">
        <v>0</v>
      </c>
    </row>
    <row r="83" spans="1:10" s="5" customFormat="1" ht="15.5" x14ac:dyDescent="0.35">
      <c r="A83" s="198" t="s">
        <v>192</v>
      </c>
      <c r="B83" s="199">
        <v>-20</v>
      </c>
      <c r="C83" s="200">
        <v>-8.2918739635157168E-3</v>
      </c>
      <c r="D83" s="157">
        <v>-20</v>
      </c>
      <c r="E83" s="200">
        <v>-6.7226890756302282E-3</v>
      </c>
      <c r="F83" s="195">
        <v>0</v>
      </c>
      <c r="G83" s="200">
        <v>0</v>
      </c>
      <c r="H83" s="158">
        <v>0</v>
      </c>
      <c r="I83" s="200">
        <v>0</v>
      </c>
      <c r="J83" s="110">
        <v>0</v>
      </c>
    </row>
    <row r="84" spans="1:10" s="5" customFormat="1" ht="15.5" x14ac:dyDescent="0.35">
      <c r="A84" s="198" t="s">
        <v>193</v>
      </c>
      <c r="B84" s="199">
        <v>-23</v>
      </c>
      <c r="C84" s="200">
        <v>-3.2763532763532721E-2</v>
      </c>
      <c r="D84" s="157">
        <v>-25</v>
      </c>
      <c r="E84" s="200">
        <v>-2.604166666666663E-2</v>
      </c>
      <c r="F84" s="195">
        <v>0</v>
      </c>
      <c r="G84" s="200">
        <v>0</v>
      </c>
      <c r="H84" s="158">
        <v>0</v>
      </c>
      <c r="I84" s="200">
        <v>0</v>
      </c>
      <c r="J84" s="110">
        <v>0</v>
      </c>
    </row>
    <row r="85" spans="1:10" s="5" customFormat="1" ht="15.5" x14ac:dyDescent="0.35">
      <c r="A85" s="198" t="s">
        <v>194</v>
      </c>
      <c r="B85" s="199">
        <v>795</v>
      </c>
      <c r="C85" s="200">
        <v>8.6066904839233516E-2</v>
      </c>
      <c r="D85" s="157">
        <v>1130</v>
      </c>
      <c r="E85" s="200">
        <v>9.432387312186985E-2</v>
      </c>
      <c r="F85" s="195">
        <v>0</v>
      </c>
      <c r="G85" s="200">
        <v>0</v>
      </c>
      <c r="H85" s="158">
        <v>1130</v>
      </c>
      <c r="I85" s="200">
        <v>4.230862833929273E-3</v>
      </c>
      <c r="J85" s="110">
        <v>45116.255325346334</v>
      </c>
    </row>
    <row r="86" spans="1:10" s="5" customFormat="1" ht="15.5" x14ac:dyDescent="0.35">
      <c r="A86" s="198" t="s">
        <v>195</v>
      </c>
      <c r="B86" s="199">
        <v>140</v>
      </c>
      <c r="C86" s="200">
        <v>0.24955436720142599</v>
      </c>
      <c r="D86" s="157">
        <v>-60</v>
      </c>
      <c r="E86" s="200">
        <v>-0.1071428571428571</v>
      </c>
      <c r="F86" s="195">
        <v>140</v>
      </c>
      <c r="G86" s="200">
        <v>8.6437360696932093E-4</v>
      </c>
      <c r="H86" s="158">
        <v>0</v>
      </c>
      <c r="I86" s="200">
        <v>0</v>
      </c>
      <c r="J86" s="110">
        <v>6146.8033922538107</v>
      </c>
    </row>
    <row r="87" spans="1:10" s="5" customFormat="1" ht="15.5" x14ac:dyDescent="0.35">
      <c r="A87" s="198" t="s">
        <v>196</v>
      </c>
      <c r="B87" s="199">
        <v>-44</v>
      </c>
      <c r="C87" s="200">
        <v>-8.7128712871287095E-2</v>
      </c>
      <c r="D87" s="157">
        <v>-65</v>
      </c>
      <c r="E87" s="200">
        <v>-9.4890510948905105E-2</v>
      </c>
      <c r="F87" s="195">
        <v>0</v>
      </c>
      <c r="G87" s="200">
        <v>0</v>
      </c>
      <c r="H87" s="158">
        <v>0</v>
      </c>
      <c r="I87" s="200">
        <v>0</v>
      </c>
      <c r="J87" s="110">
        <v>0</v>
      </c>
    </row>
    <row r="88" spans="1:10" s="5" customFormat="1" ht="15.5" x14ac:dyDescent="0.35">
      <c r="A88" s="198" t="s">
        <v>197</v>
      </c>
      <c r="B88" s="199">
        <v>37</v>
      </c>
      <c r="C88" s="200">
        <v>6.5719360568383678E-2</v>
      </c>
      <c r="D88" s="157">
        <v>-80</v>
      </c>
      <c r="E88" s="200">
        <v>-0.11428571428571432</v>
      </c>
      <c r="F88" s="195">
        <v>0</v>
      </c>
      <c r="G88" s="200">
        <v>0</v>
      </c>
      <c r="H88" s="158">
        <v>0</v>
      </c>
      <c r="I88" s="200">
        <v>0</v>
      </c>
      <c r="J88" s="110">
        <v>0</v>
      </c>
    </row>
    <row r="89" spans="1:10" s="5" customFormat="1" ht="15.5" x14ac:dyDescent="0.35">
      <c r="A89" s="198" t="s">
        <v>198</v>
      </c>
      <c r="B89" s="199">
        <v>1878</v>
      </c>
      <c r="C89" s="200">
        <v>4.7492602989151145E-2</v>
      </c>
      <c r="D89" s="157">
        <v>1050</v>
      </c>
      <c r="E89" s="200">
        <v>2.4361948955916368E-2</v>
      </c>
      <c r="F89" s="195">
        <v>0</v>
      </c>
      <c r="G89" s="200">
        <v>0</v>
      </c>
      <c r="H89" s="158">
        <v>0</v>
      </c>
      <c r="I89" s="200">
        <v>0</v>
      </c>
      <c r="J89" s="110">
        <v>0</v>
      </c>
    </row>
    <row r="90" spans="1:10" s="5" customFormat="1" ht="15.5" x14ac:dyDescent="0.35">
      <c r="A90" s="198" t="s">
        <v>199</v>
      </c>
      <c r="B90" s="199">
        <v>-34</v>
      </c>
      <c r="C90" s="200">
        <v>-0.24285714285714288</v>
      </c>
      <c r="D90" s="157">
        <v>-5</v>
      </c>
      <c r="E90" s="200">
        <v>-2.3255813953488413E-2</v>
      </c>
      <c r="F90" s="195">
        <v>0</v>
      </c>
      <c r="G90" s="200">
        <v>0</v>
      </c>
      <c r="H90" s="158">
        <v>0</v>
      </c>
      <c r="I90" s="200">
        <v>0</v>
      </c>
      <c r="J90" s="110">
        <v>0</v>
      </c>
    </row>
    <row r="91" spans="1:10" s="5" customFormat="1" ht="15.5" x14ac:dyDescent="0.35">
      <c r="A91" s="198" t="s">
        <v>200</v>
      </c>
      <c r="B91" s="199">
        <v>2154</v>
      </c>
      <c r="C91" s="200">
        <v>0.12190842718886175</v>
      </c>
      <c r="D91" s="157">
        <v>1930</v>
      </c>
      <c r="E91" s="200">
        <v>8.8858195211786395E-2</v>
      </c>
      <c r="F91" s="195">
        <v>2154</v>
      </c>
      <c r="G91" s="200">
        <v>8.8598294714355395E-3</v>
      </c>
      <c r="H91" s="158">
        <v>0</v>
      </c>
      <c r="I91" s="200">
        <v>0</v>
      </c>
      <c r="J91" s="110">
        <v>94572.96076367647</v>
      </c>
    </row>
    <row r="92" spans="1:10" s="5" customFormat="1" ht="15.5" x14ac:dyDescent="0.35">
      <c r="A92" s="198" t="s">
        <v>201</v>
      </c>
      <c r="B92" s="199">
        <v>190</v>
      </c>
      <c r="C92" s="200">
        <v>0.13176144244105403</v>
      </c>
      <c r="D92" s="157">
        <v>15</v>
      </c>
      <c r="E92" s="200">
        <v>8.310249307479145E-3</v>
      </c>
      <c r="F92" s="195">
        <v>190</v>
      </c>
      <c r="G92" s="200">
        <v>8.8906999573987297E-4</v>
      </c>
      <c r="H92" s="158">
        <v>0</v>
      </c>
      <c r="I92" s="200">
        <v>0</v>
      </c>
      <c r="J92" s="110">
        <v>8342.0903180587429</v>
      </c>
    </row>
    <row r="93" spans="1:10" s="5" customFormat="1" ht="15.5" x14ac:dyDescent="0.35">
      <c r="A93" s="198" t="s">
        <v>202</v>
      </c>
      <c r="B93" s="199">
        <v>6</v>
      </c>
      <c r="C93" s="200">
        <v>7.2551390568318386E-3</v>
      </c>
      <c r="D93" s="157">
        <v>-15</v>
      </c>
      <c r="E93" s="200">
        <v>-1.2875536480686733E-2</v>
      </c>
      <c r="F93" s="195">
        <v>0</v>
      </c>
      <c r="G93" s="200">
        <v>0</v>
      </c>
      <c r="H93" s="158">
        <v>0</v>
      </c>
      <c r="I93" s="200">
        <v>0</v>
      </c>
      <c r="J93" s="110">
        <v>0</v>
      </c>
    </row>
    <row r="94" spans="1:10" s="5" customFormat="1" ht="15.5" x14ac:dyDescent="0.35">
      <c r="A94" s="198" t="s">
        <v>203</v>
      </c>
      <c r="B94" s="199">
        <v>-81</v>
      </c>
      <c r="C94" s="200">
        <v>-1.5995260663507094E-2</v>
      </c>
      <c r="D94" s="157">
        <v>-70</v>
      </c>
      <c r="E94" s="200">
        <v>-1.2100259291270565E-2</v>
      </c>
      <c r="F94" s="195">
        <v>0</v>
      </c>
      <c r="G94" s="200">
        <v>0</v>
      </c>
      <c r="H94" s="158">
        <v>0</v>
      </c>
      <c r="I94" s="200">
        <v>0</v>
      </c>
      <c r="J94" s="110">
        <v>0</v>
      </c>
    </row>
    <row r="95" spans="1:10" s="5" customFormat="1" ht="15.5" x14ac:dyDescent="0.35">
      <c r="A95" s="198" t="s">
        <v>205</v>
      </c>
      <c r="B95" s="199">
        <v>1526</v>
      </c>
      <c r="C95" s="200">
        <v>6.7519136321401607E-2</v>
      </c>
      <c r="D95" s="157">
        <v>2060</v>
      </c>
      <c r="E95" s="200">
        <v>7.9875920899573405E-2</v>
      </c>
      <c r="F95" s="195">
        <v>0</v>
      </c>
      <c r="G95" s="200">
        <v>0</v>
      </c>
      <c r="H95" s="158">
        <v>2060</v>
      </c>
      <c r="I95" s="200">
        <v>7.7129003875170826E-3</v>
      </c>
      <c r="J95" s="110">
        <v>82247.332717003068</v>
      </c>
    </row>
    <row r="96" spans="1:10" s="5" customFormat="1" ht="15.5" x14ac:dyDescent="0.35">
      <c r="A96" s="198" t="s">
        <v>206</v>
      </c>
      <c r="B96" s="199">
        <v>-120</v>
      </c>
      <c r="C96" s="200">
        <v>-7.5046904315197005E-2</v>
      </c>
      <c r="D96" s="157">
        <v>-20</v>
      </c>
      <c r="E96" s="200">
        <v>-9.5923261390887804E-3</v>
      </c>
      <c r="F96" s="195">
        <v>0</v>
      </c>
      <c r="G96" s="200">
        <v>0</v>
      </c>
      <c r="H96" s="158">
        <v>0</v>
      </c>
      <c r="I96" s="200">
        <v>0</v>
      </c>
      <c r="J96" s="110">
        <v>0</v>
      </c>
    </row>
    <row r="97" spans="1:10" s="5" customFormat="1" ht="15.5" x14ac:dyDescent="0.35">
      <c r="A97" s="198" t="s">
        <v>0</v>
      </c>
      <c r="B97" s="199">
        <v>703</v>
      </c>
      <c r="C97" s="200">
        <v>6.1183637946039982E-2</v>
      </c>
      <c r="D97" s="157">
        <v>-30</v>
      </c>
      <c r="E97" s="200">
        <v>-2.421307506053294E-3</v>
      </c>
      <c r="F97" s="195">
        <v>0</v>
      </c>
      <c r="G97" s="200">
        <v>0</v>
      </c>
      <c r="H97" s="158">
        <v>0</v>
      </c>
      <c r="I97" s="200">
        <v>0</v>
      </c>
      <c r="J97" s="110">
        <v>0</v>
      </c>
    </row>
    <row r="98" spans="1:10" s="5" customFormat="1" ht="15.5" x14ac:dyDescent="0.35">
      <c r="A98" s="198" t="s">
        <v>207</v>
      </c>
      <c r="B98" s="199">
        <v>87</v>
      </c>
      <c r="C98" s="200">
        <v>2.6508226691042136E-2</v>
      </c>
      <c r="D98" s="157">
        <v>-135</v>
      </c>
      <c r="E98" s="200">
        <v>-3.6486486486486447E-2</v>
      </c>
      <c r="F98" s="195">
        <v>0</v>
      </c>
      <c r="G98" s="200">
        <v>0</v>
      </c>
      <c r="H98" s="158">
        <v>0</v>
      </c>
      <c r="I98" s="200">
        <v>0</v>
      </c>
      <c r="J98" s="110">
        <v>0</v>
      </c>
    </row>
    <row r="99" spans="1:10" s="5" customFormat="1" ht="15.5" x14ac:dyDescent="0.35">
      <c r="A99" s="198" t="s">
        <v>208</v>
      </c>
      <c r="B99" s="199">
        <v>-1</v>
      </c>
      <c r="C99" s="200">
        <v>-3.8910505836575737E-3</v>
      </c>
      <c r="D99" s="157">
        <v>-65</v>
      </c>
      <c r="E99" s="200">
        <v>-0.16883116883116878</v>
      </c>
      <c r="F99" s="195">
        <v>0</v>
      </c>
      <c r="G99" s="200">
        <v>0</v>
      </c>
      <c r="H99" s="158">
        <v>0</v>
      </c>
      <c r="I99" s="200">
        <v>0</v>
      </c>
      <c r="J99" s="110">
        <v>0</v>
      </c>
    </row>
    <row r="100" spans="1:10" s="5" customFormat="1" ht="15.5" x14ac:dyDescent="0.35">
      <c r="A100" s="198" t="s">
        <v>209</v>
      </c>
      <c r="B100" s="199">
        <v>59</v>
      </c>
      <c r="C100" s="200">
        <v>3.5181872391174762E-2</v>
      </c>
      <c r="D100" s="157">
        <v>290</v>
      </c>
      <c r="E100" s="200">
        <v>0.11623246492985961</v>
      </c>
      <c r="F100" s="195">
        <v>0</v>
      </c>
      <c r="G100" s="200">
        <v>0</v>
      </c>
      <c r="H100" s="158">
        <v>290</v>
      </c>
      <c r="I100" s="200">
        <v>1.0857966564951232E-3</v>
      </c>
      <c r="J100" s="110">
        <v>11578.508003849945</v>
      </c>
    </row>
    <row r="101" spans="1:10" s="5" customFormat="1" ht="15.5" x14ac:dyDescent="0.35">
      <c r="A101" s="198" t="s">
        <v>210</v>
      </c>
      <c r="B101" s="199">
        <v>20</v>
      </c>
      <c r="C101" s="200">
        <v>3.1796502384737746E-2</v>
      </c>
      <c r="D101" s="157">
        <v>-55</v>
      </c>
      <c r="E101" s="200">
        <v>-6.9620253164557E-2</v>
      </c>
      <c r="F101" s="195">
        <v>0</v>
      </c>
      <c r="G101" s="200">
        <v>0</v>
      </c>
      <c r="H101" s="158">
        <v>0</v>
      </c>
      <c r="I101" s="200">
        <v>0</v>
      </c>
      <c r="J101" s="110">
        <v>0</v>
      </c>
    </row>
    <row r="102" spans="1:10" s="5" customFormat="1" ht="15.5" x14ac:dyDescent="0.35">
      <c r="A102" s="198" t="s">
        <v>211</v>
      </c>
      <c r="B102" s="199">
        <v>5385</v>
      </c>
      <c r="C102" s="200">
        <v>0.19602489898438358</v>
      </c>
      <c r="D102" s="157">
        <v>4900</v>
      </c>
      <c r="E102" s="200">
        <v>0.12898131087128184</v>
      </c>
      <c r="F102" s="195">
        <v>5385</v>
      </c>
      <c r="G102" s="200">
        <v>1.7861663178301752E-2</v>
      </c>
      <c r="H102" s="158">
        <v>4900</v>
      </c>
      <c r="I102" s="200">
        <v>1.8346219368365876E-2</v>
      </c>
      <c r="J102" s="110">
        <v>432069.26128458686</v>
      </c>
    </row>
    <row r="103" spans="1:10" s="5" customFormat="1" ht="15.5" x14ac:dyDescent="0.35">
      <c r="A103" s="198" t="s">
        <v>212</v>
      </c>
      <c r="B103" s="199">
        <v>-37</v>
      </c>
      <c r="C103" s="200">
        <v>-3.3006244424620856E-2</v>
      </c>
      <c r="D103" s="157">
        <v>-45</v>
      </c>
      <c r="E103" s="200">
        <v>-2.960526315789469E-2</v>
      </c>
      <c r="F103" s="195">
        <v>0</v>
      </c>
      <c r="G103" s="200">
        <v>0</v>
      </c>
      <c r="H103" s="158">
        <v>0</v>
      </c>
      <c r="I103" s="200">
        <v>0</v>
      </c>
      <c r="J103" s="110">
        <v>0</v>
      </c>
    </row>
    <row r="104" spans="1:10" s="5" customFormat="1" ht="15.5" x14ac:dyDescent="0.35">
      <c r="A104" s="198" t="s">
        <v>213</v>
      </c>
      <c r="B104" s="199">
        <v>356</v>
      </c>
      <c r="C104" s="200">
        <v>6.7005458309806087E-2</v>
      </c>
      <c r="D104" s="157">
        <v>155</v>
      </c>
      <c r="E104" s="200">
        <v>2.5326797385620825E-2</v>
      </c>
      <c r="F104" s="195">
        <v>0</v>
      </c>
      <c r="G104" s="200">
        <v>0</v>
      </c>
      <c r="H104" s="158">
        <v>0</v>
      </c>
      <c r="I104" s="200">
        <v>0</v>
      </c>
      <c r="J104" s="110">
        <v>0</v>
      </c>
    </row>
    <row r="105" spans="1:10" s="5" customFormat="1" ht="15.5" x14ac:dyDescent="0.35">
      <c r="A105" s="198" t="s">
        <v>214</v>
      </c>
      <c r="B105" s="199">
        <v>2024</v>
      </c>
      <c r="C105" s="200">
        <v>0.13295671024108247</v>
      </c>
      <c r="D105" s="157">
        <v>555</v>
      </c>
      <c r="E105" s="200">
        <v>3.2342657342657288E-2</v>
      </c>
      <c r="F105" s="195">
        <v>2024</v>
      </c>
      <c r="G105" s="200">
        <v>1.0891107447813443E-2</v>
      </c>
      <c r="H105" s="158">
        <v>0</v>
      </c>
      <c r="I105" s="200">
        <v>0</v>
      </c>
      <c r="J105" s="110">
        <v>88865.214756583649</v>
      </c>
    </row>
    <row r="106" spans="1:10" s="5" customFormat="1" ht="15.5" x14ac:dyDescent="0.35">
      <c r="A106" s="198" t="s">
        <v>215</v>
      </c>
      <c r="B106" s="199">
        <v>-33</v>
      </c>
      <c r="C106" s="200">
        <v>-3.2803180914512953E-2</v>
      </c>
      <c r="D106" s="157">
        <v>-45</v>
      </c>
      <c r="E106" s="200">
        <v>-3.2846715328467169E-2</v>
      </c>
      <c r="F106" s="195">
        <v>0</v>
      </c>
      <c r="G106" s="200">
        <v>0</v>
      </c>
      <c r="H106" s="158">
        <v>0</v>
      </c>
      <c r="I106" s="200">
        <v>0</v>
      </c>
      <c r="J106" s="110">
        <v>0</v>
      </c>
    </row>
    <row r="107" spans="1:10" s="5" customFormat="1" ht="15.5" x14ac:dyDescent="0.35">
      <c r="A107" s="198" t="s">
        <v>216</v>
      </c>
      <c r="B107" s="199">
        <v>430</v>
      </c>
      <c r="C107" s="200">
        <v>0.23280996210070382</v>
      </c>
      <c r="D107" s="157">
        <v>-160</v>
      </c>
      <c r="E107" s="200">
        <v>-8.1841432225063904E-2</v>
      </c>
      <c r="F107" s="195">
        <v>430</v>
      </c>
      <c r="G107" s="200">
        <v>2.1177153370748364E-3</v>
      </c>
      <c r="H107" s="158">
        <v>0</v>
      </c>
      <c r="I107" s="200">
        <v>0</v>
      </c>
      <c r="J107" s="110">
        <v>18879.467561922418</v>
      </c>
    </row>
    <row r="108" spans="1:10" s="5" customFormat="1" ht="15.5" x14ac:dyDescent="0.35">
      <c r="A108" s="198" t="s">
        <v>217</v>
      </c>
      <c r="B108" s="199">
        <v>15751</v>
      </c>
      <c r="C108" s="200">
        <v>0.11836538389280915</v>
      </c>
      <c r="D108" s="157">
        <v>18870</v>
      </c>
      <c r="E108" s="200">
        <v>0.11117657455959473</v>
      </c>
      <c r="F108" s="195">
        <v>15751</v>
      </c>
      <c r="G108" s="200">
        <v>6.4760105453580047E-2</v>
      </c>
      <c r="H108" s="158">
        <v>18870</v>
      </c>
      <c r="I108" s="200">
        <v>7.0651665200217165E-2</v>
      </c>
      <c r="J108" s="110">
        <v>1444960.8254106853</v>
      </c>
    </row>
    <row r="109" spans="1:10" s="5" customFormat="1" ht="15.5" x14ac:dyDescent="0.35">
      <c r="A109" s="198" t="s">
        <v>218</v>
      </c>
      <c r="B109" s="199">
        <v>19</v>
      </c>
      <c r="C109" s="200">
        <v>0.19587628865979378</v>
      </c>
      <c r="D109" s="157">
        <v>-20</v>
      </c>
      <c r="E109" s="200">
        <v>-0.16000000000000003</v>
      </c>
      <c r="F109" s="195">
        <v>19</v>
      </c>
      <c r="G109" s="200">
        <v>1.2348194385276013E-4</v>
      </c>
      <c r="H109" s="158">
        <v>0</v>
      </c>
      <c r="I109" s="200">
        <v>0</v>
      </c>
      <c r="J109" s="110">
        <v>834.20903180587413</v>
      </c>
    </row>
    <row r="110" spans="1:10" s="5" customFormat="1" ht="15.5" x14ac:dyDescent="0.35">
      <c r="A110" s="198" t="s">
        <v>219</v>
      </c>
      <c r="B110" s="199">
        <v>6546</v>
      </c>
      <c r="C110" s="200">
        <v>0.21680521975292288</v>
      </c>
      <c r="D110" s="157">
        <v>10070</v>
      </c>
      <c r="E110" s="200">
        <v>0.17972514724254873</v>
      </c>
      <c r="F110" s="195">
        <v>6546</v>
      </c>
      <c r="G110" s="200">
        <v>2.8258842850704156E-2</v>
      </c>
      <c r="H110" s="158">
        <v>10070</v>
      </c>
      <c r="I110" s="200">
        <v>3.7703352865192725E-2</v>
      </c>
      <c r="J110" s="110">
        <v>689460.67328765395</v>
      </c>
    </row>
    <row r="111" spans="1:10" s="5" customFormat="1" ht="15.5" x14ac:dyDescent="0.35">
      <c r="A111" s="198" t="s">
        <v>220</v>
      </c>
      <c r="B111" s="199">
        <v>142</v>
      </c>
      <c r="C111" s="200">
        <v>0.14387031408307993</v>
      </c>
      <c r="D111" s="157">
        <v>60</v>
      </c>
      <c r="E111" s="200">
        <v>4.1379310344827669E-2</v>
      </c>
      <c r="F111" s="195">
        <v>142</v>
      </c>
      <c r="G111" s="200">
        <v>5.4949465014478261E-4</v>
      </c>
      <c r="H111" s="158">
        <v>0</v>
      </c>
      <c r="I111" s="200">
        <v>0</v>
      </c>
      <c r="J111" s="110">
        <v>6234.6148692860079</v>
      </c>
    </row>
    <row r="112" spans="1:10" s="5" customFormat="1" ht="15.5" x14ac:dyDescent="0.35">
      <c r="A112" s="198" t="s">
        <v>221</v>
      </c>
      <c r="B112" s="199">
        <v>2649</v>
      </c>
      <c r="C112" s="200">
        <v>6.0133478616180902E-2</v>
      </c>
      <c r="D112" s="157">
        <v>2260</v>
      </c>
      <c r="E112" s="200">
        <v>4.6066041581736661E-2</v>
      </c>
      <c r="F112" s="195">
        <v>2649</v>
      </c>
      <c r="G112" s="200">
        <v>0</v>
      </c>
      <c r="H112" s="158">
        <v>2260</v>
      </c>
      <c r="I112" s="200">
        <v>8.461725667858546E-3</v>
      </c>
      <c r="J112" s="110">
        <v>206538.81197983798</v>
      </c>
    </row>
    <row r="113" spans="1:10" s="5" customFormat="1" ht="15.5" x14ac:dyDescent="0.35">
      <c r="A113" s="198" t="s">
        <v>222</v>
      </c>
      <c r="B113" s="199">
        <v>19269</v>
      </c>
      <c r="C113" s="200">
        <v>8.5791756084095505E-2</v>
      </c>
      <c r="D113" s="157">
        <v>10500</v>
      </c>
      <c r="E113" s="200">
        <v>4.362276692978817E-2</v>
      </c>
      <c r="F113" s="195">
        <v>19269</v>
      </c>
      <c r="G113" s="200">
        <v>6.9415374736829114E-2</v>
      </c>
      <c r="H113" s="158">
        <v>10500</v>
      </c>
      <c r="I113" s="200">
        <v>3.931332721792688E-2</v>
      </c>
      <c r="J113" s="110">
        <v>1265241.5169854097</v>
      </c>
    </row>
    <row r="114" spans="1:10" s="5" customFormat="1" ht="15.5" x14ac:dyDescent="0.35">
      <c r="A114" s="198" t="s">
        <v>223</v>
      </c>
      <c r="B114" s="199">
        <v>1524</v>
      </c>
      <c r="C114" s="200">
        <v>8.7858872362504226E-2</v>
      </c>
      <c r="D114" s="157">
        <v>3810</v>
      </c>
      <c r="E114" s="200">
        <v>0.157372986369269</v>
      </c>
      <c r="F114" s="195">
        <v>0</v>
      </c>
      <c r="G114" s="200">
        <v>0</v>
      </c>
      <c r="H114" s="158">
        <v>3810</v>
      </c>
      <c r="I114" s="200">
        <v>1.4265121590504895E-2</v>
      </c>
      <c r="J114" s="110">
        <v>152117.63963678721</v>
      </c>
    </row>
    <row r="115" spans="1:10" s="5" customFormat="1" ht="15.5" x14ac:dyDescent="0.35">
      <c r="A115" s="198" t="s">
        <v>224</v>
      </c>
      <c r="B115" s="199">
        <v>27221</v>
      </c>
      <c r="C115" s="200">
        <v>0.18855417096704929</v>
      </c>
      <c r="D115" s="157">
        <v>34800</v>
      </c>
      <c r="E115" s="200">
        <v>0.17083946980854203</v>
      </c>
      <c r="F115" s="195">
        <v>27221</v>
      </c>
      <c r="G115" s="200">
        <v>0.11935764692807795</v>
      </c>
      <c r="H115" s="158">
        <v>34800</v>
      </c>
      <c r="I115" s="200">
        <v>0.1302955987794148</v>
      </c>
      <c r="J115" s="110">
        <v>2584579.0686087147</v>
      </c>
    </row>
    <row r="116" spans="1:10" s="5" customFormat="1" ht="15.5" x14ac:dyDescent="0.35">
      <c r="A116" s="198" t="s">
        <v>225</v>
      </c>
      <c r="B116" s="199">
        <v>-3</v>
      </c>
      <c r="C116" s="200">
        <v>-7.3710073710073765E-3</v>
      </c>
      <c r="D116" s="157">
        <v>-20</v>
      </c>
      <c r="E116" s="200">
        <v>-2.8985507246376829E-2</v>
      </c>
      <c r="F116" s="195">
        <v>0</v>
      </c>
      <c r="G116" s="200">
        <v>0</v>
      </c>
      <c r="H116" s="158">
        <v>0</v>
      </c>
      <c r="I116" s="200">
        <v>0</v>
      </c>
      <c r="J116" s="110">
        <v>0</v>
      </c>
    </row>
    <row r="117" spans="1:10" s="5" customFormat="1" ht="15.5" x14ac:dyDescent="0.35">
      <c r="A117" s="198" t="s">
        <v>226</v>
      </c>
      <c r="B117" s="199">
        <v>-9</v>
      </c>
      <c r="C117" s="200">
        <v>-1.4950166112956853E-2</v>
      </c>
      <c r="D117" s="157">
        <v>-90</v>
      </c>
      <c r="E117" s="200">
        <v>-0.11111111111111116</v>
      </c>
      <c r="F117" s="195">
        <v>0</v>
      </c>
      <c r="G117" s="200">
        <v>0</v>
      </c>
      <c r="H117" s="158">
        <v>0</v>
      </c>
      <c r="I117" s="200">
        <v>0</v>
      </c>
      <c r="J117" s="110">
        <v>0</v>
      </c>
    </row>
    <row r="118" spans="1:10" s="5" customFormat="1" ht="15.5" x14ac:dyDescent="0.35">
      <c r="A118" s="198" t="s">
        <v>227</v>
      </c>
      <c r="B118" s="199">
        <v>427</v>
      </c>
      <c r="C118" s="200">
        <v>9.4322951181798009E-2</v>
      </c>
      <c r="D118" s="157">
        <v>70</v>
      </c>
      <c r="E118" s="200">
        <v>1.3108614232209659E-2</v>
      </c>
      <c r="F118" s="195">
        <v>0</v>
      </c>
      <c r="G118" s="200">
        <v>0</v>
      </c>
      <c r="H118" s="158">
        <v>0</v>
      </c>
      <c r="I118" s="200">
        <v>0</v>
      </c>
      <c r="J118" s="110">
        <v>0</v>
      </c>
    </row>
    <row r="119" spans="1:10" s="5" customFormat="1" ht="15.5" x14ac:dyDescent="0.35">
      <c r="A119" s="198" t="s">
        <v>228</v>
      </c>
      <c r="B119" s="199">
        <v>-33</v>
      </c>
      <c r="C119" s="200">
        <v>-9.8214285714285698E-2</v>
      </c>
      <c r="D119" s="157">
        <v>-50</v>
      </c>
      <c r="E119" s="200">
        <v>-0.10204081632653061</v>
      </c>
      <c r="F119" s="195">
        <v>0</v>
      </c>
      <c r="G119" s="200">
        <v>0</v>
      </c>
      <c r="H119" s="158">
        <v>0</v>
      </c>
      <c r="I119" s="200">
        <v>0</v>
      </c>
      <c r="J119" s="110">
        <v>0</v>
      </c>
    </row>
    <row r="120" spans="1:10" s="5" customFormat="1" ht="15.5" x14ac:dyDescent="0.35">
      <c r="A120" s="198" t="s">
        <v>229</v>
      </c>
      <c r="B120" s="199">
        <v>-33</v>
      </c>
      <c r="C120" s="200">
        <v>-0.14102564102564108</v>
      </c>
      <c r="D120" s="157">
        <v>60</v>
      </c>
      <c r="E120" s="200">
        <v>0.10256410256410264</v>
      </c>
      <c r="F120" s="195">
        <v>0</v>
      </c>
      <c r="G120" s="200">
        <v>0</v>
      </c>
      <c r="H120" s="158">
        <v>60</v>
      </c>
      <c r="I120" s="200">
        <v>2.2464758410243929E-4</v>
      </c>
      <c r="J120" s="110">
        <v>2395.553380106885</v>
      </c>
    </row>
    <row r="121" spans="1:10" s="5" customFormat="1" ht="15.5" x14ac:dyDescent="0.35">
      <c r="A121" s="198" t="s">
        <v>230</v>
      </c>
      <c r="B121" s="199">
        <v>3993</v>
      </c>
      <c r="C121" s="200">
        <v>0.10853787817010518</v>
      </c>
      <c r="D121" s="157">
        <v>2330</v>
      </c>
      <c r="E121" s="200">
        <v>5.6498545101842934E-2</v>
      </c>
      <c r="F121" s="195">
        <v>3993</v>
      </c>
      <c r="G121" s="200">
        <v>1.1372687028839208E-2</v>
      </c>
      <c r="H121" s="158">
        <v>2330</v>
      </c>
      <c r="I121" s="200">
        <v>8.7238145159780588E-3</v>
      </c>
      <c r="J121" s="110">
        <v>268342.93682226591</v>
      </c>
    </row>
    <row r="122" spans="1:10" s="5" customFormat="1" ht="15.5" x14ac:dyDescent="0.35">
      <c r="A122" s="198" t="s">
        <v>231</v>
      </c>
      <c r="B122" s="199">
        <v>-72</v>
      </c>
      <c r="C122" s="200">
        <v>-8.0357142857142905E-2</v>
      </c>
      <c r="D122" s="157">
        <v>-10</v>
      </c>
      <c r="E122" s="200">
        <v>-7.9365079365079083E-3</v>
      </c>
      <c r="F122" s="195">
        <v>0</v>
      </c>
      <c r="G122" s="200">
        <v>0</v>
      </c>
      <c r="H122" s="158">
        <v>0</v>
      </c>
      <c r="I122" s="200">
        <v>0</v>
      </c>
      <c r="J122" s="110">
        <v>0</v>
      </c>
    </row>
    <row r="123" spans="1:10" s="5" customFormat="1" ht="15.5" x14ac:dyDescent="0.35">
      <c r="A123" s="198" t="s">
        <v>232</v>
      </c>
      <c r="B123" s="199">
        <v>3788</v>
      </c>
      <c r="C123" s="200">
        <v>0.10424636045903624</v>
      </c>
      <c r="D123" s="157">
        <v>4540</v>
      </c>
      <c r="E123" s="200">
        <v>9.9824098504837311E-2</v>
      </c>
      <c r="F123" s="195">
        <v>3788</v>
      </c>
      <c r="G123" s="200">
        <v>1.2940907715769261E-2</v>
      </c>
      <c r="H123" s="158">
        <v>4540</v>
      </c>
      <c r="I123" s="200">
        <v>1.6998333863751242E-2</v>
      </c>
      <c r="J123" s="110">
        <v>347578.47659373598</v>
      </c>
    </row>
    <row r="124" spans="1:10" s="5" customFormat="1" ht="15.5" x14ac:dyDescent="0.35">
      <c r="A124" s="198" t="s">
        <v>233</v>
      </c>
      <c r="B124" s="199">
        <v>-13</v>
      </c>
      <c r="C124" s="200">
        <v>-7.1077091306724904E-3</v>
      </c>
      <c r="D124" s="157">
        <v>-45</v>
      </c>
      <c r="E124" s="200">
        <v>-2.0134228187919434E-2</v>
      </c>
      <c r="F124" s="195">
        <v>0</v>
      </c>
      <c r="G124" s="200">
        <v>0</v>
      </c>
      <c r="H124" s="158">
        <v>0</v>
      </c>
      <c r="I124" s="200">
        <v>0</v>
      </c>
      <c r="J124" s="110">
        <v>0</v>
      </c>
    </row>
    <row r="125" spans="1:10" s="5" customFormat="1" ht="15.5" x14ac:dyDescent="0.35">
      <c r="A125" s="198" t="s">
        <v>234</v>
      </c>
      <c r="B125" s="199">
        <v>66</v>
      </c>
      <c r="C125" s="200">
        <v>0.13778705636743216</v>
      </c>
      <c r="D125" s="157">
        <v>-25</v>
      </c>
      <c r="E125" s="200">
        <v>-3.5211267605633756E-2</v>
      </c>
      <c r="F125" s="195">
        <v>66</v>
      </c>
      <c r="G125" s="200">
        <v>4.2601270629202245E-4</v>
      </c>
      <c r="H125" s="158">
        <v>0</v>
      </c>
      <c r="I125" s="200">
        <v>0</v>
      </c>
      <c r="J125" s="110">
        <v>2897.7787420625104</v>
      </c>
    </row>
    <row r="126" spans="1:10" s="5" customFormat="1" ht="15.5" x14ac:dyDescent="0.35">
      <c r="A126" s="198" t="s">
        <v>235</v>
      </c>
      <c r="B126" s="199">
        <v>25662</v>
      </c>
      <c r="C126" s="200">
        <v>0.12593239635678399</v>
      </c>
      <c r="D126" s="157">
        <v>64400</v>
      </c>
      <c r="E126" s="200">
        <v>0.22222222222222232</v>
      </c>
      <c r="F126" s="195">
        <v>25662</v>
      </c>
      <c r="G126" s="200">
        <v>0.10592281143689763</v>
      </c>
      <c r="H126" s="158">
        <v>64400</v>
      </c>
      <c r="I126" s="200">
        <v>0.24112174026995151</v>
      </c>
      <c r="J126" s="110">
        <v>3697936.35644818</v>
      </c>
    </row>
    <row r="127" spans="1:10" s="5" customFormat="1" ht="15.5" x14ac:dyDescent="0.35">
      <c r="A127" s="198" t="s">
        <v>236</v>
      </c>
      <c r="B127" s="199">
        <v>256</v>
      </c>
      <c r="C127" s="200">
        <v>6.0937871935253574E-2</v>
      </c>
      <c r="D127" s="157">
        <v>260</v>
      </c>
      <c r="E127" s="200">
        <v>4.8059149722735617E-2</v>
      </c>
      <c r="F127" s="195">
        <v>0</v>
      </c>
      <c r="G127" s="200">
        <v>0</v>
      </c>
      <c r="H127" s="158">
        <v>0</v>
      </c>
      <c r="I127" s="200">
        <v>0</v>
      </c>
      <c r="J127" s="110">
        <v>0</v>
      </c>
    </row>
    <row r="128" spans="1:10" s="5" customFormat="1" ht="15.5" x14ac:dyDescent="0.35">
      <c r="A128" s="198" t="s">
        <v>237</v>
      </c>
      <c r="B128" s="199">
        <v>-13</v>
      </c>
      <c r="C128" s="200">
        <v>-1.6249999999999987E-2</v>
      </c>
      <c r="D128" s="157">
        <v>-25</v>
      </c>
      <c r="E128" s="200">
        <v>-2.2026431718061623E-2</v>
      </c>
      <c r="F128" s="195">
        <v>0</v>
      </c>
      <c r="G128" s="200">
        <v>0</v>
      </c>
      <c r="H128" s="158">
        <v>0</v>
      </c>
      <c r="I128" s="200">
        <v>0</v>
      </c>
      <c r="J128" s="110">
        <v>0</v>
      </c>
    </row>
    <row r="129" spans="1:19" s="5" customFormat="1" ht="15.5" x14ac:dyDescent="0.35">
      <c r="A129" s="198" t="s">
        <v>238</v>
      </c>
      <c r="B129" s="199">
        <v>-42</v>
      </c>
      <c r="C129" s="200">
        <v>-0.14685314685314688</v>
      </c>
      <c r="D129" s="157">
        <v>-40</v>
      </c>
      <c r="E129" s="200">
        <v>-9.0909090909090939E-2</v>
      </c>
      <c r="F129" s="195">
        <v>0</v>
      </c>
      <c r="G129" s="200">
        <v>0</v>
      </c>
      <c r="H129" s="158">
        <v>0</v>
      </c>
      <c r="I129" s="200">
        <v>0</v>
      </c>
      <c r="J129" s="110">
        <v>0</v>
      </c>
    </row>
    <row r="130" spans="1:19" s="5" customFormat="1" ht="15.5" x14ac:dyDescent="0.35">
      <c r="A130" s="198" t="s">
        <v>239</v>
      </c>
      <c r="B130" s="199">
        <v>-26</v>
      </c>
      <c r="C130" s="200">
        <v>-3.5763411279229662E-2</v>
      </c>
      <c r="D130" s="157">
        <v>-40</v>
      </c>
      <c r="E130" s="200">
        <v>-4.1450777202072575E-2</v>
      </c>
      <c r="F130" s="195">
        <v>0</v>
      </c>
      <c r="G130" s="200">
        <v>0</v>
      </c>
      <c r="H130" s="158">
        <v>0</v>
      </c>
      <c r="I130" s="200">
        <v>0</v>
      </c>
      <c r="J130" s="110">
        <v>0</v>
      </c>
    </row>
    <row r="131" spans="1:19" s="5" customFormat="1" ht="15.5" x14ac:dyDescent="0.35">
      <c r="A131" s="198" t="s">
        <v>240</v>
      </c>
      <c r="B131" s="199">
        <v>25</v>
      </c>
      <c r="C131" s="200">
        <v>2.4154589371980784E-2</v>
      </c>
      <c r="D131" s="157">
        <v>-25</v>
      </c>
      <c r="E131" s="200">
        <v>-1.8050541516245522E-2</v>
      </c>
      <c r="F131" s="195">
        <v>0</v>
      </c>
      <c r="G131" s="200">
        <v>0</v>
      </c>
      <c r="H131" s="158">
        <v>0</v>
      </c>
      <c r="I131" s="200">
        <v>0</v>
      </c>
      <c r="J131" s="110">
        <v>0</v>
      </c>
    </row>
    <row r="132" spans="1:19" s="5" customFormat="1" ht="15.5" x14ac:dyDescent="0.35">
      <c r="A132" s="198" t="s">
        <v>241</v>
      </c>
      <c r="B132" s="199">
        <v>-90</v>
      </c>
      <c r="C132" s="200">
        <v>-0.13677811550151975</v>
      </c>
      <c r="D132" s="157">
        <v>-115</v>
      </c>
      <c r="E132" s="200">
        <v>-0.14838709677419359</v>
      </c>
      <c r="F132" s="195">
        <v>0</v>
      </c>
      <c r="G132" s="200">
        <v>0</v>
      </c>
      <c r="H132" s="158">
        <v>0</v>
      </c>
      <c r="I132" s="200">
        <v>0</v>
      </c>
      <c r="J132" s="110">
        <v>0</v>
      </c>
    </row>
    <row r="133" spans="1:19" s="5" customFormat="1" ht="15.5" x14ac:dyDescent="0.35">
      <c r="A133" s="198" t="s">
        <v>242</v>
      </c>
      <c r="B133" s="199">
        <v>2</v>
      </c>
      <c r="C133" s="200">
        <v>1.4992503748125774E-3</v>
      </c>
      <c r="D133" s="157">
        <v>-85</v>
      </c>
      <c r="E133" s="200">
        <v>-5.0000000000000044E-2</v>
      </c>
      <c r="F133" s="195">
        <v>0</v>
      </c>
      <c r="G133" s="200">
        <v>0</v>
      </c>
      <c r="H133" s="158">
        <v>0</v>
      </c>
      <c r="I133" s="200">
        <v>0</v>
      </c>
      <c r="J133" s="110">
        <v>0</v>
      </c>
    </row>
    <row r="134" spans="1:19" s="5" customFormat="1" ht="15.5" x14ac:dyDescent="0.35">
      <c r="A134" s="198" t="s">
        <v>243</v>
      </c>
      <c r="B134" s="199">
        <v>35</v>
      </c>
      <c r="C134" s="200">
        <v>7.8828828828828801E-2</v>
      </c>
      <c r="D134" s="157">
        <v>-25</v>
      </c>
      <c r="E134" s="200">
        <v>-4.065040650406504E-2</v>
      </c>
      <c r="F134" s="195">
        <v>0</v>
      </c>
      <c r="G134" s="200">
        <v>0</v>
      </c>
      <c r="H134" s="158">
        <v>0</v>
      </c>
      <c r="I134" s="200">
        <v>0</v>
      </c>
      <c r="J134" s="110">
        <v>0</v>
      </c>
    </row>
    <row r="135" spans="1:19" s="5" customFormat="1" ht="15.5" x14ac:dyDescent="0.35">
      <c r="A135" s="198" t="s">
        <v>244</v>
      </c>
      <c r="B135" s="199">
        <v>-10</v>
      </c>
      <c r="C135" s="200">
        <v>-1.9960079840319334E-2</v>
      </c>
      <c r="D135" s="157">
        <v>-55</v>
      </c>
      <c r="E135" s="200">
        <v>-7.5862068965517282E-2</v>
      </c>
      <c r="F135" s="195">
        <v>0</v>
      </c>
      <c r="G135" s="200">
        <v>0</v>
      </c>
      <c r="H135" s="158">
        <v>0</v>
      </c>
      <c r="I135" s="200">
        <v>0</v>
      </c>
      <c r="J135" s="110">
        <v>0</v>
      </c>
    </row>
    <row r="136" spans="1:19" s="5" customFormat="1" ht="15.5" x14ac:dyDescent="0.35">
      <c r="A136" s="198" t="s">
        <v>245</v>
      </c>
      <c r="B136" s="199">
        <v>638</v>
      </c>
      <c r="C136" s="200">
        <v>8.4268920882314191E-2</v>
      </c>
      <c r="D136" s="157">
        <v>420</v>
      </c>
      <c r="E136" s="200">
        <v>4.7619047619047672E-2</v>
      </c>
      <c r="F136" s="195">
        <v>0</v>
      </c>
      <c r="G136" s="200">
        <v>3.0067853328147091E-3</v>
      </c>
      <c r="H136" s="158">
        <v>0</v>
      </c>
      <c r="I136" s="200">
        <v>0</v>
      </c>
      <c r="J136" s="110">
        <v>0</v>
      </c>
    </row>
    <row r="137" spans="1:19" s="5" customFormat="1" ht="15.5" x14ac:dyDescent="0.35">
      <c r="A137" s="198" t="s">
        <v>246</v>
      </c>
      <c r="B137" s="199">
        <v>-4</v>
      </c>
      <c r="C137" s="200">
        <v>-1.1080332409972304E-2</v>
      </c>
      <c r="D137" s="157">
        <v>-50</v>
      </c>
      <c r="E137" s="200">
        <v>-0.12048192771084343</v>
      </c>
      <c r="F137" s="195">
        <v>0</v>
      </c>
      <c r="G137" s="200">
        <v>0</v>
      </c>
      <c r="H137" s="158">
        <v>0</v>
      </c>
      <c r="I137" s="200">
        <v>0</v>
      </c>
      <c r="J137" s="110">
        <v>0</v>
      </c>
    </row>
    <row r="138" spans="1:19" s="5" customFormat="1" ht="15.5" x14ac:dyDescent="0.35">
      <c r="A138" s="198" t="s">
        <v>247</v>
      </c>
      <c r="B138" s="199">
        <v>-7</v>
      </c>
      <c r="C138" s="200">
        <v>-5.8091286307053736E-3</v>
      </c>
      <c r="D138" s="157">
        <v>-150</v>
      </c>
      <c r="E138" s="200">
        <v>-0.11278195488721809</v>
      </c>
      <c r="F138" s="195">
        <v>0</v>
      </c>
      <c r="G138" s="200">
        <v>0</v>
      </c>
      <c r="H138" s="158">
        <v>0</v>
      </c>
      <c r="I138" s="200">
        <v>0</v>
      </c>
      <c r="J138" s="110">
        <v>0</v>
      </c>
    </row>
    <row r="139" spans="1:19" s="5" customFormat="1" ht="15.5" x14ac:dyDescent="0.35">
      <c r="A139" s="198" t="s">
        <v>248</v>
      </c>
      <c r="B139" s="199">
        <v>24</v>
      </c>
      <c r="C139" s="200">
        <v>6.7076579094467181E-3</v>
      </c>
      <c r="D139" s="157">
        <v>-185</v>
      </c>
      <c r="E139" s="200">
        <v>-4.6717171717171713E-2</v>
      </c>
      <c r="F139" s="195">
        <v>0</v>
      </c>
      <c r="G139" s="200">
        <v>0</v>
      </c>
      <c r="H139" s="158">
        <v>0</v>
      </c>
      <c r="I139" s="200">
        <v>0</v>
      </c>
      <c r="J139" s="110">
        <v>0</v>
      </c>
    </row>
    <row r="140" spans="1:19" ht="18" customHeight="1" x14ac:dyDescent="0.3">
      <c r="A140" s="107"/>
      <c r="B140" s="134"/>
      <c r="C140" s="135"/>
      <c r="D140" s="134"/>
      <c r="E140" s="135"/>
      <c r="F140" s="135"/>
      <c r="G140" s="135"/>
      <c r="H140" s="135"/>
      <c r="I140" s="135"/>
      <c r="J140" s="136"/>
    </row>
    <row r="141" spans="1:19" ht="18" customHeight="1" x14ac:dyDescent="0.3">
      <c r="A141" s="107"/>
      <c r="B141" s="137">
        <f>SUM(B3:B140)</f>
        <v>260175</v>
      </c>
      <c r="C141" s="137">
        <f t="shared" ref="C141:J141" si="0">SUM(C3:C140)</f>
        <v>6.4843921670062112</v>
      </c>
      <c r="D141" s="137">
        <f t="shared" si="0"/>
        <v>282105</v>
      </c>
      <c r="E141" s="137">
        <f t="shared" si="0"/>
        <v>0.79272839553830998</v>
      </c>
      <c r="F141" s="137">
        <f t="shared" si="0"/>
        <v>242875</v>
      </c>
      <c r="G141" s="137">
        <f t="shared" si="0"/>
        <v>1</v>
      </c>
      <c r="H141" s="137">
        <f t="shared" si="0"/>
        <v>267085</v>
      </c>
      <c r="I141" s="137">
        <f t="shared" si="0"/>
        <v>1</v>
      </c>
      <c r="J141" s="137">
        <f t="shared" si="0"/>
        <v>21327212.484194912</v>
      </c>
      <c r="S141" s="2"/>
    </row>
    <row r="142" spans="1:19" x14ac:dyDescent="0.25">
      <c r="A142" s="43"/>
    </row>
    <row r="143" spans="1:19" x14ac:dyDescent="0.25">
      <c r="A143" s="45"/>
    </row>
  </sheetData>
  <sortState xmlns:xlrd2="http://schemas.microsoft.com/office/spreadsheetml/2017/richdata2" ref="A3:J139">
    <sortCondition ref="A3:A139"/>
  </sortState>
  <customSheetViews>
    <customSheetView guid="{21B7AC2F-40B5-4A74-80C7-C3A38CDE4D3F}" scale="95" showGridLines="0" showRowCol="0" fitToPage="1" showAutoFilter="1" topLeftCell="E1">
      <pane ySplit="2" topLeftCell="A3" activePane="bottomLeft" state="frozen"/>
      <selection pane="bottomLeft" sqref="A1:Q1"/>
      <rowBreaks count="1" manualBreakCount="1">
        <brk id="146" max="16383" man="1"/>
      </rowBreaks>
      <colBreaks count="1" manualBreakCount="1">
        <brk id="5" max="1048575" man="1"/>
      </colBreaks>
      <pageMargins left="0.74803149606299213" right="0.74803149606299213" top="0.98425196850393704" bottom="0.98425196850393704" header="0.51181102362204722" footer="0.51181102362204722"/>
      <pageSetup paperSize="9" scale="26" fitToHeight="2" orientation="portrait" r:id="rId1"/>
      <headerFooter alignWithMargins="0">
        <oddFooter>&amp;C&amp;D&amp;R&amp;P</oddFooter>
      </headerFooter>
      <autoFilter ref="A2:Q2" xr:uid="{A5EB21E6-5B76-4F64-B62F-68B66E9A3C57}"/>
    </customSheetView>
  </customSheetViews>
  <mergeCells count="1">
    <mergeCell ref="A1:J1"/>
  </mergeCells>
  <phoneticPr fontId="8" type="noConversion"/>
  <pageMargins left="0.7" right="0.7" top="0.75" bottom="0.75" header="0.3" footer="0.3"/>
  <pageSetup paperSize="9" scale="46" fitToHeight="0" orientation="portrait" r:id="rId2"/>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5">
    <tabColor theme="3" tint="0.59999389629810485"/>
  </sheetPr>
  <dimension ref="A1:P548"/>
  <sheetViews>
    <sheetView showGridLines="0" view="pageBreakPreview" zoomScaleNormal="95" zoomScaleSheetLayoutView="100" workbookViewId="0">
      <pane ySplit="2" topLeftCell="A3" activePane="bottomLeft" state="frozen"/>
      <selection activeCell="O145" sqref="O145"/>
      <selection pane="bottomLeft" activeCell="A19" sqref="A19"/>
    </sheetView>
  </sheetViews>
  <sheetFormatPr defaultColWidth="9.1796875" defaultRowHeight="15.5" x14ac:dyDescent="0.35"/>
  <cols>
    <col min="1" max="1" width="27.54296875" style="5" bestFit="1" customWidth="1"/>
    <col min="2" max="2" width="15" style="6" customWidth="1"/>
    <col min="3" max="3" width="14.81640625" style="14" customWidth="1"/>
    <col min="4" max="4" width="17.453125" style="6" customWidth="1"/>
    <col min="5" max="9" width="14" style="6" customWidth="1"/>
    <col min="10" max="10" width="14" style="3" customWidth="1"/>
    <col min="11" max="11" width="14" style="6" customWidth="1"/>
    <col min="12" max="12" width="20.26953125" style="6" customWidth="1"/>
  </cols>
  <sheetData>
    <row r="1" spans="1:16" ht="20.5" thickBot="1" x14ac:dyDescent="0.3">
      <c r="A1" s="317" t="s">
        <v>396</v>
      </c>
      <c r="B1" s="327"/>
      <c r="C1" s="327"/>
      <c r="D1" s="327"/>
      <c r="E1" s="327"/>
      <c r="F1" s="327"/>
      <c r="G1" s="327"/>
      <c r="H1" s="327"/>
      <c r="I1" s="327"/>
      <c r="J1" s="327"/>
      <c r="K1" s="327"/>
      <c r="L1" s="328"/>
    </row>
    <row r="2" spans="1:16" s="63" customFormat="1" ht="42.5" thickBot="1" x14ac:dyDescent="0.35">
      <c r="A2" s="70" t="s">
        <v>388</v>
      </c>
      <c r="B2" s="184" t="s">
        <v>403</v>
      </c>
      <c r="C2" s="67" t="s">
        <v>33</v>
      </c>
      <c r="D2" s="75" t="s">
        <v>8</v>
      </c>
      <c r="E2" s="73" t="s">
        <v>413</v>
      </c>
      <c r="F2" s="73" t="s">
        <v>18</v>
      </c>
      <c r="G2" s="73" t="s">
        <v>416</v>
      </c>
      <c r="H2" s="73" t="s">
        <v>19</v>
      </c>
      <c r="I2" s="73" t="s">
        <v>20</v>
      </c>
      <c r="J2" s="73" t="s">
        <v>21</v>
      </c>
      <c r="K2" s="73" t="s">
        <v>22</v>
      </c>
      <c r="L2" s="73" t="s">
        <v>16</v>
      </c>
      <c r="P2" s="61"/>
    </row>
    <row r="3" spans="1:16" s="5" customFormat="1" x14ac:dyDescent="0.35">
      <c r="A3" s="201" t="s">
        <v>428</v>
      </c>
      <c r="B3" s="202">
        <v>4</v>
      </c>
      <c r="C3" s="203"/>
      <c r="D3" s="204"/>
      <c r="E3" s="205"/>
      <c r="F3" s="204"/>
      <c r="G3" s="205"/>
      <c r="H3" s="204"/>
      <c r="I3" s="205"/>
      <c r="J3" s="205"/>
      <c r="K3" s="204"/>
      <c r="L3" s="206">
        <v>0</v>
      </c>
    </row>
    <row r="4" spans="1:16" s="5" customFormat="1" x14ac:dyDescent="0.35">
      <c r="A4" s="201" t="s">
        <v>114</v>
      </c>
      <c r="B4" s="207">
        <v>3</v>
      </c>
      <c r="C4" s="203"/>
      <c r="D4" s="146"/>
      <c r="E4" s="205"/>
      <c r="F4" s="204"/>
      <c r="G4" s="205"/>
      <c r="H4" s="204"/>
      <c r="I4" s="205"/>
      <c r="J4" s="205"/>
      <c r="K4" s="204"/>
      <c r="L4" s="206">
        <v>0</v>
      </c>
    </row>
    <row r="5" spans="1:16" s="5" customFormat="1" x14ac:dyDescent="0.35">
      <c r="A5" s="201" t="s">
        <v>115</v>
      </c>
      <c r="B5" s="124">
        <v>1</v>
      </c>
      <c r="C5" s="208">
        <v>8076</v>
      </c>
      <c r="D5" s="209">
        <v>2.5747296470108143E-2</v>
      </c>
      <c r="E5" s="207">
        <v>32.1</v>
      </c>
      <c r="F5" s="210">
        <v>2.2136845956824008E-2</v>
      </c>
      <c r="G5" s="207">
        <v>303.10000000000002</v>
      </c>
      <c r="H5" s="210">
        <v>1.2946625127487756E-2</v>
      </c>
      <c r="I5" s="211">
        <v>16.899999999999999</v>
      </c>
      <c r="J5" s="110">
        <v>348.1</v>
      </c>
      <c r="K5" s="210">
        <v>1.6914959652389819E-2</v>
      </c>
      <c r="L5" s="212">
        <v>528167.197068154</v>
      </c>
    </row>
    <row r="6" spans="1:16" s="5" customFormat="1" x14ac:dyDescent="0.35">
      <c r="A6" s="201" t="s">
        <v>116</v>
      </c>
      <c r="B6" s="207">
        <v>4</v>
      </c>
      <c r="C6" s="203"/>
      <c r="D6" s="209"/>
      <c r="E6" s="110"/>
      <c r="F6" s="210"/>
      <c r="G6" s="110"/>
      <c r="H6" s="210"/>
      <c r="I6" s="110"/>
      <c r="J6" s="110"/>
      <c r="K6" s="210"/>
      <c r="L6" s="212">
        <v>0</v>
      </c>
    </row>
    <row r="7" spans="1:16" s="5" customFormat="1" x14ac:dyDescent="0.35">
      <c r="A7" s="201" t="s">
        <v>117</v>
      </c>
      <c r="B7" s="207">
        <v>3</v>
      </c>
      <c r="C7" s="203"/>
      <c r="D7" s="209"/>
      <c r="E7" s="110"/>
      <c r="F7" s="210"/>
      <c r="G7" s="110"/>
      <c r="H7" s="210"/>
      <c r="I7" s="110"/>
      <c r="J7" s="110"/>
      <c r="K7" s="210"/>
      <c r="L7" s="212">
        <v>0</v>
      </c>
    </row>
    <row r="8" spans="1:16" s="5" customFormat="1" x14ac:dyDescent="0.35">
      <c r="A8" s="201" t="s">
        <v>118</v>
      </c>
      <c r="B8" s="207">
        <v>3</v>
      </c>
      <c r="C8" s="203"/>
      <c r="D8" s="209"/>
      <c r="E8" s="110"/>
      <c r="F8" s="210"/>
      <c r="G8" s="110"/>
      <c r="H8" s="210"/>
      <c r="I8" s="110"/>
      <c r="J8" s="110"/>
      <c r="K8" s="210"/>
      <c r="L8" s="212">
        <v>0</v>
      </c>
    </row>
    <row r="9" spans="1:16" s="5" customFormat="1" x14ac:dyDescent="0.35">
      <c r="A9" s="201" t="s">
        <v>119</v>
      </c>
      <c r="B9" s="207">
        <v>3</v>
      </c>
      <c r="C9" s="203"/>
      <c r="D9" s="209"/>
      <c r="E9" s="110"/>
      <c r="F9" s="210"/>
      <c r="G9" s="110"/>
      <c r="H9" s="210"/>
      <c r="I9" s="110"/>
      <c r="J9" s="110"/>
      <c r="K9" s="210"/>
      <c r="L9" s="212">
        <v>0</v>
      </c>
    </row>
    <row r="10" spans="1:16" s="5" customFormat="1" x14ac:dyDescent="0.35">
      <c r="A10" s="201" t="s">
        <v>120</v>
      </c>
      <c r="B10" s="124">
        <v>2</v>
      </c>
      <c r="C10" s="208">
        <v>1768</v>
      </c>
      <c r="D10" s="209">
        <v>5.6366047745358087E-3</v>
      </c>
      <c r="E10" s="207">
        <v>25.5</v>
      </c>
      <c r="F10" s="210">
        <v>1.0062202707647275E-2</v>
      </c>
      <c r="G10" s="207">
        <v>415.8</v>
      </c>
      <c r="H10" s="210">
        <v>1.0852946476507889E-2</v>
      </c>
      <c r="I10" s="211">
        <v>51.9</v>
      </c>
      <c r="J10" s="110">
        <v>313.10000000000002</v>
      </c>
      <c r="K10" s="210">
        <v>1.0880060693840956E-2</v>
      </c>
      <c r="L10" s="212">
        <v>194459.21218400181</v>
      </c>
    </row>
    <row r="11" spans="1:16" s="5" customFormat="1" x14ac:dyDescent="0.35">
      <c r="A11" s="201" t="s">
        <v>121</v>
      </c>
      <c r="B11" s="207">
        <v>2</v>
      </c>
      <c r="C11" s="203">
        <v>1786</v>
      </c>
      <c r="D11" s="209">
        <v>5.6939910222403595E-3</v>
      </c>
      <c r="E11" s="110">
        <v>23.8</v>
      </c>
      <c r="F11" s="210">
        <v>6.9520673252835737E-3</v>
      </c>
      <c r="G11" s="110">
        <v>528.79999999999995</v>
      </c>
      <c r="H11" s="210">
        <v>8.7536945904322459E-3</v>
      </c>
      <c r="I11" s="110">
        <v>67.8</v>
      </c>
      <c r="J11" s="110">
        <v>297.2</v>
      </c>
      <c r="K11" s="210">
        <v>8.1384923098144664E-3</v>
      </c>
      <c r="L11" s="212">
        <v>161979.7051797563</v>
      </c>
    </row>
    <row r="12" spans="1:16" s="5" customFormat="1" x14ac:dyDescent="0.35">
      <c r="A12" s="201" t="s">
        <v>122</v>
      </c>
      <c r="B12" s="207">
        <v>4</v>
      </c>
      <c r="C12" s="203"/>
      <c r="D12" s="209"/>
      <c r="E12" s="110"/>
      <c r="F12" s="210"/>
      <c r="G12" s="110"/>
      <c r="H12" s="210"/>
      <c r="I12" s="110"/>
      <c r="J12" s="110"/>
      <c r="K12" s="210"/>
      <c r="L12" s="212">
        <v>0</v>
      </c>
    </row>
    <row r="13" spans="1:16" s="5" customFormat="1" ht="31" x14ac:dyDescent="0.35">
      <c r="A13" s="201" t="s">
        <v>123</v>
      </c>
      <c r="B13" s="207">
        <v>4</v>
      </c>
      <c r="C13" s="203"/>
      <c r="D13" s="209"/>
      <c r="E13" s="110"/>
      <c r="F13" s="210"/>
      <c r="G13" s="110"/>
      <c r="H13" s="210"/>
      <c r="I13" s="110"/>
      <c r="J13" s="110"/>
      <c r="K13" s="210"/>
      <c r="L13" s="212">
        <v>0</v>
      </c>
    </row>
    <row r="14" spans="1:16" s="5" customFormat="1" x14ac:dyDescent="0.35">
      <c r="A14" s="201" t="s">
        <v>124</v>
      </c>
      <c r="B14" s="124">
        <v>2</v>
      </c>
      <c r="C14" s="208">
        <v>955</v>
      </c>
      <c r="D14" s="209">
        <v>3.0446592532136297E-3</v>
      </c>
      <c r="E14" s="207">
        <v>24.4</v>
      </c>
      <c r="F14" s="210">
        <v>8.0497621661178177E-3</v>
      </c>
      <c r="G14" s="207">
        <v>445.5</v>
      </c>
      <c r="H14" s="210">
        <v>1.0301196202026059E-2</v>
      </c>
      <c r="I14" s="211">
        <v>64.900000000000006</v>
      </c>
      <c r="J14" s="110">
        <v>300.10000000000002</v>
      </c>
      <c r="K14" s="210">
        <v>8.6385267949513778E-3</v>
      </c>
      <c r="L14" s="212">
        <v>141544.55481583567</v>
      </c>
    </row>
    <row r="15" spans="1:16" s="5" customFormat="1" x14ac:dyDescent="0.35">
      <c r="A15" s="201" t="s">
        <v>125</v>
      </c>
      <c r="B15" s="124">
        <v>1</v>
      </c>
      <c r="C15" s="208">
        <v>18611</v>
      </c>
      <c r="D15" s="209">
        <v>5.933419200163232E-2</v>
      </c>
      <c r="E15" s="207">
        <v>32.299999999999997</v>
      </c>
      <c r="F15" s="210">
        <v>2.2502744237102083E-2</v>
      </c>
      <c r="G15" s="207">
        <v>629.9</v>
      </c>
      <c r="H15" s="210">
        <v>6.8755143631557174E-3</v>
      </c>
      <c r="I15" s="211">
        <v>35</v>
      </c>
      <c r="J15" s="110">
        <v>330</v>
      </c>
      <c r="K15" s="210">
        <v>1.3794054762397404E-2</v>
      </c>
      <c r="L15" s="212">
        <v>903898.32883039361</v>
      </c>
    </row>
    <row r="16" spans="1:16" s="5" customFormat="1" x14ac:dyDescent="0.35">
      <c r="A16" s="201" t="s">
        <v>126</v>
      </c>
      <c r="B16" s="207">
        <v>4</v>
      </c>
      <c r="C16" s="203"/>
      <c r="D16" s="209"/>
      <c r="E16" s="110"/>
      <c r="F16" s="210"/>
      <c r="G16" s="110"/>
      <c r="H16" s="210"/>
      <c r="I16" s="110"/>
      <c r="J16" s="110"/>
      <c r="K16" s="210"/>
      <c r="L16" s="212">
        <v>0</v>
      </c>
    </row>
    <row r="17" spans="1:12" s="5" customFormat="1" x14ac:dyDescent="0.35">
      <c r="A17" s="201" t="s">
        <v>127</v>
      </c>
      <c r="B17" s="124">
        <v>2</v>
      </c>
      <c r="C17" s="208">
        <v>1043</v>
      </c>
      <c r="D17" s="209">
        <v>3.3252142419914303E-3</v>
      </c>
      <c r="E17" s="207">
        <v>25.6</v>
      </c>
      <c r="F17" s="210">
        <v>1.024515184778632E-2</v>
      </c>
      <c r="G17" s="207">
        <v>333</v>
      </c>
      <c r="H17" s="210">
        <v>1.2391159362942078E-2</v>
      </c>
      <c r="I17" s="211">
        <v>52.1</v>
      </c>
      <c r="J17" s="110">
        <v>312.89999999999998</v>
      </c>
      <c r="K17" s="210">
        <v>1.0845575556934954E-2</v>
      </c>
      <c r="L17" s="212">
        <v>171096.82657969973</v>
      </c>
    </row>
    <row r="18" spans="1:12" s="5" customFormat="1" x14ac:dyDescent="0.35">
      <c r="A18" s="201" t="s">
        <v>128</v>
      </c>
      <c r="B18" s="207">
        <v>4</v>
      </c>
      <c r="C18" s="203"/>
      <c r="D18" s="209"/>
      <c r="E18" s="110"/>
      <c r="F18" s="210"/>
      <c r="G18" s="110"/>
      <c r="H18" s="210"/>
      <c r="I18" s="110"/>
      <c r="J18" s="110"/>
      <c r="K18" s="210"/>
      <c r="L18" s="212">
        <v>0</v>
      </c>
    </row>
    <row r="19" spans="1:12" s="5" customFormat="1" x14ac:dyDescent="0.35">
      <c r="A19" s="201" t="s">
        <v>129</v>
      </c>
      <c r="B19" s="207">
        <v>4</v>
      </c>
      <c r="C19" s="203"/>
      <c r="D19" s="209"/>
      <c r="E19" s="110"/>
      <c r="F19" s="210"/>
      <c r="G19" s="110"/>
      <c r="H19" s="210"/>
      <c r="I19" s="110"/>
      <c r="J19" s="110"/>
      <c r="K19" s="210"/>
      <c r="L19" s="212">
        <v>0</v>
      </c>
    </row>
    <row r="20" spans="1:12" s="5" customFormat="1" x14ac:dyDescent="0.35">
      <c r="A20" s="201" t="s">
        <v>130</v>
      </c>
      <c r="B20" s="207">
        <v>3</v>
      </c>
      <c r="C20" s="203"/>
      <c r="D20" s="209"/>
      <c r="E20" s="110"/>
      <c r="F20" s="210"/>
      <c r="G20" s="110"/>
      <c r="H20" s="210"/>
      <c r="I20" s="110"/>
      <c r="J20" s="110"/>
      <c r="K20" s="210"/>
      <c r="L20" s="212">
        <v>0</v>
      </c>
    </row>
    <row r="21" spans="1:12" s="5" customFormat="1" x14ac:dyDescent="0.35">
      <c r="A21" s="201" t="s">
        <v>131</v>
      </c>
      <c r="B21" s="207">
        <v>3</v>
      </c>
      <c r="C21" s="203"/>
      <c r="D21" s="209"/>
      <c r="E21" s="110"/>
      <c r="F21" s="210"/>
      <c r="G21" s="110"/>
      <c r="H21" s="210"/>
      <c r="I21" s="110"/>
      <c r="J21" s="110"/>
      <c r="K21" s="210"/>
      <c r="L21" s="212">
        <v>0</v>
      </c>
    </row>
    <row r="22" spans="1:12" s="5" customFormat="1" x14ac:dyDescent="0.35">
      <c r="A22" s="201" t="s">
        <v>132</v>
      </c>
      <c r="B22" s="207">
        <v>4</v>
      </c>
      <c r="C22" s="203"/>
      <c r="D22" s="209"/>
      <c r="E22" s="110"/>
      <c r="F22" s="210"/>
      <c r="G22" s="110"/>
      <c r="H22" s="210"/>
      <c r="I22" s="110"/>
      <c r="J22" s="110"/>
      <c r="K22" s="210"/>
      <c r="L22" s="212">
        <v>0</v>
      </c>
    </row>
    <row r="23" spans="1:12" s="5" customFormat="1" x14ac:dyDescent="0.35">
      <c r="A23" s="201" t="s">
        <v>133</v>
      </c>
      <c r="B23" s="124">
        <v>2</v>
      </c>
      <c r="C23" s="208">
        <v>579</v>
      </c>
      <c r="D23" s="209">
        <v>1.845924301163028E-3</v>
      </c>
      <c r="E23" s="207">
        <v>26.8</v>
      </c>
      <c r="F23" s="210">
        <v>1.2440541529454814E-2</v>
      </c>
      <c r="G23" s="207">
        <v>375.3</v>
      </c>
      <c r="H23" s="210">
        <v>1.1605333214437656E-2</v>
      </c>
      <c r="I23" s="211">
        <v>45.1</v>
      </c>
      <c r="J23" s="110">
        <v>319.89999999999998</v>
      </c>
      <c r="K23" s="210">
        <v>1.2052555348644727E-2</v>
      </c>
      <c r="L23" s="212">
        <v>167786.48184751126</v>
      </c>
    </row>
    <row r="24" spans="1:12" s="5" customFormat="1" x14ac:dyDescent="0.35">
      <c r="A24" s="201" t="s">
        <v>134</v>
      </c>
      <c r="B24" s="124">
        <v>1</v>
      </c>
      <c r="C24" s="208">
        <v>5528</v>
      </c>
      <c r="D24" s="209">
        <v>1.7623954295041828E-2</v>
      </c>
      <c r="E24" s="207">
        <v>27.4</v>
      </c>
      <c r="F24" s="210">
        <v>1.3538236370289058E-2</v>
      </c>
      <c r="G24" s="207">
        <v>220.8</v>
      </c>
      <c r="H24" s="210">
        <v>1.447554928876232E-2</v>
      </c>
      <c r="I24" s="211">
        <v>24.4</v>
      </c>
      <c r="J24" s="110">
        <v>340.6</v>
      </c>
      <c r="K24" s="210">
        <v>1.5621767018415063E-2</v>
      </c>
      <c r="L24" s="212">
        <v>386693.96411624417</v>
      </c>
    </row>
    <row r="25" spans="1:12" s="5" customFormat="1" x14ac:dyDescent="0.35">
      <c r="A25" s="201" t="s">
        <v>135</v>
      </c>
      <c r="B25" s="124">
        <v>2</v>
      </c>
      <c r="C25" s="208">
        <v>1663</v>
      </c>
      <c r="D25" s="209">
        <v>5.3018516629259336E-3</v>
      </c>
      <c r="E25" s="207">
        <v>26.5</v>
      </c>
      <c r="F25" s="210">
        <v>1.189169410903769E-2</v>
      </c>
      <c r="G25" s="207">
        <v>437.7</v>
      </c>
      <c r="H25" s="210">
        <v>1.0446100314516236E-2</v>
      </c>
      <c r="I25" s="211">
        <v>55.9</v>
      </c>
      <c r="J25" s="110">
        <v>309.10000000000002</v>
      </c>
      <c r="K25" s="210">
        <v>1.0190357955721086E-2</v>
      </c>
      <c r="L25" s="212">
        <v>194937.34438107617</v>
      </c>
    </row>
    <row r="26" spans="1:12" s="5" customFormat="1" x14ac:dyDescent="0.35">
      <c r="A26" s="201" t="s">
        <v>136</v>
      </c>
      <c r="B26" s="207">
        <v>2</v>
      </c>
      <c r="C26" s="208">
        <v>6516</v>
      </c>
      <c r="D26" s="209">
        <v>2.0773821669047132E-2</v>
      </c>
      <c r="E26" s="207">
        <v>25.3</v>
      </c>
      <c r="F26" s="210">
        <v>9.6963044273691949E-3</v>
      </c>
      <c r="G26" s="207">
        <v>671.7</v>
      </c>
      <c r="H26" s="210">
        <v>6.0989769398109199E-3</v>
      </c>
      <c r="I26" s="211">
        <v>58.2</v>
      </c>
      <c r="J26" s="110">
        <v>306.8</v>
      </c>
      <c r="K26" s="210">
        <v>9.7937788813021592E-3</v>
      </c>
      <c r="L26" s="212">
        <v>357936.00806305127</v>
      </c>
    </row>
    <row r="27" spans="1:12" s="5" customFormat="1" x14ac:dyDescent="0.35">
      <c r="A27" s="201" t="s">
        <v>137</v>
      </c>
      <c r="B27" s="207">
        <v>3</v>
      </c>
      <c r="C27" s="203"/>
      <c r="D27" s="209"/>
      <c r="E27" s="110"/>
      <c r="F27" s="210"/>
      <c r="G27" s="110"/>
      <c r="H27" s="210"/>
      <c r="I27" s="110"/>
      <c r="J27" s="110"/>
      <c r="K27" s="210"/>
      <c r="L27" s="212">
        <v>0</v>
      </c>
    </row>
    <row r="28" spans="1:12" s="5" customFormat="1" x14ac:dyDescent="0.35">
      <c r="A28" s="201" t="s">
        <v>138</v>
      </c>
      <c r="B28" s="207">
        <v>3</v>
      </c>
      <c r="C28" s="203"/>
      <c r="D28" s="209"/>
      <c r="E28" s="110"/>
      <c r="F28" s="210"/>
      <c r="G28" s="110"/>
      <c r="H28" s="210"/>
      <c r="I28" s="110"/>
      <c r="J28" s="110"/>
      <c r="K28" s="210"/>
      <c r="L28" s="212">
        <v>0</v>
      </c>
    </row>
    <row r="29" spans="1:12" s="5" customFormat="1" x14ac:dyDescent="0.35">
      <c r="A29" s="201" t="s">
        <v>139</v>
      </c>
      <c r="B29" s="207">
        <v>4</v>
      </c>
      <c r="C29" s="203"/>
      <c r="D29" s="209"/>
      <c r="E29" s="110"/>
      <c r="F29" s="210"/>
      <c r="G29" s="110"/>
      <c r="H29" s="210"/>
      <c r="I29" s="110"/>
      <c r="J29" s="110"/>
      <c r="K29" s="210"/>
      <c r="L29" s="212">
        <v>0</v>
      </c>
    </row>
    <row r="30" spans="1:12" s="5" customFormat="1" x14ac:dyDescent="0.35">
      <c r="A30" s="201" t="s">
        <v>140</v>
      </c>
      <c r="B30" s="124">
        <v>2</v>
      </c>
      <c r="C30" s="208">
        <v>3686</v>
      </c>
      <c r="D30" s="209">
        <v>1.1751428279942869E-2</v>
      </c>
      <c r="E30" s="207">
        <v>26</v>
      </c>
      <c r="F30" s="210">
        <v>1.0976948408342483E-2</v>
      </c>
      <c r="G30" s="207">
        <v>300.3</v>
      </c>
      <c r="H30" s="210">
        <v>1.2998641988381668E-2</v>
      </c>
      <c r="I30" s="211">
        <v>44.4</v>
      </c>
      <c r="J30" s="110">
        <v>320.60000000000002</v>
      </c>
      <c r="K30" s="210">
        <v>1.2173253327815712E-2</v>
      </c>
      <c r="L30" s="212">
        <v>283699.60514644894</v>
      </c>
    </row>
    <row r="31" spans="1:12" s="5" customFormat="1" x14ac:dyDescent="0.35">
      <c r="A31" s="201" t="s">
        <v>141</v>
      </c>
      <c r="B31" s="124">
        <v>2</v>
      </c>
      <c r="C31" s="208">
        <v>1107</v>
      </c>
      <c r="D31" s="209">
        <v>3.5292542338298308E-3</v>
      </c>
      <c r="E31" s="207">
        <v>26.8</v>
      </c>
      <c r="F31" s="210">
        <v>1.2440541529454814E-2</v>
      </c>
      <c r="G31" s="207">
        <v>375.3</v>
      </c>
      <c r="H31" s="210">
        <v>1.1605333214437656E-2</v>
      </c>
      <c r="I31" s="211">
        <v>45.1</v>
      </c>
      <c r="J31" s="110">
        <v>319.89999999999998</v>
      </c>
      <c r="K31" s="210">
        <v>1.2052555348644727E-2</v>
      </c>
      <c r="L31" s="212">
        <v>188012.44585367676</v>
      </c>
    </row>
    <row r="32" spans="1:12" s="5" customFormat="1" x14ac:dyDescent="0.35">
      <c r="A32" s="201" t="s">
        <v>142</v>
      </c>
      <c r="B32" s="124">
        <v>2</v>
      </c>
      <c r="C32" s="208">
        <v>1029</v>
      </c>
      <c r="D32" s="209">
        <v>3.2805804937767803E-3</v>
      </c>
      <c r="E32" s="207">
        <v>23.8</v>
      </c>
      <c r="F32" s="210">
        <v>6.9520673252835737E-3</v>
      </c>
      <c r="G32" s="207">
        <v>372.3</v>
      </c>
      <c r="H32" s="210">
        <v>1.1661065565395416E-2</v>
      </c>
      <c r="I32" s="211">
        <v>58.7</v>
      </c>
      <c r="J32" s="110">
        <v>306.3</v>
      </c>
      <c r="K32" s="210">
        <v>9.7075660390371753E-3</v>
      </c>
      <c r="L32" s="212">
        <v>147509.41842161055</v>
      </c>
    </row>
    <row r="33" spans="1:12" s="5" customFormat="1" x14ac:dyDescent="0.35">
      <c r="A33" s="201" t="s">
        <v>143</v>
      </c>
      <c r="B33" s="207">
        <v>3</v>
      </c>
      <c r="C33" s="203"/>
      <c r="D33" s="209"/>
      <c r="E33" s="110"/>
      <c r="F33" s="210"/>
      <c r="G33" s="110"/>
      <c r="H33" s="210"/>
      <c r="I33" s="110"/>
      <c r="J33" s="110"/>
      <c r="K33" s="210"/>
      <c r="L33" s="212">
        <v>0</v>
      </c>
    </row>
    <row r="34" spans="1:12" s="5" customFormat="1" x14ac:dyDescent="0.35">
      <c r="A34" s="201" t="s">
        <v>144</v>
      </c>
      <c r="B34" s="207">
        <v>4</v>
      </c>
      <c r="C34" s="203"/>
      <c r="D34" s="209"/>
      <c r="E34" s="110"/>
      <c r="F34" s="210"/>
      <c r="G34" s="110"/>
      <c r="H34" s="210"/>
      <c r="I34" s="110"/>
      <c r="J34" s="110"/>
      <c r="K34" s="210"/>
      <c r="L34" s="212">
        <v>0</v>
      </c>
    </row>
    <row r="35" spans="1:12" s="5" customFormat="1" x14ac:dyDescent="0.35">
      <c r="A35" s="201" t="s">
        <v>145</v>
      </c>
      <c r="B35" s="124">
        <v>2</v>
      </c>
      <c r="C35" s="208">
        <v>951</v>
      </c>
      <c r="D35" s="209">
        <v>3.0319067537237297E-3</v>
      </c>
      <c r="E35" s="207">
        <v>22.5</v>
      </c>
      <c r="F35" s="210">
        <v>4.5737285034760343E-3</v>
      </c>
      <c r="G35" s="207">
        <v>488.1</v>
      </c>
      <c r="H35" s="210">
        <v>9.509796818425861E-3</v>
      </c>
      <c r="I35" s="211">
        <v>62</v>
      </c>
      <c r="J35" s="110">
        <v>303</v>
      </c>
      <c r="K35" s="210">
        <v>9.1385612800882806E-3</v>
      </c>
      <c r="L35" s="212">
        <v>125186.3382539025</v>
      </c>
    </row>
    <row r="36" spans="1:12" s="5" customFormat="1" x14ac:dyDescent="0.35">
      <c r="A36" s="201" t="s">
        <v>146</v>
      </c>
      <c r="B36" s="124">
        <v>1</v>
      </c>
      <c r="C36" s="208">
        <v>231</v>
      </c>
      <c r="D36" s="209">
        <v>7.3645684554172618E-4</v>
      </c>
      <c r="E36" s="207">
        <v>28.4</v>
      </c>
      <c r="F36" s="210">
        <v>1.5367727771679473E-2</v>
      </c>
      <c r="G36" s="207">
        <v>231.1</v>
      </c>
      <c r="H36" s="210">
        <v>1.4284201550474008E-2</v>
      </c>
      <c r="I36" s="211">
        <v>28.1</v>
      </c>
      <c r="J36" s="110">
        <v>336.9</v>
      </c>
      <c r="K36" s="210">
        <v>1.4983791985654176E-2</v>
      </c>
      <c r="L36" s="212">
        <v>189049.92492286008</v>
      </c>
    </row>
    <row r="37" spans="1:12" s="5" customFormat="1" x14ac:dyDescent="0.35">
      <c r="A37" s="201" t="s">
        <v>147</v>
      </c>
      <c r="B37" s="124">
        <v>2</v>
      </c>
      <c r="C37" s="208">
        <v>1322</v>
      </c>
      <c r="D37" s="209">
        <v>4.2147010814119566E-3</v>
      </c>
      <c r="E37" s="207">
        <v>26.1</v>
      </c>
      <c r="F37" s="210">
        <v>1.1159897548481526E-2</v>
      </c>
      <c r="G37" s="207">
        <v>308.10000000000002</v>
      </c>
      <c r="H37" s="210">
        <v>1.2853737875891488E-2</v>
      </c>
      <c r="I37" s="211">
        <v>48.2</v>
      </c>
      <c r="J37" s="110">
        <v>316.8</v>
      </c>
      <c r="K37" s="210">
        <v>1.1518035726601834E-2</v>
      </c>
      <c r="L37" s="212">
        <v>190524.4236037622</v>
      </c>
    </row>
    <row r="38" spans="1:12" s="5" customFormat="1" x14ac:dyDescent="0.35">
      <c r="A38" s="201" t="s">
        <v>148</v>
      </c>
      <c r="B38" s="124">
        <v>1</v>
      </c>
      <c r="C38" s="208">
        <v>1446</v>
      </c>
      <c r="D38" s="209">
        <v>4.6100285655988572E-3</v>
      </c>
      <c r="E38" s="207">
        <v>26.4</v>
      </c>
      <c r="F38" s="210">
        <v>1.1708744968898645E-2</v>
      </c>
      <c r="G38" s="207">
        <v>298.7</v>
      </c>
      <c r="H38" s="210">
        <v>1.3028365908892472E-2</v>
      </c>
      <c r="I38" s="211">
        <v>43.7</v>
      </c>
      <c r="J38" s="110">
        <v>321.3</v>
      </c>
      <c r="K38" s="210">
        <v>1.2293951306986689E-2</v>
      </c>
      <c r="L38" s="212">
        <v>202061.15604064302</v>
      </c>
    </row>
    <row r="39" spans="1:12" s="5" customFormat="1" x14ac:dyDescent="0.35">
      <c r="A39" s="201" t="s">
        <v>149</v>
      </c>
      <c r="B39" s="124">
        <v>2</v>
      </c>
      <c r="C39" s="208">
        <v>3748</v>
      </c>
      <c r="D39" s="209">
        <v>1.1949092022036319E-2</v>
      </c>
      <c r="E39" s="207">
        <v>25.9</v>
      </c>
      <c r="F39" s="210">
        <v>1.0793999268203439E-2</v>
      </c>
      <c r="G39" s="207">
        <v>517</v>
      </c>
      <c r="H39" s="210">
        <v>8.9729085041994356E-3</v>
      </c>
      <c r="I39" s="211">
        <v>62</v>
      </c>
      <c r="J39" s="110">
        <v>303</v>
      </c>
      <c r="K39" s="210">
        <v>9.1385612800882806E-3</v>
      </c>
      <c r="L39" s="212">
        <v>260935.86431728082</v>
      </c>
    </row>
    <row r="40" spans="1:12" s="5" customFormat="1" x14ac:dyDescent="0.35">
      <c r="A40" s="201" t="s">
        <v>150</v>
      </c>
      <c r="B40" s="207">
        <v>4</v>
      </c>
      <c r="C40" s="203"/>
      <c r="D40" s="209"/>
      <c r="E40" s="110"/>
      <c r="F40" s="210"/>
      <c r="G40" s="110"/>
      <c r="H40" s="210"/>
      <c r="I40" s="110"/>
      <c r="J40" s="110"/>
      <c r="K40" s="210"/>
      <c r="L40" s="212">
        <v>0</v>
      </c>
    </row>
    <row r="41" spans="1:12" s="5" customFormat="1" x14ac:dyDescent="0.35">
      <c r="A41" s="201" t="s">
        <v>151</v>
      </c>
      <c r="B41" s="207">
        <v>4</v>
      </c>
      <c r="C41" s="203"/>
      <c r="D41" s="209"/>
      <c r="E41" s="110"/>
      <c r="F41" s="210"/>
      <c r="G41" s="110"/>
      <c r="H41" s="210"/>
      <c r="I41" s="110"/>
      <c r="J41" s="110"/>
      <c r="K41" s="210"/>
      <c r="L41" s="212">
        <v>0</v>
      </c>
    </row>
    <row r="42" spans="1:12" s="5" customFormat="1" x14ac:dyDescent="0.35">
      <c r="A42" s="201" t="s">
        <v>152</v>
      </c>
      <c r="B42" s="124">
        <v>1</v>
      </c>
      <c r="C42" s="208">
        <v>8433</v>
      </c>
      <c r="D42" s="209">
        <v>2.6885457049581719E-2</v>
      </c>
      <c r="E42" s="207">
        <v>34.700000000000003</v>
      </c>
      <c r="F42" s="210">
        <v>2.6893523600439086E-2</v>
      </c>
      <c r="G42" s="207">
        <v>702.2</v>
      </c>
      <c r="H42" s="210">
        <v>5.5323647050736884E-3</v>
      </c>
      <c r="I42" s="211">
        <v>38.1</v>
      </c>
      <c r="J42" s="110">
        <v>326.89999999999998</v>
      </c>
      <c r="K42" s="210">
        <v>1.32595351403545E-2</v>
      </c>
      <c r="L42" s="212">
        <v>529318.39415034803</v>
      </c>
    </row>
    <row r="43" spans="1:12" s="5" customFormat="1" x14ac:dyDescent="0.35">
      <c r="A43" s="201" t="s">
        <v>153</v>
      </c>
      <c r="B43" s="207">
        <v>4</v>
      </c>
      <c r="C43" s="203"/>
      <c r="D43" s="209"/>
      <c r="E43" s="110"/>
      <c r="F43" s="210"/>
      <c r="G43" s="110"/>
      <c r="H43" s="210"/>
      <c r="I43" s="110"/>
      <c r="J43" s="110"/>
      <c r="K43" s="210"/>
      <c r="L43" s="212">
        <v>0</v>
      </c>
    </row>
    <row r="44" spans="1:12" s="5" customFormat="1" x14ac:dyDescent="0.35">
      <c r="A44" s="201" t="s">
        <v>154</v>
      </c>
      <c r="B44" s="207">
        <v>2</v>
      </c>
      <c r="C44" s="208">
        <v>738</v>
      </c>
      <c r="D44" s="209">
        <v>2.3528361558865537E-3</v>
      </c>
      <c r="E44" s="207">
        <v>25.4</v>
      </c>
      <c r="F44" s="210">
        <v>9.8792535675082324E-3</v>
      </c>
      <c r="G44" s="207">
        <v>367.9</v>
      </c>
      <c r="H44" s="210">
        <v>1.1742806346800132E-2</v>
      </c>
      <c r="I44" s="211">
        <v>46.5</v>
      </c>
      <c r="J44" s="110">
        <v>318.5</v>
      </c>
      <c r="K44" s="210">
        <v>1.1811159390302776E-2</v>
      </c>
      <c r="L44" s="212">
        <v>160737.41371573089</v>
      </c>
    </row>
    <row r="45" spans="1:12" s="5" customFormat="1" x14ac:dyDescent="0.35">
      <c r="A45" s="201" t="s">
        <v>155</v>
      </c>
      <c r="B45" s="207">
        <v>2</v>
      </c>
      <c r="C45" s="208">
        <v>701</v>
      </c>
      <c r="D45" s="209">
        <v>2.2348755356049787E-3</v>
      </c>
      <c r="E45" s="207">
        <v>23</v>
      </c>
      <c r="F45" s="210">
        <v>5.4884742041712417E-3</v>
      </c>
      <c r="G45" s="207">
        <v>428.9</v>
      </c>
      <c r="H45" s="210">
        <v>1.0609581877325669E-2</v>
      </c>
      <c r="I45" s="211">
        <v>58.4</v>
      </c>
      <c r="J45" s="110">
        <v>306.60000000000002</v>
      </c>
      <c r="K45" s="210">
        <v>9.7592937443961667E-3</v>
      </c>
      <c r="L45" s="212">
        <v>125632.31637036006</v>
      </c>
    </row>
    <row r="46" spans="1:12" s="5" customFormat="1" x14ac:dyDescent="0.35">
      <c r="A46" s="201" t="s">
        <v>156</v>
      </c>
      <c r="B46" s="124">
        <v>2</v>
      </c>
      <c r="C46" s="208">
        <v>701</v>
      </c>
      <c r="D46" s="209">
        <v>2.2348755356049787E-3</v>
      </c>
      <c r="E46" s="207">
        <v>25.2</v>
      </c>
      <c r="F46" s="210">
        <v>9.5133552872301505E-3</v>
      </c>
      <c r="G46" s="207">
        <v>279.8</v>
      </c>
      <c r="H46" s="210">
        <v>1.3379479719926365E-2</v>
      </c>
      <c r="I46" s="211">
        <v>44.9</v>
      </c>
      <c r="J46" s="110">
        <v>320.10000000000002</v>
      </c>
      <c r="K46" s="210">
        <v>1.2087040485550728E-2</v>
      </c>
      <c r="L46" s="212">
        <v>162820.49813144168</v>
      </c>
    </row>
    <row r="47" spans="1:12" s="5" customFormat="1" x14ac:dyDescent="0.35">
      <c r="A47" s="201" t="s">
        <v>157</v>
      </c>
      <c r="B47" s="207">
        <v>3</v>
      </c>
      <c r="C47" s="203"/>
      <c r="D47" s="209"/>
      <c r="E47" s="110"/>
      <c r="F47" s="210"/>
      <c r="G47" s="110"/>
      <c r="H47" s="210"/>
      <c r="I47" s="110"/>
      <c r="J47" s="110"/>
      <c r="K47" s="210"/>
      <c r="L47" s="212">
        <v>0</v>
      </c>
    </row>
    <row r="48" spans="1:12" s="5" customFormat="1" x14ac:dyDescent="0.35">
      <c r="A48" s="201" t="s">
        <v>158</v>
      </c>
      <c r="B48" s="124">
        <v>1</v>
      </c>
      <c r="C48" s="208">
        <v>10401</v>
      </c>
      <c r="D48" s="209">
        <v>3.3159686798612531E-2</v>
      </c>
      <c r="E48" s="207">
        <v>32.200000000000003</v>
      </c>
      <c r="F48" s="210">
        <v>2.2319795096963052E-2</v>
      </c>
      <c r="G48" s="207">
        <v>319</v>
      </c>
      <c r="H48" s="210">
        <v>1.2651243667411627E-2</v>
      </c>
      <c r="I48" s="211">
        <v>29.6</v>
      </c>
      <c r="J48" s="110">
        <v>335.4</v>
      </c>
      <c r="K48" s="210">
        <v>1.4725153458859224E-2</v>
      </c>
      <c r="L48" s="212">
        <v>606875.24772771541</v>
      </c>
    </row>
    <row r="49" spans="1:12" s="5" customFormat="1" x14ac:dyDescent="0.35">
      <c r="A49" s="201" t="s">
        <v>159</v>
      </c>
      <c r="B49" s="124">
        <v>2</v>
      </c>
      <c r="C49" s="208">
        <v>14547</v>
      </c>
      <c r="D49" s="209">
        <v>4.6377652519893897E-2</v>
      </c>
      <c r="E49" s="207">
        <v>21.9</v>
      </c>
      <c r="F49" s="210">
        <v>3.4760336626417834E-3</v>
      </c>
      <c r="G49" s="207">
        <v>617.1</v>
      </c>
      <c r="H49" s="210">
        <v>7.1133057272421609E-3</v>
      </c>
      <c r="I49" s="211">
        <v>90.2</v>
      </c>
      <c r="J49" s="110">
        <v>274.8</v>
      </c>
      <c r="K49" s="210">
        <v>4.276156976343197E-3</v>
      </c>
      <c r="L49" s="212">
        <v>611600.6228088839</v>
      </c>
    </row>
    <row r="50" spans="1:12" s="5" customFormat="1" x14ac:dyDescent="0.35">
      <c r="A50" s="201" t="s">
        <v>160</v>
      </c>
      <c r="B50" s="124">
        <v>1</v>
      </c>
      <c r="C50" s="208">
        <v>3466</v>
      </c>
      <c r="D50" s="209">
        <v>1.1050040807998368E-2</v>
      </c>
      <c r="E50" s="207">
        <v>32</v>
      </c>
      <c r="F50" s="210">
        <v>2.1953896816684967E-2</v>
      </c>
      <c r="G50" s="207">
        <v>256.7</v>
      </c>
      <c r="H50" s="210">
        <v>1.3808618822301118E-2</v>
      </c>
      <c r="I50" s="211">
        <v>16.399999999999999</v>
      </c>
      <c r="J50" s="110">
        <v>348.6</v>
      </c>
      <c r="K50" s="210">
        <v>1.7001172494654805E-2</v>
      </c>
      <c r="L50" s="212">
        <v>353179.59567311668</v>
      </c>
    </row>
    <row r="51" spans="1:12" s="5" customFormat="1" x14ac:dyDescent="0.35">
      <c r="A51" s="201" t="s">
        <v>161</v>
      </c>
      <c r="B51" s="207">
        <v>3</v>
      </c>
      <c r="C51" s="203"/>
      <c r="D51" s="209"/>
      <c r="E51" s="110"/>
      <c r="F51" s="210"/>
      <c r="G51" s="110"/>
      <c r="H51" s="210"/>
      <c r="I51" s="110"/>
      <c r="J51" s="110"/>
      <c r="K51" s="210"/>
      <c r="L51" s="212">
        <v>0</v>
      </c>
    </row>
    <row r="52" spans="1:12" s="5" customFormat="1" x14ac:dyDescent="0.35">
      <c r="A52" s="201" t="s">
        <v>162</v>
      </c>
      <c r="B52" s="124">
        <v>2</v>
      </c>
      <c r="C52" s="208">
        <v>6064</v>
      </c>
      <c r="D52" s="209">
        <v>1.9332789226688431E-2</v>
      </c>
      <c r="E52" s="207">
        <v>25.7</v>
      </c>
      <c r="F52" s="210">
        <v>1.0428100987925357E-2</v>
      </c>
      <c r="G52" s="207">
        <v>620.70000000000005</v>
      </c>
      <c r="H52" s="210">
        <v>7.0464269060928481E-3</v>
      </c>
      <c r="I52" s="211">
        <v>74.5</v>
      </c>
      <c r="J52" s="110">
        <v>290.5</v>
      </c>
      <c r="K52" s="210">
        <v>6.9832402234636859E-3</v>
      </c>
      <c r="L52" s="212">
        <v>332907.35690844461</v>
      </c>
    </row>
    <row r="53" spans="1:12" s="5" customFormat="1" x14ac:dyDescent="0.35">
      <c r="A53" s="201" t="s">
        <v>163</v>
      </c>
      <c r="B53" s="124">
        <v>2</v>
      </c>
      <c r="C53" s="208">
        <v>1269</v>
      </c>
      <c r="D53" s="209">
        <v>4.0457304631707812E-3</v>
      </c>
      <c r="E53" s="207">
        <v>21.8</v>
      </c>
      <c r="F53" s="210">
        <v>3.2930845225027459E-3</v>
      </c>
      <c r="G53" s="207">
        <v>386.2</v>
      </c>
      <c r="H53" s="210">
        <v>1.1402839005957791E-2</v>
      </c>
      <c r="I53" s="211">
        <v>70.2</v>
      </c>
      <c r="J53" s="110">
        <v>294.8</v>
      </c>
      <c r="K53" s="210">
        <v>7.7246706669425484E-3</v>
      </c>
      <c r="L53" s="212">
        <v>128966.61832628207</v>
      </c>
    </row>
    <row r="54" spans="1:12" s="5" customFormat="1" x14ac:dyDescent="0.35">
      <c r="A54" s="201" t="s">
        <v>164</v>
      </c>
      <c r="B54" s="124">
        <v>2</v>
      </c>
      <c r="C54" s="208">
        <v>987</v>
      </c>
      <c r="D54" s="209">
        <v>3.1466792491328301E-3</v>
      </c>
      <c r="E54" s="207">
        <v>25.4</v>
      </c>
      <c r="F54" s="210">
        <v>9.8792535675082324E-3</v>
      </c>
      <c r="G54" s="207">
        <v>367.9</v>
      </c>
      <c r="H54" s="210">
        <v>1.1742806346800132E-2</v>
      </c>
      <c r="I54" s="211">
        <v>46.5</v>
      </c>
      <c r="J54" s="110">
        <v>318.5</v>
      </c>
      <c r="K54" s="210">
        <v>1.1811159390302776E-2</v>
      </c>
      <c r="L54" s="212">
        <v>170275.79446863849</v>
      </c>
    </row>
    <row r="55" spans="1:12" s="5" customFormat="1" x14ac:dyDescent="0.35">
      <c r="A55" s="201" t="s">
        <v>165</v>
      </c>
      <c r="B55" s="207">
        <v>3</v>
      </c>
      <c r="C55" s="203"/>
      <c r="D55" s="209"/>
      <c r="E55" s="110"/>
      <c r="F55" s="210"/>
      <c r="G55" s="110"/>
      <c r="H55" s="210"/>
      <c r="I55" s="110"/>
      <c r="J55" s="110"/>
      <c r="K55" s="210"/>
      <c r="L55" s="212">
        <v>0</v>
      </c>
    </row>
    <row r="56" spans="1:12" s="5" customFormat="1" x14ac:dyDescent="0.35">
      <c r="A56" s="201" t="s">
        <v>166</v>
      </c>
      <c r="B56" s="124">
        <v>2</v>
      </c>
      <c r="C56" s="208">
        <v>41914</v>
      </c>
      <c r="D56" s="209">
        <v>0.13362706590491735</v>
      </c>
      <c r="E56" s="207">
        <v>27.1</v>
      </c>
      <c r="F56" s="210">
        <v>1.2989388949871941E-2</v>
      </c>
      <c r="G56" s="207">
        <v>356.9</v>
      </c>
      <c r="H56" s="210">
        <v>1.1947158300311921E-2</v>
      </c>
      <c r="I56" s="211">
        <v>48.2</v>
      </c>
      <c r="J56" s="110">
        <v>316.8</v>
      </c>
      <c r="K56" s="210">
        <v>1.1518035726601834E-2</v>
      </c>
      <c r="L56" s="212">
        <v>1752086.2918878775</v>
      </c>
    </row>
    <row r="57" spans="1:12" s="5" customFormat="1" x14ac:dyDescent="0.35">
      <c r="A57" s="201" t="s">
        <v>167</v>
      </c>
      <c r="B57" s="124">
        <v>1</v>
      </c>
      <c r="C57" s="208">
        <v>4136</v>
      </c>
      <c r="D57" s="209">
        <v>1.3186084472556621E-2</v>
      </c>
      <c r="E57" s="207">
        <v>33.6</v>
      </c>
      <c r="F57" s="210">
        <v>2.4881083058909629E-2</v>
      </c>
      <c r="G57" s="207">
        <v>575.4</v>
      </c>
      <c r="H57" s="210">
        <v>7.8879854055550324E-3</v>
      </c>
      <c r="I57" s="211">
        <v>47.4</v>
      </c>
      <c r="J57" s="110">
        <v>317.60000000000002</v>
      </c>
      <c r="K57" s="210">
        <v>1.1655976274225811E-2</v>
      </c>
      <c r="L57" s="212">
        <v>352995.91539185267</v>
      </c>
    </row>
    <row r="58" spans="1:12" s="5" customFormat="1" x14ac:dyDescent="0.35">
      <c r="A58" s="201" t="s">
        <v>168</v>
      </c>
      <c r="B58" s="207">
        <v>4</v>
      </c>
      <c r="C58" s="203"/>
      <c r="D58" s="209"/>
      <c r="E58" s="110"/>
      <c r="F58" s="210"/>
      <c r="G58" s="110"/>
      <c r="H58" s="210"/>
      <c r="I58" s="110"/>
      <c r="J58" s="110"/>
      <c r="K58" s="210"/>
      <c r="L58" s="212">
        <v>0</v>
      </c>
    </row>
    <row r="59" spans="1:12" s="5" customFormat="1" x14ac:dyDescent="0.35">
      <c r="A59" s="201" t="s">
        <v>169</v>
      </c>
      <c r="B59" s="124">
        <v>2</v>
      </c>
      <c r="C59" s="208">
        <v>3842</v>
      </c>
      <c r="D59" s="209">
        <v>1.224877576004897E-2</v>
      </c>
      <c r="E59" s="207">
        <v>27.1</v>
      </c>
      <c r="F59" s="210">
        <v>1.2989388949871941E-2</v>
      </c>
      <c r="G59" s="207">
        <v>356.9</v>
      </c>
      <c r="H59" s="210">
        <v>1.1947158300311921E-2</v>
      </c>
      <c r="I59" s="211">
        <v>48.2</v>
      </c>
      <c r="J59" s="110">
        <v>316.8</v>
      </c>
      <c r="K59" s="210">
        <v>1.1518035726601834E-2</v>
      </c>
      <c r="L59" s="212">
        <v>293671.70544330619</v>
      </c>
    </row>
    <row r="60" spans="1:12" s="5" customFormat="1" x14ac:dyDescent="0.35">
      <c r="A60" s="201" t="s">
        <v>170</v>
      </c>
      <c r="B60" s="124">
        <v>2</v>
      </c>
      <c r="C60" s="208">
        <v>1213</v>
      </c>
      <c r="D60" s="209">
        <v>3.867195470312181E-3</v>
      </c>
      <c r="E60" s="207">
        <v>22.1</v>
      </c>
      <c r="F60" s="210">
        <v>3.8419319429198713E-3</v>
      </c>
      <c r="G60" s="207">
        <v>443.9</v>
      </c>
      <c r="H60" s="210">
        <v>1.0330920122536866E-2</v>
      </c>
      <c r="I60" s="211">
        <v>75.8</v>
      </c>
      <c r="J60" s="110">
        <v>289.2</v>
      </c>
      <c r="K60" s="210">
        <v>6.7590868335747258E-3</v>
      </c>
      <c r="L60" s="212">
        <v>122242.61315900783</v>
      </c>
    </row>
    <row r="61" spans="1:12" s="5" customFormat="1" x14ac:dyDescent="0.35">
      <c r="A61" s="201" t="s">
        <v>171</v>
      </c>
      <c r="B61" s="207">
        <v>3</v>
      </c>
      <c r="C61" s="203"/>
      <c r="D61" s="209"/>
      <c r="E61" s="110"/>
      <c r="F61" s="210"/>
      <c r="G61" s="110"/>
      <c r="H61" s="210"/>
      <c r="I61" s="110"/>
      <c r="J61" s="110"/>
      <c r="K61" s="210"/>
      <c r="L61" s="212">
        <v>0</v>
      </c>
    </row>
    <row r="62" spans="1:12" s="5" customFormat="1" x14ac:dyDescent="0.35">
      <c r="A62" s="201" t="s">
        <v>172</v>
      </c>
      <c r="B62" s="207">
        <v>3</v>
      </c>
      <c r="C62" s="203"/>
      <c r="D62" s="209"/>
      <c r="E62" s="110"/>
      <c r="F62" s="210"/>
      <c r="G62" s="110"/>
      <c r="H62" s="210"/>
      <c r="I62" s="110"/>
      <c r="J62" s="110"/>
      <c r="K62" s="210"/>
      <c r="L62" s="212">
        <v>0</v>
      </c>
    </row>
    <row r="63" spans="1:12" s="5" customFormat="1" x14ac:dyDescent="0.35">
      <c r="A63" s="201" t="s">
        <v>173</v>
      </c>
      <c r="B63" s="207">
        <v>2</v>
      </c>
      <c r="C63" s="208">
        <v>30775</v>
      </c>
      <c r="D63" s="209">
        <v>9.8114542950418285E-2</v>
      </c>
      <c r="E63" s="207">
        <v>25.4</v>
      </c>
      <c r="F63" s="210">
        <v>9.8792535675082324E-3</v>
      </c>
      <c r="G63" s="207">
        <v>264.60000000000002</v>
      </c>
      <c r="H63" s="210">
        <v>1.3661856964779015E-2</v>
      </c>
      <c r="I63" s="211">
        <v>39.299999999999997</v>
      </c>
      <c r="J63" s="110">
        <v>325.7</v>
      </c>
      <c r="K63" s="210">
        <v>1.3052624318918541E-2</v>
      </c>
      <c r="L63" s="212">
        <v>1321935.6176994136</v>
      </c>
    </row>
    <row r="64" spans="1:12" s="5" customFormat="1" x14ac:dyDescent="0.35">
      <c r="A64" s="201" t="s">
        <v>385</v>
      </c>
      <c r="B64" s="207">
        <v>1</v>
      </c>
      <c r="C64" s="213">
        <v>24237</v>
      </c>
      <c r="D64" s="209">
        <v>7.7270582534176693E-2</v>
      </c>
      <c r="E64" s="124">
        <v>32.5</v>
      </c>
      <c r="F64" s="210">
        <v>2.2868642517380171E-2</v>
      </c>
      <c r="G64" s="124">
        <v>287.89999999999998</v>
      </c>
      <c r="H64" s="210">
        <v>1.322900237234041E-2</v>
      </c>
      <c r="I64" s="124">
        <v>19.2</v>
      </c>
      <c r="J64" s="110">
        <v>345.8</v>
      </c>
      <c r="K64" s="210">
        <v>1.6518380577970893E-2</v>
      </c>
      <c r="L64" s="212">
        <v>1149532.2772196198</v>
      </c>
    </row>
    <row r="65" spans="1:12" s="5" customFormat="1" x14ac:dyDescent="0.35">
      <c r="A65" s="201" t="s">
        <v>174</v>
      </c>
      <c r="B65" s="124">
        <v>2</v>
      </c>
      <c r="C65" s="208">
        <v>4290</v>
      </c>
      <c r="D65" s="209">
        <v>1.3677055702917771E-2</v>
      </c>
      <c r="E65" s="207">
        <v>22.5</v>
      </c>
      <c r="F65" s="210">
        <v>4.5737285034760343E-3</v>
      </c>
      <c r="G65" s="207">
        <v>430.9</v>
      </c>
      <c r="H65" s="210">
        <v>1.0572426976687161E-2</v>
      </c>
      <c r="I65" s="211">
        <v>63.4</v>
      </c>
      <c r="J65" s="110">
        <v>301.60000000000002</v>
      </c>
      <c r="K65" s="210">
        <v>8.8971653217463295E-3</v>
      </c>
      <c r="L65" s="212">
        <v>254485.97984143213</v>
      </c>
    </row>
    <row r="66" spans="1:12" s="5" customFormat="1" x14ac:dyDescent="0.35">
      <c r="A66" s="201" t="s">
        <v>175</v>
      </c>
      <c r="B66" s="207">
        <v>2</v>
      </c>
      <c r="C66" s="208">
        <v>1166</v>
      </c>
      <c r="D66" s="209">
        <v>3.7173536013058559E-3</v>
      </c>
      <c r="E66" s="207">
        <v>25.2</v>
      </c>
      <c r="F66" s="210">
        <v>9.5133552872301505E-3</v>
      </c>
      <c r="G66" s="207">
        <v>325.60000000000002</v>
      </c>
      <c r="H66" s="210">
        <v>1.2528632495304554E-2</v>
      </c>
      <c r="I66" s="211">
        <v>47.5</v>
      </c>
      <c r="J66" s="110">
        <v>317.5</v>
      </c>
      <c r="K66" s="210">
        <v>1.163873370577281E-2</v>
      </c>
      <c r="L66" s="212">
        <v>176433.83189774567</v>
      </c>
    </row>
    <row r="67" spans="1:12" s="5" customFormat="1" x14ac:dyDescent="0.35">
      <c r="A67" s="201" t="s">
        <v>176</v>
      </c>
      <c r="B67" s="124">
        <v>2</v>
      </c>
      <c r="C67" s="208">
        <v>524</v>
      </c>
      <c r="D67" s="209">
        <v>1.6705774331769027E-3</v>
      </c>
      <c r="E67" s="207">
        <v>21.8</v>
      </c>
      <c r="F67" s="210">
        <v>3.2930845225027459E-3</v>
      </c>
      <c r="G67" s="207">
        <v>386.2</v>
      </c>
      <c r="H67" s="210">
        <v>1.1402839005957791E-2</v>
      </c>
      <c r="I67" s="211">
        <v>70.2</v>
      </c>
      <c r="J67" s="110">
        <v>294.8</v>
      </c>
      <c r="K67" s="210">
        <v>7.7246706669425484E-3</v>
      </c>
      <c r="L67" s="212">
        <v>100428.08956758263</v>
      </c>
    </row>
    <row r="68" spans="1:12" s="5" customFormat="1" x14ac:dyDescent="0.35">
      <c r="A68" s="201" t="s">
        <v>177</v>
      </c>
      <c r="B68" s="207">
        <v>2</v>
      </c>
      <c r="C68" s="208">
        <v>1967</v>
      </c>
      <c r="D68" s="209">
        <v>6.271041624158335E-3</v>
      </c>
      <c r="E68" s="207">
        <v>21.4</v>
      </c>
      <c r="F68" s="210">
        <v>2.5612879619465768E-3</v>
      </c>
      <c r="G68" s="207">
        <v>525.79999999999995</v>
      </c>
      <c r="H68" s="210">
        <v>8.8094269413900063E-3</v>
      </c>
      <c r="I68" s="211">
        <v>67.099999999999994</v>
      </c>
      <c r="J68" s="110">
        <v>297.89999999999998</v>
      </c>
      <c r="K68" s="210">
        <v>8.2591902889854411E-3</v>
      </c>
      <c r="L68" s="212">
        <v>148524.37969468409</v>
      </c>
    </row>
    <row r="69" spans="1:12" s="5" customFormat="1" x14ac:dyDescent="0.35">
      <c r="A69" s="201" t="s">
        <v>178</v>
      </c>
      <c r="B69" s="207">
        <v>2</v>
      </c>
      <c r="C69" s="208">
        <v>858</v>
      </c>
      <c r="D69" s="209">
        <v>2.7354111405835544E-3</v>
      </c>
      <c r="E69" s="207">
        <v>23.8</v>
      </c>
      <c r="F69" s="210">
        <v>6.9520673252835737E-3</v>
      </c>
      <c r="G69" s="207">
        <v>372.3</v>
      </c>
      <c r="H69" s="210">
        <v>1.1661065565395416E-2</v>
      </c>
      <c r="I69" s="211">
        <v>58.7</v>
      </c>
      <c r="J69" s="110">
        <v>306.3</v>
      </c>
      <c r="K69" s="210">
        <v>9.7075660390371753E-3</v>
      </c>
      <c r="L69" s="212">
        <v>140958.96416961378</v>
      </c>
    </row>
    <row r="70" spans="1:12" s="5" customFormat="1" x14ac:dyDescent="0.35">
      <c r="A70" s="201" t="s">
        <v>179</v>
      </c>
      <c r="B70" s="207">
        <v>2</v>
      </c>
      <c r="C70" s="208">
        <v>371</v>
      </c>
      <c r="D70" s="209">
        <v>1.1827943276882268E-3</v>
      </c>
      <c r="E70" s="207">
        <v>25.4</v>
      </c>
      <c r="F70" s="210">
        <v>9.8792535675082324E-3</v>
      </c>
      <c r="G70" s="207">
        <v>313</v>
      </c>
      <c r="H70" s="210">
        <v>1.2762708369327148E-2</v>
      </c>
      <c r="I70" s="211">
        <v>44.6</v>
      </c>
      <c r="J70" s="110">
        <v>320.39999999999998</v>
      </c>
      <c r="K70" s="210">
        <v>1.2138768190909711E-2</v>
      </c>
      <c r="L70" s="212">
        <v>150704.29915397044</v>
      </c>
    </row>
    <row r="71" spans="1:12" s="5" customFormat="1" x14ac:dyDescent="0.35">
      <c r="A71" s="201" t="s">
        <v>180</v>
      </c>
      <c r="B71" s="207">
        <v>2</v>
      </c>
      <c r="C71" s="214">
        <v>794</v>
      </c>
      <c r="D71" s="209">
        <v>2.5313711487451539E-3</v>
      </c>
      <c r="E71" s="202">
        <v>23.8</v>
      </c>
      <c r="F71" s="210">
        <v>6.9520673252835737E-3</v>
      </c>
      <c r="G71" s="202">
        <v>372.3</v>
      </c>
      <c r="H71" s="210">
        <v>1.1661065565395416E-2</v>
      </c>
      <c r="I71" s="215">
        <v>58.7</v>
      </c>
      <c r="J71" s="110">
        <v>306.3</v>
      </c>
      <c r="K71" s="210">
        <v>9.7075660390371753E-3</v>
      </c>
      <c r="L71" s="212">
        <v>138507.33216886641</v>
      </c>
    </row>
    <row r="72" spans="1:12" s="5" customFormat="1" x14ac:dyDescent="0.35">
      <c r="A72" s="201" t="s">
        <v>181</v>
      </c>
      <c r="B72" s="207">
        <v>3</v>
      </c>
      <c r="C72" s="208"/>
      <c r="D72" s="209"/>
      <c r="E72" s="207"/>
      <c r="F72" s="210"/>
      <c r="G72" s="207"/>
      <c r="H72" s="210"/>
      <c r="I72" s="211"/>
      <c r="J72" s="110"/>
      <c r="K72" s="210"/>
      <c r="L72" s="212">
        <v>0</v>
      </c>
    </row>
    <row r="73" spans="1:12" s="5" customFormat="1" x14ac:dyDescent="0.35">
      <c r="A73" s="201" t="s">
        <v>182</v>
      </c>
      <c r="B73" s="207">
        <v>2</v>
      </c>
      <c r="C73" s="213">
        <v>1301</v>
      </c>
      <c r="D73" s="209">
        <v>4.1477504590899817E-3</v>
      </c>
      <c r="E73" s="124">
        <v>23.6</v>
      </c>
      <c r="F73" s="210">
        <v>6.5861690450054917E-3</v>
      </c>
      <c r="G73" s="124">
        <v>321.3</v>
      </c>
      <c r="H73" s="210">
        <v>1.2608515531677345E-2</v>
      </c>
      <c r="I73" s="124">
        <v>49.5</v>
      </c>
      <c r="J73" s="110">
        <v>315.5</v>
      </c>
      <c r="K73" s="210">
        <v>1.1293882336712874E-2</v>
      </c>
      <c r="L73" s="212">
        <v>166071.20957103081</v>
      </c>
    </row>
    <row r="74" spans="1:12" s="5" customFormat="1" x14ac:dyDescent="0.35">
      <c r="A74" s="201" t="s">
        <v>183</v>
      </c>
      <c r="B74" s="207">
        <v>1</v>
      </c>
      <c r="C74" s="208">
        <v>1439</v>
      </c>
      <c r="D74" s="209">
        <v>4.587711691491532E-3</v>
      </c>
      <c r="E74" s="207">
        <v>27.3</v>
      </c>
      <c r="F74" s="210">
        <v>1.3355287230150021E-2</v>
      </c>
      <c r="G74" s="207">
        <v>275.8</v>
      </c>
      <c r="H74" s="210">
        <v>1.3453789521203378E-2</v>
      </c>
      <c r="I74" s="211">
        <v>34.9</v>
      </c>
      <c r="J74" s="110">
        <v>330.1</v>
      </c>
      <c r="K74" s="210">
        <v>1.3811297330850405E-2</v>
      </c>
      <c r="L74" s="212">
        <v>218021.55450436732</v>
      </c>
    </row>
    <row r="75" spans="1:12" s="5" customFormat="1" x14ac:dyDescent="0.35">
      <c r="A75" s="201" t="s">
        <v>184</v>
      </c>
      <c r="B75" s="124">
        <v>1</v>
      </c>
      <c r="C75" s="214">
        <v>1732</v>
      </c>
      <c r="D75" s="209">
        <v>5.5218322791267087E-3</v>
      </c>
      <c r="E75" s="202">
        <v>27.9</v>
      </c>
      <c r="F75" s="210">
        <v>1.4452982070984267E-2</v>
      </c>
      <c r="G75" s="202">
        <v>236.7</v>
      </c>
      <c r="H75" s="210">
        <v>1.4180167828686188E-2</v>
      </c>
      <c r="I75" s="215">
        <v>28.9</v>
      </c>
      <c r="J75" s="110">
        <v>336.1</v>
      </c>
      <c r="K75" s="210">
        <v>1.484585143803021E-2</v>
      </c>
      <c r="L75" s="212">
        <v>241238.95539220102</v>
      </c>
    </row>
    <row r="76" spans="1:12" s="5" customFormat="1" x14ac:dyDescent="0.35">
      <c r="A76" s="201" t="s">
        <v>185</v>
      </c>
      <c r="B76" s="124">
        <v>3</v>
      </c>
      <c r="C76" s="214"/>
      <c r="D76" s="209"/>
      <c r="E76" s="202"/>
      <c r="F76" s="210"/>
      <c r="G76" s="202"/>
      <c r="H76" s="210"/>
      <c r="I76" s="215"/>
      <c r="J76" s="110"/>
      <c r="K76" s="210"/>
      <c r="L76" s="212">
        <v>0</v>
      </c>
    </row>
    <row r="77" spans="1:12" s="5" customFormat="1" x14ac:dyDescent="0.35">
      <c r="A77" s="201" t="s">
        <v>186</v>
      </c>
      <c r="B77" s="207">
        <v>4</v>
      </c>
      <c r="C77" s="213"/>
      <c r="D77" s="209"/>
      <c r="E77" s="124"/>
      <c r="F77" s="210"/>
      <c r="G77" s="124"/>
      <c r="H77" s="210"/>
      <c r="I77" s="124"/>
      <c r="J77" s="110"/>
      <c r="K77" s="210"/>
      <c r="L77" s="212">
        <v>0</v>
      </c>
    </row>
    <row r="78" spans="1:12" s="5" customFormat="1" x14ac:dyDescent="0.35">
      <c r="A78" s="201" t="s">
        <v>187</v>
      </c>
      <c r="B78" s="207">
        <v>1</v>
      </c>
      <c r="C78" s="203">
        <v>1294</v>
      </c>
      <c r="D78" s="209">
        <v>4.1254335849826565E-3</v>
      </c>
      <c r="E78" s="110">
        <v>29.1</v>
      </c>
      <c r="F78" s="210">
        <v>1.6648371752652769E-2</v>
      </c>
      <c r="G78" s="110">
        <v>232.4</v>
      </c>
      <c r="H78" s="210">
        <v>1.4260050865058979E-2</v>
      </c>
      <c r="I78" s="110">
        <v>28.1</v>
      </c>
      <c r="J78" s="110">
        <v>336.9</v>
      </c>
      <c r="K78" s="210">
        <v>1.4983791985654176E-2</v>
      </c>
      <c r="L78" s="212">
        <v>235866.96860934544</v>
      </c>
    </row>
    <row r="79" spans="1:12" s="5" customFormat="1" x14ac:dyDescent="0.35">
      <c r="A79" s="201" t="s">
        <v>188</v>
      </c>
      <c r="B79" s="124">
        <v>3</v>
      </c>
      <c r="C79" s="208"/>
      <c r="D79" s="209"/>
      <c r="E79" s="207"/>
      <c r="F79" s="210"/>
      <c r="G79" s="207"/>
      <c r="H79" s="210"/>
      <c r="I79" s="211"/>
      <c r="J79" s="110"/>
      <c r="K79" s="210"/>
      <c r="L79" s="212">
        <v>0</v>
      </c>
    </row>
    <row r="80" spans="1:12" s="5" customFormat="1" x14ac:dyDescent="0.35">
      <c r="A80" s="201" t="s">
        <v>189</v>
      </c>
      <c r="B80" s="207">
        <v>1</v>
      </c>
      <c r="C80" s="213">
        <v>575</v>
      </c>
      <c r="D80" s="209">
        <v>1.833171801673128E-3</v>
      </c>
      <c r="E80" s="124">
        <v>26.3</v>
      </c>
      <c r="F80" s="210">
        <v>1.1525795828759608E-2</v>
      </c>
      <c r="G80" s="124">
        <v>249</v>
      </c>
      <c r="H80" s="210">
        <v>1.3951665189759372E-2</v>
      </c>
      <c r="I80" s="124">
        <v>32.299999999999997</v>
      </c>
      <c r="J80" s="110">
        <v>332.7</v>
      </c>
      <c r="K80" s="210">
        <v>1.4259604110628314E-2</v>
      </c>
      <c r="L80" s="212">
        <v>179482.74133841333</v>
      </c>
    </row>
    <row r="81" spans="1:12" s="5" customFormat="1" x14ac:dyDescent="0.35">
      <c r="A81" s="201" t="s">
        <v>190</v>
      </c>
      <c r="B81" s="124">
        <v>2</v>
      </c>
      <c r="C81" s="208">
        <v>3268</v>
      </c>
      <c r="D81" s="209">
        <v>1.0418792083248316E-2</v>
      </c>
      <c r="E81" s="207">
        <v>25.2</v>
      </c>
      <c r="F81" s="210">
        <v>9.5133552872301505E-3</v>
      </c>
      <c r="G81" s="207">
        <v>324.8</v>
      </c>
      <c r="H81" s="210">
        <v>1.2543494455559957E-2</v>
      </c>
      <c r="I81" s="211">
        <v>51</v>
      </c>
      <c r="J81" s="110">
        <v>314</v>
      </c>
      <c r="K81" s="210">
        <v>1.1035243809917923E-2</v>
      </c>
      <c r="L81" s="212">
        <v>254089.85435567622</v>
      </c>
    </row>
    <row r="82" spans="1:12" s="5" customFormat="1" x14ac:dyDescent="0.35">
      <c r="A82" s="201" t="s">
        <v>191</v>
      </c>
      <c r="B82" s="207">
        <v>2</v>
      </c>
      <c r="C82" s="208">
        <v>417</v>
      </c>
      <c r="D82" s="209">
        <v>1.3294480718220771E-3</v>
      </c>
      <c r="E82" s="207">
        <v>27.7</v>
      </c>
      <c r="F82" s="210">
        <v>1.4087083790706185E-2</v>
      </c>
      <c r="G82" s="207">
        <v>391.5</v>
      </c>
      <c r="H82" s="210">
        <v>1.1304378519265749E-2</v>
      </c>
      <c r="I82" s="211">
        <v>46.1</v>
      </c>
      <c r="J82" s="110">
        <v>318.89999999999998</v>
      </c>
      <c r="K82" s="210">
        <v>1.1880129664114759E-2</v>
      </c>
      <c r="L82" s="212">
        <v>167942.43590765848</v>
      </c>
    </row>
    <row r="83" spans="1:12" s="5" customFormat="1" x14ac:dyDescent="0.35">
      <c r="A83" s="201" t="s">
        <v>192</v>
      </c>
      <c r="B83" s="207">
        <v>2</v>
      </c>
      <c r="C83" s="208">
        <v>2392</v>
      </c>
      <c r="D83" s="209">
        <v>7.6259946949602123E-3</v>
      </c>
      <c r="E83" s="207">
        <v>25.9</v>
      </c>
      <c r="F83" s="210">
        <v>1.0793999268203439E-2</v>
      </c>
      <c r="G83" s="207">
        <v>517</v>
      </c>
      <c r="H83" s="210">
        <v>8.9729085041994356E-3</v>
      </c>
      <c r="I83" s="211">
        <v>62</v>
      </c>
      <c r="J83" s="110">
        <v>303</v>
      </c>
      <c r="K83" s="210">
        <v>9.1385612800882806E-3</v>
      </c>
      <c r="L83" s="212">
        <v>208991.91130144667</v>
      </c>
    </row>
    <row r="84" spans="1:12" s="5" customFormat="1" x14ac:dyDescent="0.35">
      <c r="A84" s="201" t="s">
        <v>193</v>
      </c>
      <c r="B84" s="207">
        <v>1</v>
      </c>
      <c r="C84" s="214">
        <v>679</v>
      </c>
      <c r="D84" s="209">
        <v>2.1647367884105283E-3</v>
      </c>
      <c r="E84" s="202">
        <v>28.3</v>
      </c>
      <c r="F84" s="210">
        <v>1.5184778631540436E-2</v>
      </c>
      <c r="G84" s="202">
        <v>283.2</v>
      </c>
      <c r="H84" s="210">
        <v>1.33163163888409E-2</v>
      </c>
      <c r="I84" s="215">
        <v>41.1</v>
      </c>
      <c r="J84" s="110">
        <v>323.89999999999998</v>
      </c>
      <c r="K84" s="210">
        <v>1.2742258086764598E-2</v>
      </c>
      <c r="L84" s="212">
        <v>192232.93370240746</v>
      </c>
    </row>
    <row r="85" spans="1:12" s="5" customFormat="1" x14ac:dyDescent="0.35">
      <c r="A85" s="201" t="s">
        <v>194</v>
      </c>
      <c r="B85" s="124">
        <v>3</v>
      </c>
      <c r="C85" s="208"/>
      <c r="D85" s="209"/>
      <c r="E85" s="207"/>
      <c r="F85" s="210"/>
      <c r="G85" s="207"/>
      <c r="H85" s="210"/>
      <c r="I85" s="211"/>
      <c r="J85" s="110"/>
      <c r="K85" s="210"/>
      <c r="L85" s="212">
        <v>0</v>
      </c>
    </row>
    <row r="86" spans="1:12" s="5" customFormat="1" x14ac:dyDescent="0.35">
      <c r="A86" s="201" t="s">
        <v>195</v>
      </c>
      <c r="B86" s="207">
        <v>1</v>
      </c>
      <c r="C86" s="213">
        <v>701</v>
      </c>
      <c r="D86" s="209">
        <v>2.2348755356049787E-3</v>
      </c>
      <c r="E86" s="124">
        <v>28.8</v>
      </c>
      <c r="F86" s="210">
        <v>1.6099524332235642E-2</v>
      </c>
      <c r="G86" s="124">
        <v>238.8</v>
      </c>
      <c r="H86" s="210">
        <v>1.4141155183015758E-2</v>
      </c>
      <c r="I86" s="124">
        <v>33.299999999999997</v>
      </c>
      <c r="J86" s="110">
        <v>331.7</v>
      </c>
      <c r="K86" s="210">
        <v>1.4087178426098346E-2</v>
      </c>
      <c r="L86" s="212">
        <v>205918.20411680717</v>
      </c>
    </row>
    <row r="87" spans="1:12" s="5" customFormat="1" x14ac:dyDescent="0.35">
      <c r="A87" s="201" t="s">
        <v>196</v>
      </c>
      <c r="B87" s="124">
        <v>1</v>
      </c>
      <c r="C87" s="208">
        <v>461</v>
      </c>
      <c r="D87" s="209">
        <v>1.4697255662109773E-3</v>
      </c>
      <c r="E87" s="207">
        <v>25.4</v>
      </c>
      <c r="F87" s="210">
        <v>9.8792535675082324E-3</v>
      </c>
      <c r="G87" s="207">
        <v>313</v>
      </c>
      <c r="H87" s="210">
        <v>1.2762708369327148E-2</v>
      </c>
      <c r="I87" s="211">
        <v>44.6</v>
      </c>
      <c r="J87" s="110">
        <v>320.39999999999998</v>
      </c>
      <c r="K87" s="210">
        <v>1.2138768190909711E-2</v>
      </c>
      <c r="L87" s="212">
        <v>154151.90665502136</v>
      </c>
    </row>
    <row r="88" spans="1:12" s="5" customFormat="1" x14ac:dyDescent="0.35">
      <c r="A88" s="201" t="s">
        <v>197</v>
      </c>
      <c r="B88" s="124">
        <v>2</v>
      </c>
      <c r="C88" s="214">
        <v>600</v>
      </c>
      <c r="D88" s="209">
        <v>1.912874923485003E-3</v>
      </c>
      <c r="E88" s="202">
        <v>25.4</v>
      </c>
      <c r="F88" s="210">
        <v>9.8792535675082324E-3</v>
      </c>
      <c r="G88" s="202">
        <v>313</v>
      </c>
      <c r="H88" s="210">
        <v>1.2762708369327148E-2</v>
      </c>
      <c r="I88" s="215">
        <v>44.6</v>
      </c>
      <c r="J88" s="110">
        <v>320.39999999999998</v>
      </c>
      <c r="K88" s="210">
        <v>1.2138768190909711E-2</v>
      </c>
      <c r="L88" s="212">
        <v>159476.54490664447</v>
      </c>
    </row>
    <row r="89" spans="1:12" s="5" customFormat="1" x14ac:dyDescent="0.35">
      <c r="A89" s="201" t="s">
        <v>198</v>
      </c>
      <c r="B89" s="207">
        <v>3</v>
      </c>
      <c r="C89" s="208"/>
      <c r="D89" s="209"/>
      <c r="E89" s="207"/>
      <c r="F89" s="210"/>
      <c r="G89" s="207"/>
      <c r="H89" s="210"/>
      <c r="I89" s="211"/>
      <c r="J89" s="110"/>
      <c r="K89" s="210"/>
      <c r="L89" s="212">
        <v>0</v>
      </c>
    </row>
    <row r="90" spans="1:12" s="5" customFormat="1" x14ac:dyDescent="0.35">
      <c r="A90" s="201" t="s">
        <v>199</v>
      </c>
      <c r="B90" s="207">
        <v>1</v>
      </c>
      <c r="C90" s="203">
        <v>106</v>
      </c>
      <c r="D90" s="209">
        <v>3.3794123648235054E-4</v>
      </c>
      <c r="E90" s="110">
        <v>30.4</v>
      </c>
      <c r="F90" s="210">
        <v>1.9026710574460301E-2</v>
      </c>
      <c r="G90" s="110">
        <v>228.3</v>
      </c>
      <c r="H90" s="210">
        <v>1.4336218411367918E-2</v>
      </c>
      <c r="I90" s="110">
        <v>30.7</v>
      </c>
      <c r="J90" s="110">
        <v>334.3</v>
      </c>
      <c r="K90" s="210">
        <v>1.4535485205876266E-2</v>
      </c>
      <c r="L90" s="212">
        <v>199817.66723257565</v>
      </c>
    </row>
    <row r="91" spans="1:12" s="5" customFormat="1" x14ac:dyDescent="0.35">
      <c r="A91" s="201" t="s">
        <v>200</v>
      </c>
      <c r="B91" s="124">
        <v>3</v>
      </c>
      <c r="C91" s="214"/>
      <c r="D91" s="209"/>
      <c r="E91" s="202"/>
      <c r="F91" s="210"/>
      <c r="G91" s="202"/>
      <c r="H91" s="210"/>
      <c r="I91" s="215"/>
      <c r="J91" s="110"/>
      <c r="K91" s="210"/>
      <c r="L91" s="212">
        <v>0</v>
      </c>
    </row>
    <row r="92" spans="1:12" s="5" customFormat="1" x14ac:dyDescent="0.35">
      <c r="A92" s="201" t="s">
        <v>201</v>
      </c>
      <c r="B92" s="207">
        <v>4</v>
      </c>
      <c r="C92" s="203"/>
      <c r="D92" s="209"/>
      <c r="E92" s="124"/>
      <c r="F92" s="210"/>
      <c r="G92" s="124"/>
      <c r="H92" s="210"/>
      <c r="I92" s="124"/>
      <c r="J92" s="110"/>
      <c r="K92" s="210"/>
      <c r="L92" s="212">
        <v>0</v>
      </c>
    </row>
    <row r="93" spans="1:12" s="5" customFormat="1" x14ac:dyDescent="0.35">
      <c r="A93" s="201" t="s">
        <v>202</v>
      </c>
      <c r="B93" s="207">
        <v>2</v>
      </c>
      <c r="C93" s="203">
        <v>833</v>
      </c>
      <c r="D93" s="209">
        <v>2.6557080187716792E-3</v>
      </c>
      <c r="E93" s="124">
        <v>25.2</v>
      </c>
      <c r="F93" s="210">
        <v>9.5133552872301505E-3</v>
      </c>
      <c r="G93" s="124">
        <v>335.7</v>
      </c>
      <c r="H93" s="210">
        <v>1.2341000247080092E-2</v>
      </c>
      <c r="I93" s="124">
        <v>52.9</v>
      </c>
      <c r="J93" s="110">
        <v>312.10000000000002</v>
      </c>
      <c r="K93" s="210">
        <v>1.0707635009310988E-2</v>
      </c>
      <c r="L93" s="212">
        <v>158751.75967283561</v>
      </c>
    </row>
    <row r="94" spans="1:12" s="5" customFormat="1" x14ac:dyDescent="0.35">
      <c r="A94" s="201" t="s">
        <v>203</v>
      </c>
      <c r="B94" s="207">
        <v>2</v>
      </c>
      <c r="C94" s="214">
        <v>4983</v>
      </c>
      <c r="D94" s="209">
        <v>1.588642623954295E-2</v>
      </c>
      <c r="E94" s="207">
        <v>22.5</v>
      </c>
      <c r="F94" s="210">
        <v>4.5737285034760343E-3</v>
      </c>
      <c r="G94" s="207">
        <v>488.1</v>
      </c>
      <c r="H94" s="210">
        <v>9.509796818425861E-3</v>
      </c>
      <c r="I94" s="211">
        <v>62</v>
      </c>
      <c r="J94" s="110">
        <v>303</v>
      </c>
      <c r="K94" s="210">
        <v>9.1385612800882806E-3</v>
      </c>
      <c r="L94" s="212">
        <v>279639.15430098464</v>
      </c>
    </row>
    <row r="95" spans="1:12" s="5" customFormat="1" x14ac:dyDescent="0.35">
      <c r="A95" s="201" t="s">
        <v>205</v>
      </c>
      <c r="B95" s="207">
        <v>3</v>
      </c>
      <c r="C95" s="214"/>
      <c r="D95" s="209"/>
      <c r="E95" s="202"/>
      <c r="F95" s="210"/>
      <c r="G95" s="202"/>
      <c r="H95" s="210"/>
      <c r="I95" s="215"/>
      <c r="J95" s="110"/>
      <c r="K95" s="210"/>
      <c r="L95" s="212">
        <v>0</v>
      </c>
    </row>
    <row r="96" spans="1:12" s="5" customFormat="1" x14ac:dyDescent="0.35">
      <c r="A96" s="201" t="s">
        <v>206</v>
      </c>
      <c r="B96" s="207">
        <v>1</v>
      </c>
      <c r="C96" s="214">
        <v>1479</v>
      </c>
      <c r="D96" s="209">
        <v>4.7152366863905323E-3</v>
      </c>
      <c r="E96" s="207">
        <v>30</v>
      </c>
      <c r="F96" s="210">
        <v>1.8294914013904137E-2</v>
      </c>
      <c r="G96" s="207">
        <v>244.1</v>
      </c>
      <c r="H96" s="210">
        <v>1.4042694696323712E-2</v>
      </c>
      <c r="I96" s="211">
        <v>26.4</v>
      </c>
      <c r="J96" s="110">
        <v>338.6</v>
      </c>
      <c r="K96" s="210">
        <v>1.5276915649355129E-2</v>
      </c>
      <c r="L96" s="212">
        <v>251753.77335545392</v>
      </c>
    </row>
    <row r="97" spans="1:12" s="5" customFormat="1" x14ac:dyDescent="0.35">
      <c r="A97" s="201" t="s">
        <v>0</v>
      </c>
      <c r="B97" s="207">
        <v>2</v>
      </c>
      <c r="C97" s="203">
        <v>12193</v>
      </c>
      <c r="D97" s="209">
        <v>3.8872806570087737E-2</v>
      </c>
      <c r="E97" s="124">
        <v>25.4</v>
      </c>
      <c r="F97" s="210">
        <v>9.8792535675082324E-3</v>
      </c>
      <c r="G97" s="124">
        <v>424.3</v>
      </c>
      <c r="H97" s="210">
        <v>1.0695038148794234E-2</v>
      </c>
      <c r="I97" s="124">
        <v>51.9</v>
      </c>
      <c r="J97" s="110">
        <v>313.10000000000002</v>
      </c>
      <c r="K97" s="210">
        <v>1.0880060693840956E-2</v>
      </c>
      <c r="L97" s="212">
        <v>592548.326798019</v>
      </c>
    </row>
    <row r="98" spans="1:12" s="5" customFormat="1" x14ac:dyDescent="0.35">
      <c r="A98" s="201" t="s">
        <v>207</v>
      </c>
      <c r="B98" s="124">
        <v>1</v>
      </c>
      <c r="C98" s="214">
        <v>3369</v>
      </c>
      <c r="D98" s="209">
        <v>1.0740792695368291E-2</v>
      </c>
      <c r="E98" s="207">
        <v>26.5</v>
      </c>
      <c r="F98" s="210">
        <v>1.189169410903769E-2</v>
      </c>
      <c r="G98" s="207">
        <v>437.7</v>
      </c>
      <c r="H98" s="210">
        <v>1.0446100314516236E-2</v>
      </c>
      <c r="I98" s="211">
        <v>55.9</v>
      </c>
      <c r="J98" s="110">
        <v>309.10000000000002</v>
      </c>
      <c r="K98" s="210">
        <v>1.0190357955721086E-2</v>
      </c>
      <c r="L98" s="212">
        <v>260288.65990099736</v>
      </c>
    </row>
    <row r="99" spans="1:12" s="5" customFormat="1" x14ac:dyDescent="0.35">
      <c r="A99" s="201" t="s">
        <v>208</v>
      </c>
      <c r="B99" s="207">
        <v>2</v>
      </c>
      <c r="C99" s="214">
        <v>256</v>
      </c>
      <c r="D99" s="209">
        <v>8.1615996735360131E-4</v>
      </c>
      <c r="E99" s="207">
        <v>25.2</v>
      </c>
      <c r="F99" s="210">
        <v>9.5133552872301505E-3</v>
      </c>
      <c r="G99" s="207">
        <v>324.8</v>
      </c>
      <c r="H99" s="210">
        <v>1.2543494455559957E-2</v>
      </c>
      <c r="I99" s="211">
        <v>51</v>
      </c>
      <c r="J99" s="110">
        <v>314</v>
      </c>
      <c r="K99" s="210">
        <v>1.1035243809917923E-2</v>
      </c>
      <c r="L99" s="212">
        <v>138709.92332050472</v>
      </c>
    </row>
    <row r="100" spans="1:12" s="5" customFormat="1" x14ac:dyDescent="0.35">
      <c r="A100" s="201" t="s">
        <v>209</v>
      </c>
      <c r="B100" s="124">
        <v>3</v>
      </c>
      <c r="C100" s="214"/>
      <c r="D100" s="209"/>
      <c r="E100" s="202"/>
      <c r="F100" s="210"/>
      <c r="G100" s="202"/>
      <c r="H100" s="210"/>
      <c r="I100" s="215"/>
      <c r="J100" s="110"/>
      <c r="K100" s="210"/>
      <c r="L100" s="212">
        <v>0</v>
      </c>
    </row>
    <row r="101" spans="1:12" s="5" customFormat="1" x14ac:dyDescent="0.35">
      <c r="A101" s="201" t="s">
        <v>210</v>
      </c>
      <c r="B101" s="207">
        <v>1</v>
      </c>
      <c r="C101" s="214">
        <v>649</v>
      </c>
      <c r="D101" s="209">
        <v>2.0690930422362784E-3</v>
      </c>
      <c r="E101" s="207">
        <v>28.3</v>
      </c>
      <c r="F101" s="210">
        <v>1.5184778631540436E-2</v>
      </c>
      <c r="G101" s="207">
        <v>283.2</v>
      </c>
      <c r="H101" s="210">
        <v>1.33163163888409E-2</v>
      </c>
      <c r="I101" s="211">
        <v>41.1</v>
      </c>
      <c r="J101" s="110">
        <v>323.89999999999998</v>
      </c>
      <c r="K101" s="210">
        <v>1.2742258086764598E-2</v>
      </c>
      <c r="L101" s="212">
        <v>191083.73120205716</v>
      </c>
    </row>
    <row r="102" spans="1:12" s="5" customFormat="1" x14ac:dyDescent="0.35">
      <c r="A102" s="201" t="s">
        <v>211</v>
      </c>
      <c r="B102" s="207">
        <v>3</v>
      </c>
      <c r="C102" s="203"/>
      <c r="D102" s="209"/>
      <c r="E102" s="110"/>
      <c r="F102" s="210"/>
      <c r="G102" s="110"/>
      <c r="H102" s="210"/>
      <c r="I102" s="110"/>
      <c r="J102" s="110"/>
      <c r="K102" s="210"/>
      <c r="L102" s="212">
        <v>0</v>
      </c>
    </row>
    <row r="103" spans="1:12" s="5" customFormat="1" x14ac:dyDescent="0.35">
      <c r="A103" s="201" t="s">
        <v>212</v>
      </c>
      <c r="B103" s="124">
        <v>2</v>
      </c>
      <c r="C103" s="214">
        <v>1084</v>
      </c>
      <c r="D103" s="209">
        <v>3.4559273617629054E-3</v>
      </c>
      <c r="E103" s="207">
        <v>23.5</v>
      </c>
      <c r="F103" s="210">
        <v>6.4032199048664482E-3</v>
      </c>
      <c r="G103" s="207">
        <v>443.4</v>
      </c>
      <c r="H103" s="210">
        <v>1.0340208847696493E-2</v>
      </c>
      <c r="I103" s="211">
        <v>57.9</v>
      </c>
      <c r="J103" s="110">
        <v>307.10000000000002</v>
      </c>
      <c r="K103" s="210">
        <v>9.8455065866611506E-3</v>
      </c>
      <c r="L103" s="212">
        <v>144467.26037900857</v>
      </c>
    </row>
    <row r="104" spans="1:12" s="5" customFormat="1" x14ac:dyDescent="0.35">
      <c r="A104" s="201" t="s">
        <v>213</v>
      </c>
      <c r="B104" s="207">
        <v>4</v>
      </c>
      <c r="C104" s="203"/>
      <c r="D104" s="209"/>
      <c r="E104" s="110"/>
      <c r="F104" s="210"/>
      <c r="G104" s="110"/>
      <c r="H104" s="210"/>
      <c r="I104" s="110"/>
      <c r="J104" s="110"/>
      <c r="K104" s="210"/>
      <c r="L104" s="212">
        <v>0</v>
      </c>
    </row>
    <row r="105" spans="1:12" s="5" customFormat="1" x14ac:dyDescent="0.35">
      <c r="A105" s="201" t="s">
        <v>214</v>
      </c>
      <c r="B105" s="207">
        <v>1</v>
      </c>
      <c r="C105" s="214">
        <v>17247</v>
      </c>
      <c r="D105" s="209">
        <v>5.4985589675576416E-2</v>
      </c>
      <c r="E105" s="207">
        <v>33.4</v>
      </c>
      <c r="F105" s="210">
        <v>2.4515184778631544E-2</v>
      </c>
      <c r="G105" s="207">
        <v>314.10000000000002</v>
      </c>
      <c r="H105" s="210">
        <v>1.2742273173975967E-2</v>
      </c>
      <c r="I105" s="211">
        <v>20.100000000000001</v>
      </c>
      <c r="J105" s="110">
        <v>344.9</v>
      </c>
      <c r="K105" s="210">
        <v>1.6363197461893915E-2</v>
      </c>
      <c r="L105" s="212">
        <v>887766.18028413993</v>
      </c>
    </row>
    <row r="106" spans="1:12" s="5" customFormat="1" x14ac:dyDescent="0.35">
      <c r="A106" s="201" t="s">
        <v>215</v>
      </c>
      <c r="B106" s="207">
        <v>2</v>
      </c>
      <c r="C106" s="203">
        <v>973</v>
      </c>
      <c r="D106" s="209">
        <v>3.1020455009181801E-3</v>
      </c>
      <c r="E106" s="124">
        <v>25.5</v>
      </c>
      <c r="F106" s="210">
        <v>1.0062202707647275E-2</v>
      </c>
      <c r="G106" s="124">
        <v>514.79999999999995</v>
      </c>
      <c r="H106" s="210">
        <v>9.0137788949017934E-3</v>
      </c>
      <c r="I106" s="124">
        <v>51.9</v>
      </c>
      <c r="J106" s="110">
        <v>313.10000000000002</v>
      </c>
      <c r="K106" s="210">
        <v>1.0880060693840956E-2</v>
      </c>
      <c r="L106" s="212">
        <v>159585.66127645242</v>
      </c>
    </row>
    <row r="107" spans="1:12" s="5" customFormat="1" x14ac:dyDescent="0.35">
      <c r="A107" s="201" t="s">
        <v>216</v>
      </c>
      <c r="B107" s="124">
        <v>2</v>
      </c>
      <c r="C107" s="214">
        <v>2277</v>
      </c>
      <c r="D107" s="209">
        <v>7.2593603346255862E-3</v>
      </c>
      <c r="E107" s="207">
        <v>22.8</v>
      </c>
      <c r="F107" s="210">
        <v>5.1225759238931598E-3</v>
      </c>
      <c r="G107" s="207">
        <v>426.8</v>
      </c>
      <c r="H107" s="210">
        <v>1.06485945229961E-2</v>
      </c>
      <c r="I107" s="211">
        <v>74.7</v>
      </c>
      <c r="J107" s="110">
        <v>290.3</v>
      </c>
      <c r="K107" s="210">
        <v>6.9487550865576942E-3</v>
      </c>
      <c r="L107" s="212">
        <v>170830.97957961209</v>
      </c>
    </row>
    <row r="108" spans="1:12" s="5" customFormat="1" x14ac:dyDescent="0.35">
      <c r="A108" s="201" t="s">
        <v>217</v>
      </c>
      <c r="B108" s="207">
        <v>3</v>
      </c>
      <c r="C108" s="214"/>
      <c r="D108" s="209"/>
      <c r="E108" s="202"/>
      <c r="F108" s="210"/>
      <c r="G108" s="202"/>
      <c r="H108" s="210"/>
      <c r="I108" s="215"/>
      <c r="J108" s="110"/>
      <c r="K108" s="210"/>
      <c r="L108" s="212">
        <v>0</v>
      </c>
    </row>
    <row r="109" spans="1:12" s="5" customFormat="1" x14ac:dyDescent="0.35">
      <c r="A109" s="201" t="s">
        <v>218</v>
      </c>
      <c r="B109" s="207">
        <v>1</v>
      </c>
      <c r="C109" s="214">
        <v>116</v>
      </c>
      <c r="D109" s="209">
        <v>3.6982248520710058E-4</v>
      </c>
      <c r="E109" s="207">
        <v>27.2</v>
      </c>
      <c r="F109" s="210">
        <v>1.3172338090010978E-2</v>
      </c>
      <c r="G109" s="207">
        <v>243.5</v>
      </c>
      <c r="H109" s="210">
        <v>1.4053841166515264E-2</v>
      </c>
      <c r="I109" s="211">
        <v>31.1</v>
      </c>
      <c r="J109" s="110">
        <v>333.9</v>
      </c>
      <c r="K109" s="210">
        <v>1.4466514932064273E-2</v>
      </c>
      <c r="L109" s="212">
        <v>171053.50909624819</v>
      </c>
    </row>
    <row r="110" spans="1:12" s="5" customFormat="1" x14ac:dyDescent="0.35">
      <c r="A110" s="201" t="s">
        <v>219</v>
      </c>
      <c r="B110" s="124">
        <v>3</v>
      </c>
      <c r="C110" s="214"/>
      <c r="D110" s="209"/>
      <c r="E110" s="207"/>
      <c r="F110" s="210"/>
      <c r="G110" s="207"/>
      <c r="H110" s="210"/>
      <c r="I110" s="211"/>
      <c r="J110" s="110"/>
      <c r="K110" s="210"/>
      <c r="L110" s="212">
        <v>0</v>
      </c>
    </row>
    <row r="111" spans="1:12" s="5" customFormat="1" x14ac:dyDescent="0.35">
      <c r="A111" s="201" t="s">
        <v>220</v>
      </c>
      <c r="B111" s="207">
        <v>1</v>
      </c>
      <c r="C111" s="203">
        <v>1129</v>
      </c>
      <c r="D111" s="209">
        <v>3.5993929810242808E-3</v>
      </c>
      <c r="E111" s="110">
        <v>26.8</v>
      </c>
      <c r="F111" s="210">
        <v>1.2440541529454814E-2</v>
      </c>
      <c r="G111" s="110">
        <v>221.2</v>
      </c>
      <c r="H111" s="210">
        <v>1.4468118308634616E-2</v>
      </c>
      <c r="I111" s="110">
        <v>23.2</v>
      </c>
      <c r="J111" s="110">
        <v>341.8</v>
      </c>
      <c r="K111" s="210">
        <v>1.5828677839851021E-2</v>
      </c>
      <c r="L111" s="212">
        <v>213883.44572220932</v>
      </c>
    </row>
    <row r="112" spans="1:12" s="5" customFormat="1" x14ac:dyDescent="0.35">
      <c r="A112" s="201" t="s">
        <v>221</v>
      </c>
      <c r="B112" s="124">
        <v>3</v>
      </c>
      <c r="C112" s="214"/>
      <c r="D112" s="209"/>
      <c r="E112" s="207"/>
      <c r="F112" s="210"/>
      <c r="G112" s="207"/>
      <c r="H112" s="210"/>
      <c r="I112" s="211"/>
      <c r="J112" s="110"/>
      <c r="K112" s="210"/>
      <c r="L112" s="212">
        <v>0</v>
      </c>
    </row>
    <row r="113" spans="1:12" s="5" customFormat="1" x14ac:dyDescent="0.35">
      <c r="A113" s="201" t="s">
        <v>222</v>
      </c>
      <c r="B113" s="207">
        <v>3</v>
      </c>
      <c r="C113" s="203"/>
      <c r="D113" s="209"/>
      <c r="E113" s="110"/>
      <c r="F113" s="210"/>
      <c r="G113" s="110"/>
      <c r="H113" s="210"/>
      <c r="I113" s="110"/>
      <c r="J113" s="110"/>
      <c r="K113" s="210"/>
      <c r="L113" s="212">
        <v>0</v>
      </c>
    </row>
    <row r="114" spans="1:12" s="5" customFormat="1" x14ac:dyDescent="0.35">
      <c r="A114" s="201" t="s">
        <v>223</v>
      </c>
      <c r="B114" s="207">
        <v>3</v>
      </c>
      <c r="C114" s="203"/>
      <c r="D114" s="209"/>
      <c r="E114" s="110"/>
      <c r="F114" s="210"/>
      <c r="G114" s="110"/>
      <c r="H114" s="210"/>
      <c r="I114" s="110"/>
      <c r="J114" s="110"/>
      <c r="K114" s="210"/>
      <c r="L114" s="212">
        <v>0</v>
      </c>
    </row>
    <row r="115" spans="1:12" s="5" customFormat="1" x14ac:dyDescent="0.35">
      <c r="A115" s="201" t="s">
        <v>224</v>
      </c>
      <c r="B115" s="207">
        <v>3</v>
      </c>
      <c r="C115" s="203"/>
      <c r="D115" s="209"/>
      <c r="E115" s="110"/>
      <c r="F115" s="210"/>
      <c r="G115" s="110"/>
      <c r="H115" s="210"/>
      <c r="I115" s="110"/>
      <c r="J115" s="110"/>
      <c r="K115" s="210"/>
      <c r="L115" s="212">
        <v>0</v>
      </c>
    </row>
    <row r="116" spans="1:12" s="5" customFormat="1" x14ac:dyDescent="0.35">
      <c r="A116" s="201" t="s">
        <v>225</v>
      </c>
      <c r="B116" s="207">
        <v>2</v>
      </c>
      <c r="C116" s="203">
        <v>404</v>
      </c>
      <c r="D116" s="209">
        <v>1.288002448479902E-3</v>
      </c>
      <c r="E116" s="110">
        <v>25.2</v>
      </c>
      <c r="F116" s="210">
        <v>9.5133552872301505E-3</v>
      </c>
      <c r="G116" s="110">
        <v>325.60000000000002</v>
      </c>
      <c r="H116" s="210">
        <v>1.2528632495304554E-2</v>
      </c>
      <c r="I116" s="110">
        <v>47.5</v>
      </c>
      <c r="J116" s="110">
        <v>317.5</v>
      </c>
      <c r="K116" s="210">
        <v>1.163873370577281E-2</v>
      </c>
      <c r="L116" s="212">
        <v>147244.08838884771</v>
      </c>
    </row>
    <row r="117" spans="1:12" s="5" customFormat="1" x14ac:dyDescent="0.35">
      <c r="A117" s="201" t="s">
        <v>226</v>
      </c>
      <c r="B117" s="207">
        <v>2</v>
      </c>
      <c r="C117" s="214">
        <v>593</v>
      </c>
      <c r="D117" s="209">
        <v>1.890558049377678E-3</v>
      </c>
      <c r="E117" s="207">
        <v>26.8</v>
      </c>
      <c r="F117" s="210">
        <v>1.2440541529454814E-2</v>
      </c>
      <c r="G117" s="207">
        <v>375.3</v>
      </c>
      <c r="H117" s="210">
        <v>1.1605333214437656E-2</v>
      </c>
      <c r="I117" s="211">
        <v>45.1</v>
      </c>
      <c r="J117" s="110">
        <v>319.89999999999998</v>
      </c>
      <c r="K117" s="210">
        <v>1.2052555348644727E-2</v>
      </c>
      <c r="L117" s="212">
        <v>168322.77634767475</v>
      </c>
    </row>
    <row r="118" spans="1:12" s="5" customFormat="1" x14ac:dyDescent="0.35">
      <c r="A118" s="201" t="s">
        <v>227</v>
      </c>
      <c r="B118" s="207">
        <v>2</v>
      </c>
      <c r="C118" s="214">
        <v>4954</v>
      </c>
      <c r="D118" s="209">
        <v>1.5793970618241174E-2</v>
      </c>
      <c r="E118" s="207">
        <v>25.4</v>
      </c>
      <c r="F118" s="210">
        <v>9.8792535675082324E-3</v>
      </c>
      <c r="G118" s="207">
        <v>424.3</v>
      </c>
      <c r="H118" s="210">
        <v>1.0695038148794234E-2</v>
      </c>
      <c r="I118" s="211">
        <v>51.9</v>
      </c>
      <c r="J118" s="110">
        <v>313.10000000000002</v>
      </c>
      <c r="K118" s="210">
        <v>1.0880060693840956E-2</v>
      </c>
      <c r="L118" s="212">
        <v>315245.76346348826</v>
      </c>
    </row>
    <row r="119" spans="1:12" s="5" customFormat="1" x14ac:dyDescent="0.35">
      <c r="A119" s="201" t="s">
        <v>228</v>
      </c>
      <c r="B119" s="207">
        <v>2</v>
      </c>
      <c r="C119" s="214">
        <v>303</v>
      </c>
      <c r="D119" s="209">
        <v>9.660018363599266E-4</v>
      </c>
      <c r="E119" s="207">
        <v>25.4</v>
      </c>
      <c r="F119" s="210">
        <v>9.8792535675082324E-3</v>
      </c>
      <c r="G119" s="207">
        <v>313</v>
      </c>
      <c r="H119" s="210">
        <v>1.2762708369327148E-2</v>
      </c>
      <c r="I119" s="211">
        <v>44.6</v>
      </c>
      <c r="J119" s="110">
        <v>320.39999999999998</v>
      </c>
      <c r="K119" s="210">
        <v>1.2138768190909711E-2</v>
      </c>
      <c r="L119" s="212">
        <v>148099.4401531764</v>
      </c>
    </row>
    <row r="120" spans="1:12" s="5" customFormat="1" x14ac:dyDescent="0.35">
      <c r="A120" s="201" t="s">
        <v>229</v>
      </c>
      <c r="B120" s="207">
        <v>1</v>
      </c>
      <c r="C120" s="214">
        <v>201</v>
      </c>
      <c r="D120" s="209">
        <v>6.40813099367476E-4</v>
      </c>
      <c r="E120" s="207">
        <v>32</v>
      </c>
      <c r="F120" s="210">
        <v>2.1953896816684967E-2</v>
      </c>
      <c r="G120" s="207">
        <v>210.9</v>
      </c>
      <c r="H120" s="210">
        <v>1.4659466046922929E-2</v>
      </c>
      <c r="I120" s="211">
        <v>22.9</v>
      </c>
      <c r="J120" s="110">
        <v>342.1</v>
      </c>
      <c r="K120" s="210">
        <v>1.5880405545210016E-2</v>
      </c>
      <c r="L120" s="212">
        <v>224766.11208002537</v>
      </c>
    </row>
    <row r="121" spans="1:12" s="5" customFormat="1" x14ac:dyDescent="0.35">
      <c r="A121" s="201" t="s">
        <v>230</v>
      </c>
      <c r="B121" s="207">
        <v>3</v>
      </c>
      <c r="C121" s="214"/>
      <c r="D121" s="209"/>
      <c r="E121" s="207"/>
      <c r="F121" s="210"/>
      <c r="G121" s="207"/>
      <c r="H121" s="210"/>
      <c r="I121" s="211"/>
      <c r="J121" s="110"/>
      <c r="K121" s="210"/>
      <c r="L121" s="212">
        <v>0</v>
      </c>
    </row>
    <row r="122" spans="1:12" s="5" customFormat="1" x14ac:dyDescent="0.35">
      <c r="A122" s="201" t="s">
        <v>231</v>
      </c>
      <c r="B122" s="207">
        <v>2</v>
      </c>
      <c r="C122" s="203">
        <v>824</v>
      </c>
      <c r="D122" s="209">
        <v>2.6270148949194042E-3</v>
      </c>
      <c r="E122" s="110">
        <v>25.8</v>
      </c>
      <c r="F122" s="210">
        <v>1.0611050128064401E-2</v>
      </c>
      <c r="G122" s="110">
        <v>386.5</v>
      </c>
      <c r="H122" s="210">
        <v>1.1397265770862017E-2</v>
      </c>
      <c r="I122" s="110">
        <v>57.8</v>
      </c>
      <c r="J122" s="110">
        <v>307.2</v>
      </c>
      <c r="K122" s="210">
        <v>9.8627491551141425E-3</v>
      </c>
      <c r="L122" s="212">
        <v>157354.16567274497</v>
      </c>
    </row>
    <row r="123" spans="1:12" s="5" customFormat="1" x14ac:dyDescent="0.35">
      <c r="A123" s="201" t="s">
        <v>232</v>
      </c>
      <c r="B123" s="207">
        <v>3</v>
      </c>
      <c r="C123" s="214"/>
      <c r="D123" s="209"/>
      <c r="E123" s="207"/>
      <c r="F123" s="210"/>
      <c r="G123" s="207"/>
      <c r="H123" s="210"/>
      <c r="I123" s="211"/>
      <c r="J123" s="110"/>
      <c r="K123" s="210"/>
      <c r="L123" s="212">
        <v>0</v>
      </c>
    </row>
    <row r="124" spans="1:12" s="5" customFormat="1" x14ac:dyDescent="0.35">
      <c r="A124" s="201" t="s">
        <v>233</v>
      </c>
      <c r="B124" s="207">
        <v>2</v>
      </c>
      <c r="C124" s="203">
        <v>1816</v>
      </c>
      <c r="D124" s="209">
        <v>5.789634768414609E-3</v>
      </c>
      <c r="E124" s="110">
        <v>23</v>
      </c>
      <c r="F124" s="210">
        <v>5.4884742041712417E-3</v>
      </c>
      <c r="G124" s="110">
        <v>428.9</v>
      </c>
      <c r="H124" s="210">
        <v>1.0609581877325669E-2</v>
      </c>
      <c r="I124" s="110">
        <v>58.4</v>
      </c>
      <c r="J124" s="110">
        <v>306.60000000000002</v>
      </c>
      <c r="K124" s="210">
        <v>9.7592937443961667E-3</v>
      </c>
      <c r="L124" s="212">
        <v>168344.34263338006</v>
      </c>
    </row>
    <row r="125" spans="1:12" s="5" customFormat="1" x14ac:dyDescent="0.35">
      <c r="A125" s="201" t="s">
        <v>234</v>
      </c>
      <c r="B125" s="207">
        <v>2</v>
      </c>
      <c r="C125" s="214">
        <v>545</v>
      </c>
      <c r="D125" s="209">
        <v>1.7375280554988777E-3</v>
      </c>
      <c r="E125" s="207">
        <v>23.8</v>
      </c>
      <c r="F125" s="210">
        <v>6.9520673252835737E-3</v>
      </c>
      <c r="G125" s="207">
        <v>528.79999999999995</v>
      </c>
      <c r="H125" s="210">
        <v>8.7536945904322459E-3</v>
      </c>
      <c r="I125" s="211">
        <v>67.8</v>
      </c>
      <c r="J125" s="110">
        <v>297.2</v>
      </c>
      <c r="K125" s="210">
        <v>8.1384923098144664E-3</v>
      </c>
      <c r="L125" s="212">
        <v>114441.02841526498</v>
      </c>
    </row>
    <row r="126" spans="1:12" s="5" customFormat="1" x14ac:dyDescent="0.35">
      <c r="A126" s="201" t="s">
        <v>235</v>
      </c>
      <c r="B126" s="207">
        <v>3</v>
      </c>
      <c r="C126" s="214"/>
      <c r="D126" s="209"/>
      <c r="E126" s="207"/>
      <c r="F126" s="210"/>
      <c r="G126" s="207"/>
      <c r="H126" s="210"/>
      <c r="I126" s="211"/>
      <c r="J126" s="110"/>
      <c r="K126" s="210"/>
      <c r="L126" s="212">
        <v>0</v>
      </c>
    </row>
    <row r="127" spans="1:12" s="5" customFormat="1" x14ac:dyDescent="0.35">
      <c r="A127" s="201" t="s">
        <v>236</v>
      </c>
      <c r="B127" s="207">
        <v>4</v>
      </c>
      <c r="C127" s="203"/>
      <c r="D127" s="209"/>
      <c r="E127" s="110"/>
      <c r="F127" s="210"/>
      <c r="G127" s="110"/>
      <c r="H127" s="210"/>
      <c r="I127" s="110"/>
      <c r="J127" s="110"/>
      <c r="K127" s="210"/>
      <c r="L127" s="212">
        <v>0</v>
      </c>
    </row>
    <row r="128" spans="1:12" s="5" customFormat="1" x14ac:dyDescent="0.35">
      <c r="A128" s="201" t="s">
        <v>237</v>
      </c>
      <c r="B128" s="207">
        <v>2</v>
      </c>
      <c r="C128" s="203">
        <v>787</v>
      </c>
      <c r="D128" s="209">
        <v>2.5090542746378291E-3</v>
      </c>
      <c r="E128" s="110">
        <v>23</v>
      </c>
      <c r="F128" s="210">
        <v>5.4884742041712417E-3</v>
      </c>
      <c r="G128" s="110">
        <v>428.9</v>
      </c>
      <c r="H128" s="210">
        <v>1.0609581877325669E-2</v>
      </c>
      <c r="I128" s="110">
        <v>58.4</v>
      </c>
      <c r="J128" s="110">
        <v>306.60000000000002</v>
      </c>
      <c r="K128" s="210">
        <v>9.7592937443961667E-3</v>
      </c>
      <c r="L128" s="212">
        <v>128926.6968713643</v>
      </c>
    </row>
    <row r="129" spans="1:12" s="5" customFormat="1" x14ac:dyDescent="0.35">
      <c r="A129" s="201" t="s">
        <v>238</v>
      </c>
      <c r="B129" s="207">
        <v>2</v>
      </c>
      <c r="C129" s="214">
        <v>244</v>
      </c>
      <c r="D129" s="209">
        <v>7.7790246888390124E-4</v>
      </c>
      <c r="E129" s="207">
        <v>25.2</v>
      </c>
      <c r="F129" s="210">
        <v>9.5133552872301505E-3</v>
      </c>
      <c r="G129" s="207">
        <v>324.8</v>
      </c>
      <c r="H129" s="210">
        <v>1.2543494455559957E-2</v>
      </c>
      <c r="I129" s="211">
        <v>51</v>
      </c>
      <c r="J129" s="110">
        <v>314</v>
      </c>
      <c r="K129" s="210">
        <v>1.1035243809917923E-2</v>
      </c>
      <c r="L129" s="212">
        <v>138250.24232036457</v>
      </c>
    </row>
    <row r="130" spans="1:12" s="5" customFormat="1" x14ac:dyDescent="0.35">
      <c r="A130" s="201" t="s">
        <v>239</v>
      </c>
      <c r="B130" s="207">
        <v>2</v>
      </c>
      <c r="C130" s="214">
        <v>701</v>
      </c>
      <c r="D130" s="209">
        <v>2.2348755356049787E-3</v>
      </c>
      <c r="E130" s="207">
        <v>22.5</v>
      </c>
      <c r="F130" s="210">
        <v>4.5737285034760343E-3</v>
      </c>
      <c r="G130" s="207">
        <v>488.1</v>
      </c>
      <c r="H130" s="210">
        <v>9.509796818425861E-3</v>
      </c>
      <c r="I130" s="211">
        <v>62</v>
      </c>
      <c r="J130" s="110">
        <v>303</v>
      </c>
      <c r="K130" s="210">
        <v>9.1385612800882806E-3</v>
      </c>
      <c r="L130" s="212">
        <v>115609.65075098323</v>
      </c>
    </row>
    <row r="131" spans="1:12" s="5" customFormat="1" x14ac:dyDescent="0.35">
      <c r="A131" s="201" t="s">
        <v>240</v>
      </c>
      <c r="B131" s="207">
        <v>2</v>
      </c>
      <c r="C131" s="214">
        <v>1060</v>
      </c>
      <c r="D131" s="209">
        <v>3.3794123648235052E-3</v>
      </c>
      <c r="E131" s="207">
        <v>22.5</v>
      </c>
      <c r="F131" s="210">
        <v>4.5737285034760343E-3</v>
      </c>
      <c r="G131" s="207">
        <v>488.1</v>
      </c>
      <c r="H131" s="210">
        <v>9.509796818425861E-3</v>
      </c>
      <c r="I131" s="211">
        <v>62</v>
      </c>
      <c r="J131" s="110">
        <v>303</v>
      </c>
      <c r="K131" s="210">
        <v>9.1385612800882806E-3</v>
      </c>
      <c r="L131" s="212">
        <v>129361.77400517532</v>
      </c>
    </row>
    <row r="132" spans="1:12" s="5" customFormat="1" x14ac:dyDescent="0.35">
      <c r="A132" s="201" t="s">
        <v>241</v>
      </c>
      <c r="B132" s="207">
        <v>1</v>
      </c>
      <c r="C132" s="214">
        <v>568</v>
      </c>
      <c r="D132" s="209">
        <v>1.8108549275658028E-3</v>
      </c>
      <c r="E132" s="207">
        <v>29.2</v>
      </c>
      <c r="F132" s="210">
        <v>1.6831320892791806E-2</v>
      </c>
      <c r="G132" s="207">
        <v>261</v>
      </c>
      <c r="H132" s="210">
        <v>1.3728735785928328E-2</v>
      </c>
      <c r="I132" s="211">
        <v>29.6</v>
      </c>
      <c r="J132" s="110">
        <v>335.4</v>
      </c>
      <c r="K132" s="210">
        <v>1.4725153458859224E-2</v>
      </c>
      <c r="L132" s="212">
        <v>206415.69354459451</v>
      </c>
    </row>
    <row r="133" spans="1:12" s="5" customFormat="1" x14ac:dyDescent="0.35">
      <c r="A133" s="201" t="s">
        <v>242</v>
      </c>
      <c r="B133" s="207">
        <v>2</v>
      </c>
      <c r="C133" s="214">
        <v>1336</v>
      </c>
      <c r="D133" s="209">
        <v>4.259334829626607E-3</v>
      </c>
      <c r="E133" s="207">
        <v>25.8</v>
      </c>
      <c r="F133" s="210">
        <v>1.0611050128064401E-2</v>
      </c>
      <c r="G133" s="207">
        <v>386.5</v>
      </c>
      <c r="H133" s="210">
        <v>1.1397265770862017E-2</v>
      </c>
      <c r="I133" s="211">
        <v>57.8</v>
      </c>
      <c r="J133" s="110">
        <v>307.2</v>
      </c>
      <c r="K133" s="210">
        <v>9.8627491551141425E-3</v>
      </c>
      <c r="L133" s="212">
        <v>176967.22167872367</v>
      </c>
    </row>
    <row r="134" spans="1:12" s="5" customFormat="1" x14ac:dyDescent="0.35">
      <c r="A134" s="201" t="s">
        <v>243</v>
      </c>
      <c r="B134" s="207">
        <v>2</v>
      </c>
      <c r="C134" s="216">
        <v>479</v>
      </c>
      <c r="D134" s="209">
        <v>1.5271118139155275E-3</v>
      </c>
      <c r="E134" s="207">
        <v>22.5</v>
      </c>
      <c r="F134" s="210">
        <v>4.5737285034760343E-3</v>
      </c>
      <c r="G134" s="207">
        <v>430.9</v>
      </c>
      <c r="H134" s="210">
        <v>1.0572426976687161E-2</v>
      </c>
      <c r="I134" s="211">
        <v>63.4</v>
      </c>
      <c r="J134" s="110">
        <v>301.60000000000002</v>
      </c>
      <c r="K134" s="210">
        <v>8.8971653217463295E-3</v>
      </c>
      <c r="L134" s="212">
        <v>108498.95554693061</v>
      </c>
    </row>
    <row r="135" spans="1:12" s="5" customFormat="1" x14ac:dyDescent="0.35">
      <c r="A135" s="201" t="s">
        <v>244</v>
      </c>
      <c r="B135" s="207">
        <v>2</v>
      </c>
      <c r="C135" s="214">
        <v>491</v>
      </c>
      <c r="D135" s="209">
        <v>1.5653693123852275E-3</v>
      </c>
      <c r="E135" s="207">
        <v>24.6</v>
      </c>
      <c r="F135" s="210">
        <v>8.4156604463959065E-3</v>
      </c>
      <c r="G135" s="207">
        <v>325.10000000000002</v>
      </c>
      <c r="H135" s="210">
        <v>1.253792122046418E-2</v>
      </c>
      <c r="I135" s="211">
        <v>50.3</v>
      </c>
      <c r="J135" s="110">
        <v>314.7</v>
      </c>
      <c r="K135" s="210">
        <v>1.1155941789088897E-2</v>
      </c>
      <c r="L135" s="212">
        <v>143002.99442421852</v>
      </c>
    </row>
    <row r="136" spans="1:12" s="5" customFormat="1" ht="31" x14ac:dyDescent="0.35">
      <c r="A136" s="201" t="s">
        <v>245</v>
      </c>
      <c r="B136" s="207">
        <v>1</v>
      </c>
      <c r="C136" s="214">
        <v>8209</v>
      </c>
      <c r="D136" s="209">
        <v>2.6171317078147318E-2</v>
      </c>
      <c r="E136" s="207">
        <v>36.1</v>
      </c>
      <c r="F136" s="210">
        <v>2.9454811562385663E-2</v>
      </c>
      <c r="G136" s="207">
        <v>840.9</v>
      </c>
      <c r="H136" s="210">
        <v>2.9556723457932308E-3</v>
      </c>
      <c r="I136" s="211">
        <v>42.9</v>
      </c>
      <c r="J136" s="110">
        <v>322.10000000000002</v>
      </c>
      <c r="K136" s="210">
        <v>1.2431891854610664E-2</v>
      </c>
      <c r="L136" s="212">
        <v>522877.86659730237</v>
      </c>
    </row>
    <row r="137" spans="1:12" s="5" customFormat="1" x14ac:dyDescent="0.35">
      <c r="A137" s="201" t="s">
        <v>246</v>
      </c>
      <c r="B137" s="124">
        <v>2</v>
      </c>
      <c r="C137" s="216">
        <v>357</v>
      </c>
      <c r="D137" s="209">
        <v>1.1381605794735768E-3</v>
      </c>
      <c r="E137" s="207">
        <v>27.9</v>
      </c>
      <c r="F137" s="210">
        <v>1.4452982070984267E-2</v>
      </c>
      <c r="G137" s="207">
        <v>256.60000000000002</v>
      </c>
      <c r="H137" s="210">
        <v>1.3810476567333044E-2</v>
      </c>
      <c r="I137" s="211">
        <v>33.200000000000003</v>
      </c>
      <c r="J137" s="110">
        <v>331.8</v>
      </c>
      <c r="K137" s="210">
        <v>1.4104420994551347E-2</v>
      </c>
      <c r="L137" s="212">
        <v>184115.32516366389</v>
      </c>
    </row>
    <row r="138" spans="1:12" s="5" customFormat="1" x14ac:dyDescent="0.35">
      <c r="A138" s="201" t="s">
        <v>247</v>
      </c>
      <c r="B138" s="207">
        <v>2</v>
      </c>
      <c r="C138" s="214">
        <v>1198</v>
      </c>
      <c r="D138" s="209">
        <v>3.8193735972250559E-3</v>
      </c>
      <c r="E138" s="207">
        <v>26</v>
      </c>
      <c r="F138" s="210">
        <v>1.0976948408342483E-2</v>
      </c>
      <c r="G138" s="207">
        <v>300.3</v>
      </c>
      <c r="H138" s="210">
        <v>1.2998641988381668E-2</v>
      </c>
      <c r="I138" s="211">
        <v>44.4</v>
      </c>
      <c r="J138" s="110">
        <v>320.60000000000002</v>
      </c>
      <c r="K138" s="210">
        <v>1.2173253327815712E-2</v>
      </c>
      <c r="L138" s="212">
        <v>188392.41111739629</v>
      </c>
    </row>
    <row r="139" spans="1:12" s="5" customFormat="1" x14ac:dyDescent="0.35">
      <c r="A139" s="201" t="s">
        <v>248</v>
      </c>
      <c r="B139" s="207">
        <v>2</v>
      </c>
      <c r="C139" s="214">
        <v>3602</v>
      </c>
      <c r="D139" s="209">
        <v>1.1483625790654968E-2</v>
      </c>
      <c r="E139" s="207">
        <v>25.7</v>
      </c>
      <c r="F139" s="210">
        <v>1.0428100987925357E-2</v>
      </c>
      <c r="G139" s="207">
        <v>409.7</v>
      </c>
      <c r="H139" s="210">
        <v>1.0966268923455334E-2</v>
      </c>
      <c r="I139" s="211">
        <v>59.2</v>
      </c>
      <c r="J139" s="110">
        <v>305.8</v>
      </c>
      <c r="K139" s="210">
        <v>9.6213531967721914E-3</v>
      </c>
      <c r="L139" s="212">
        <v>260695.11446610451</v>
      </c>
    </row>
    <row r="140" spans="1:12" ht="18" customHeight="1" x14ac:dyDescent="0.3">
      <c r="A140" s="108"/>
      <c r="B140" s="133"/>
      <c r="C140" s="186"/>
      <c r="D140" s="131"/>
      <c r="E140" s="133"/>
      <c r="F140" s="189"/>
      <c r="G140" s="133"/>
      <c r="H140" s="189"/>
      <c r="I140" s="190"/>
      <c r="J140" s="130"/>
      <c r="K140" s="189"/>
      <c r="L140" s="191"/>
    </row>
    <row r="141" spans="1:12" ht="18" customHeight="1" x14ac:dyDescent="0.3">
      <c r="A141" s="46"/>
      <c r="B141" s="185">
        <f>SUM(B3:B140)</f>
        <v>315</v>
      </c>
      <c r="C141" s="187">
        <f t="shared" ref="C141:K141" si="0">SUM(C3:C140)</f>
        <v>313664</v>
      </c>
      <c r="D141" s="192">
        <f t="shared" si="0"/>
        <v>1.0000000000000004</v>
      </c>
      <c r="E141" s="192">
        <f t="shared" si="0"/>
        <v>2286.6000000000004</v>
      </c>
      <c r="F141" s="192">
        <f t="shared" si="0"/>
        <v>1</v>
      </c>
      <c r="G141" s="192">
        <f t="shared" si="0"/>
        <v>33171.299999999996</v>
      </c>
      <c r="H141" s="192">
        <f t="shared" si="0"/>
        <v>0.99999999999999989</v>
      </c>
      <c r="I141" s="192">
        <f t="shared" si="0"/>
        <v>4205.4000000000005</v>
      </c>
      <c r="J141" s="192">
        <f t="shared" si="0"/>
        <v>27549.599999999988</v>
      </c>
      <c r="K141" s="192">
        <f t="shared" si="0"/>
        <v>0.99999999999999956</v>
      </c>
      <c r="L141" s="192">
        <f>SUM(L3:L140)</f>
        <v>24030896.871325392</v>
      </c>
    </row>
    <row r="142" spans="1:12" x14ac:dyDescent="0.35">
      <c r="C142" s="188"/>
      <c r="D142" s="28"/>
    </row>
    <row r="143" spans="1:12" x14ac:dyDescent="0.35">
      <c r="C143" s="42"/>
    </row>
    <row r="144" spans="1:12" x14ac:dyDescent="0.35">
      <c r="C144" s="42"/>
    </row>
    <row r="145" spans="3:3" x14ac:dyDescent="0.35">
      <c r="C145" s="42"/>
    </row>
    <row r="146" spans="3:3" x14ac:dyDescent="0.35">
      <c r="C146" s="42"/>
    </row>
    <row r="147" spans="3:3" x14ac:dyDescent="0.35">
      <c r="C147" s="42"/>
    </row>
    <row r="148" spans="3:3" x14ac:dyDescent="0.35">
      <c r="C148" s="42"/>
    </row>
    <row r="149" spans="3:3" x14ac:dyDescent="0.35">
      <c r="C149" s="42"/>
    </row>
    <row r="150" spans="3:3" x14ac:dyDescent="0.35">
      <c r="C150" s="42"/>
    </row>
    <row r="151" spans="3:3" x14ac:dyDescent="0.35">
      <c r="C151" s="42"/>
    </row>
    <row r="152" spans="3:3" x14ac:dyDescent="0.35">
      <c r="C152" s="42"/>
    </row>
    <row r="153" spans="3:3" x14ac:dyDescent="0.35">
      <c r="C153" s="42"/>
    </row>
    <row r="154" spans="3:3" x14ac:dyDescent="0.35">
      <c r="C154" s="42"/>
    </row>
    <row r="155" spans="3:3" x14ac:dyDescent="0.35">
      <c r="C155" s="42"/>
    </row>
    <row r="156" spans="3:3" x14ac:dyDescent="0.35">
      <c r="C156" s="42"/>
    </row>
    <row r="157" spans="3:3" x14ac:dyDescent="0.35">
      <c r="C157" s="42"/>
    </row>
    <row r="158" spans="3:3" x14ac:dyDescent="0.35">
      <c r="C158" s="42"/>
    </row>
    <row r="159" spans="3:3" x14ac:dyDescent="0.35">
      <c r="C159" s="42"/>
    </row>
    <row r="160" spans="3:3" x14ac:dyDescent="0.35">
      <c r="C160" s="42"/>
    </row>
    <row r="161" spans="3:3" x14ac:dyDescent="0.35">
      <c r="C161" s="42"/>
    </row>
    <row r="162" spans="3:3" x14ac:dyDescent="0.35">
      <c r="C162" s="42"/>
    </row>
    <row r="163" spans="3:3" x14ac:dyDescent="0.35">
      <c r="C163" s="42"/>
    </row>
    <row r="164" spans="3:3" x14ac:dyDescent="0.35">
      <c r="C164" s="42"/>
    </row>
    <row r="165" spans="3:3" x14ac:dyDescent="0.35">
      <c r="C165" s="42"/>
    </row>
    <row r="166" spans="3:3" x14ac:dyDescent="0.35">
      <c r="C166" s="42"/>
    </row>
    <row r="167" spans="3:3" x14ac:dyDescent="0.35">
      <c r="C167" s="42"/>
    </row>
    <row r="168" spans="3:3" x14ac:dyDescent="0.35">
      <c r="C168" s="42"/>
    </row>
    <row r="169" spans="3:3" x14ac:dyDescent="0.35">
      <c r="C169" s="42"/>
    </row>
    <row r="170" spans="3:3" x14ac:dyDescent="0.35">
      <c r="C170" s="42"/>
    </row>
    <row r="171" spans="3:3" x14ac:dyDescent="0.35">
      <c r="C171" s="42"/>
    </row>
    <row r="172" spans="3:3" x14ac:dyDescent="0.35">
      <c r="C172" s="42"/>
    </row>
    <row r="173" spans="3:3" x14ac:dyDescent="0.35">
      <c r="C173" s="42"/>
    </row>
    <row r="174" spans="3:3" x14ac:dyDescent="0.35">
      <c r="C174" s="42"/>
    </row>
    <row r="175" spans="3:3" x14ac:dyDescent="0.35">
      <c r="C175" s="42"/>
    </row>
    <row r="176" spans="3:3" x14ac:dyDescent="0.35">
      <c r="C176" s="42"/>
    </row>
    <row r="177" spans="3:3" x14ac:dyDescent="0.35">
      <c r="C177" s="42"/>
    </row>
    <row r="178" spans="3:3" x14ac:dyDescent="0.35">
      <c r="C178" s="42"/>
    </row>
    <row r="179" spans="3:3" x14ac:dyDescent="0.35">
      <c r="C179" s="42"/>
    </row>
    <row r="180" spans="3:3" x14ac:dyDescent="0.35">
      <c r="C180" s="42"/>
    </row>
    <row r="181" spans="3:3" x14ac:dyDescent="0.35">
      <c r="C181" s="42"/>
    </row>
    <row r="182" spans="3:3" x14ac:dyDescent="0.35">
      <c r="C182" s="42"/>
    </row>
    <row r="183" spans="3:3" x14ac:dyDescent="0.35">
      <c r="C183" s="42"/>
    </row>
    <row r="184" spans="3:3" x14ac:dyDescent="0.35">
      <c r="C184" s="42"/>
    </row>
    <row r="185" spans="3:3" x14ac:dyDescent="0.35">
      <c r="C185" s="42"/>
    </row>
    <row r="186" spans="3:3" x14ac:dyDescent="0.35">
      <c r="C186" s="42"/>
    </row>
    <row r="187" spans="3:3" x14ac:dyDescent="0.35">
      <c r="C187" s="42"/>
    </row>
    <row r="188" spans="3:3" x14ac:dyDescent="0.35">
      <c r="C188" s="42"/>
    </row>
    <row r="189" spans="3:3" x14ac:dyDescent="0.35">
      <c r="C189" s="42"/>
    </row>
    <row r="190" spans="3:3" x14ac:dyDescent="0.35">
      <c r="C190" s="42"/>
    </row>
    <row r="191" spans="3:3" x14ac:dyDescent="0.35">
      <c r="C191" s="42"/>
    </row>
    <row r="192" spans="3:3" x14ac:dyDescent="0.35">
      <c r="C192" s="42"/>
    </row>
    <row r="193" spans="3:3" x14ac:dyDescent="0.35">
      <c r="C193" s="42"/>
    </row>
    <row r="194" spans="3:3" x14ac:dyDescent="0.35">
      <c r="C194" s="42"/>
    </row>
    <row r="195" spans="3:3" x14ac:dyDescent="0.35">
      <c r="C195" s="42"/>
    </row>
    <row r="196" spans="3:3" x14ac:dyDescent="0.35">
      <c r="C196" s="42"/>
    </row>
    <row r="197" spans="3:3" x14ac:dyDescent="0.35">
      <c r="C197" s="42"/>
    </row>
    <row r="198" spans="3:3" x14ac:dyDescent="0.35">
      <c r="C198" s="42"/>
    </row>
    <row r="199" spans="3:3" x14ac:dyDescent="0.35">
      <c r="C199" s="42"/>
    </row>
    <row r="200" spans="3:3" x14ac:dyDescent="0.35">
      <c r="C200" s="42"/>
    </row>
    <row r="201" spans="3:3" x14ac:dyDescent="0.35">
      <c r="C201" s="42"/>
    </row>
    <row r="202" spans="3:3" x14ac:dyDescent="0.35">
      <c r="C202" s="42"/>
    </row>
    <row r="203" spans="3:3" x14ac:dyDescent="0.35">
      <c r="C203" s="42"/>
    </row>
    <row r="204" spans="3:3" x14ac:dyDescent="0.35">
      <c r="C204" s="42"/>
    </row>
    <row r="205" spans="3:3" x14ac:dyDescent="0.35">
      <c r="C205" s="42"/>
    </row>
    <row r="206" spans="3:3" x14ac:dyDescent="0.35">
      <c r="C206" s="42"/>
    </row>
    <row r="207" spans="3:3" x14ac:dyDescent="0.35">
      <c r="C207" s="42"/>
    </row>
    <row r="208" spans="3:3" x14ac:dyDescent="0.35">
      <c r="C208" s="42"/>
    </row>
    <row r="209" spans="3:3" x14ac:dyDescent="0.35">
      <c r="C209" s="42"/>
    </row>
    <row r="210" spans="3:3" x14ac:dyDescent="0.35">
      <c r="C210" s="42"/>
    </row>
    <row r="211" spans="3:3" x14ac:dyDescent="0.35">
      <c r="C211" s="42"/>
    </row>
    <row r="212" spans="3:3" x14ac:dyDescent="0.35">
      <c r="C212" s="42"/>
    </row>
    <row r="213" spans="3:3" x14ac:dyDescent="0.35">
      <c r="C213" s="42"/>
    </row>
    <row r="214" spans="3:3" x14ac:dyDescent="0.35">
      <c r="C214" s="42"/>
    </row>
    <row r="215" spans="3:3" x14ac:dyDescent="0.35">
      <c r="C215" s="42"/>
    </row>
    <row r="216" spans="3:3" x14ac:dyDescent="0.35">
      <c r="C216" s="42"/>
    </row>
    <row r="217" spans="3:3" x14ac:dyDescent="0.35">
      <c r="C217" s="42"/>
    </row>
    <row r="218" spans="3:3" x14ac:dyDescent="0.35">
      <c r="C218" s="42"/>
    </row>
    <row r="219" spans="3:3" x14ac:dyDescent="0.35">
      <c r="C219" s="42"/>
    </row>
    <row r="220" spans="3:3" x14ac:dyDescent="0.35">
      <c r="C220" s="42"/>
    </row>
    <row r="221" spans="3:3" x14ac:dyDescent="0.35">
      <c r="C221" s="42"/>
    </row>
    <row r="222" spans="3:3" x14ac:dyDescent="0.35">
      <c r="C222" s="42"/>
    </row>
    <row r="223" spans="3:3" x14ac:dyDescent="0.35">
      <c r="C223" s="42"/>
    </row>
    <row r="224" spans="3:3" x14ac:dyDescent="0.35">
      <c r="C224" s="42"/>
    </row>
    <row r="225" spans="3:3" x14ac:dyDescent="0.35">
      <c r="C225" s="42"/>
    </row>
    <row r="226" spans="3:3" x14ac:dyDescent="0.35">
      <c r="C226" s="42"/>
    </row>
    <row r="227" spans="3:3" x14ac:dyDescent="0.35">
      <c r="C227" s="42"/>
    </row>
    <row r="228" spans="3:3" x14ac:dyDescent="0.35">
      <c r="C228" s="42"/>
    </row>
    <row r="229" spans="3:3" x14ac:dyDescent="0.35">
      <c r="C229" s="42"/>
    </row>
    <row r="230" spans="3:3" x14ac:dyDescent="0.35">
      <c r="C230" s="42"/>
    </row>
    <row r="231" spans="3:3" x14ac:dyDescent="0.35">
      <c r="C231" s="42"/>
    </row>
    <row r="232" spans="3:3" x14ac:dyDescent="0.35">
      <c r="C232" s="42"/>
    </row>
    <row r="233" spans="3:3" x14ac:dyDescent="0.35">
      <c r="C233" s="42"/>
    </row>
    <row r="234" spans="3:3" x14ac:dyDescent="0.35">
      <c r="C234" s="42"/>
    </row>
    <row r="235" spans="3:3" x14ac:dyDescent="0.35">
      <c r="C235" s="42"/>
    </row>
    <row r="236" spans="3:3" x14ac:dyDescent="0.35">
      <c r="C236" s="42"/>
    </row>
    <row r="237" spans="3:3" x14ac:dyDescent="0.35">
      <c r="C237" s="42"/>
    </row>
    <row r="238" spans="3:3" x14ac:dyDescent="0.35">
      <c r="C238" s="42"/>
    </row>
    <row r="239" spans="3:3" x14ac:dyDescent="0.35">
      <c r="C239" s="42"/>
    </row>
    <row r="240" spans="3:3" x14ac:dyDescent="0.35">
      <c r="C240" s="42"/>
    </row>
    <row r="241" spans="3:3" x14ac:dyDescent="0.35">
      <c r="C241" s="42"/>
    </row>
    <row r="242" spans="3:3" x14ac:dyDescent="0.35">
      <c r="C242" s="42"/>
    </row>
    <row r="243" spans="3:3" x14ac:dyDescent="0.35">
      <c r="C243" s="42"/>
    </row>
    <row r="244" spans="3:3" x14ac:dyDescent="0.35">
      <c r="C244" s="42"/>
    </row>
    <row r="245" spans="3:3" x14ac:dyDescent="0.35">
      <c r="C245" s="42"/>
    </row>
    <row r="246" spans="3:3" x14ac:dyDescent="0.35">
      <c r="C246" s="42"/>
    </row>
    <row r="247" spans="3:3" x14ac:dyDescent="0.35">
      <c r="C247" s="42"/>
    </row>
    <row r="248" spans="3:3" x14ac:dyDescent="0.35">
      <c r="C248" s="42"/>
    </row>
    <row r="249" spans="3:3" x14ac:dyDescent="0.35">
      <c r="C249" s="42"/>
    </row>
    <row r="250" spans="3:3" x14ac:dyDescent="0.35">
      <c r="C250" s="42"/>
    </row>
    <row r="251" spans="3:3" x14ac:dyDescent="0.35">
      <c r="C251" s="42"/>
    </row>
    <row r="252" spans="3:3" x14ac:dyDescent="0.35">
      <c r="C252" s="42"/>
    </row>
    <row r="253" spans="3:3" x14ac:dyDescent="0.35">
      <c r="C253" s="42"/>
    </row>
    <row r="254" spans="3:3" x14ac:dyDescent="0.35">
      <c r="C254" s="42"/>
    </row>
    <row r="255" spans="3:3" x14ac:dyDescent="0.35">
      <c r="C255" s="42"/>
    </row>
    <row r="256" spans="3:3" x14ac:dyDescent="0.35">
      <c r="C256" s="42"/>
    </row>
    <row r="257" spans="3:3" x14ac:dyDescent="0.35">
      <c r="C257" s="42"/>
    </row>
    <row r="258" spans="3:3" x14ac:dyDescent="0.35">
      <c r="C258" s="42"/>
    </row>
    <row r="259" spans="3:3" x14ac:dyDescent="0.35">
      <c r="C259" s="42"/>
    </row>
    <row r="260" spans="3:3" x14ac:dyDescent="0.35">
      <c r="C260" s="42"/>
    </row>
    <row r="261" spans="3:3" x14ac:dyDescent="0.35">
      <c r="C261" s="42"/>
    </row>
    <row r="262" spans="3:3" x14ac:dyDescent="0.35">
      <c r="C262" s="42"/>
    </row>
    <row r="263" spans="3:3" x14ac:dyDescent="0.35">
      <c r="C263" s="42"/>
    </row>
    <row r="264" spans="3:3" x14ac:dyDescent="0.35">
      <c r="C264" s="42"/>
    </row>
    <row r="265" spans="3:3" x14ac:dyDescent="0.35">
      <c r="C265" s="42"/>
    </row>
    <row r="266" spans="3:3" x14ac:dyDescent="0.35">
      <c r="C266" s="42"/>
    </row>
    <row r="267" spans="3:3" x14ac:dyDescent="0.35">
      <c r="C267" s="42"/>
    </row>
    <row r="268" spans="3:3" x14ac:dyDescent="0.35">
      <c r="C268" s="42"/>
    </row>
    <row r="269" spans="3:3" x14ac:dyDescent="0.35">
      <c r="C269" s="42"/>
    </row>
    <row r="270" spans="3:3" x14ac:dyDescent="0.35">
      <c r="C270" s="42"/>
    </row>
    <row r="271" spans="3:3" x14ac:dyDescent="0.35">
      <c r="C271" s="42"/>
    </row>
    <row r="272" spans="3:3" x14ac:dyDescent="0.35">
      <c r="C272" s="42"/>
    </row>
    <row r="273" spans="3:3" x14ac:dyDescent="0.35">
      <c r="C273" s="42"/>
    </row>
    <row r="274" spans="3:3" x14ac:dyDescent="0.35">
      <c r="C274" s="42"/>
    </row>
    <row r="275" spans="3:3" x14ac:dyDescent="0.35">
      <c r="C275" s="42"/>
    </row>
    <row r="276" spans="3:3" x14ac:dyDescent="0.35">
      <c r="C276" s="42"/>
    </row>
    <row r="277" spans="3:3" x14ac:dyDescent="0.35">
      <c r="C277" s="42"/>
    </row>
    <row r="278" spans="3:3" x14ac:dyDescent="0.35">
      <c r="C278" s="42"/>
    </row>
    <row r="279" spans="3:3" x14ac:dyDescent="0.35">
      <c r="C279" s="42"/>
    </row>
    <row r="280" spans="3:3" x14ac:dyDescent="0.35">
      <c r="C280" s="42"/>
    </row>
    <row r="281" spans="3:3" x14ac:dyDescent="0.35">
      <c r="C281" s="42"/>
    </row>
    <row r="282" spans="3:3" x14ac:dyDescent="0.35">
      <c r="C282" s="42"/>
    </row>
    <row r="283" spans="3:3" x14ac:dyDescent="0.35">
      <c r="C283" s="42"/>
    </row>
    <row r="284" spans="3:3" x14ac:dyDescent="0.35">
      <c r="C284" s="42"/>
    </row>
    <row r="285" spans="3:3" x14ac:dyDescent="0.35">
      <c r="C285" s="42"/>
    </row>
    <row r="286" spans="3:3" x14ac:dyDescent="0.35">
      <c r="C286" s="42"/>
    </row>
    <row r="287" spans="3:3" x14ac:dyDescent="0.35">
      <c r="C287" s="42"/>
    </row>
    <row r="288" spans="3:3" x14ac:dyDescent="0.35">
      <c r="C288" s="42"/>
    </row>
    <row r="289" spans="3:3" x14ac:dyDescent="0.35">
      <c r="C289" s="42"/>
    </row>
    <row r="290" spans="3:3" x14ac:dyDescent="0.35">
      <c r="C290" s="42"/>
    </row>
    <row r="291" spans="3:3" x14ac:dyDescent="0.35">
      <c r="C291" s="42"/>
    </row>
    <row r="292" spans="3:3" x14ac:dyDescent="0.35">
      <c r="C292" s="42"/>
    </row>
    <row r="293" spans="3:3" x14ac:dyDescent="0.35">
      <c r="C293" s="42"/>
    </row>
    <row r="294" spans="3:3" x14ac:dyDescent="0.35">
      <c r="C294" s="42"/>
    </row>
    <row r="295" spans="3:3" x14ac:dyDescent="0.35">
      <c r="C295" s="42"/>
    </row>
    <row r="296" spans="3:3" x14ac:dyDescent="0.35">
      <c r="C296" s="42"/>
    </row>
    <row r="297" spans="3:3" x14ac:dyDescent="0.35">
      <c r="C297" s="42"/>
    </row>
    <row r="298" spans="3:3" x14ac:dyDescent="0.35">
      <c r="C298" s="42"/>
    </row>
    <row r="299" spans="3:3" x14ac:dyDescent="0.35">
      <c r="C299" s="42"/>
    </row>
    <row r="300" spans="3:3" x14ac:dyDescent="0.35">
      <c r="C300" s="42"/>
    </row>
    <row r="301" spans="3:3" x14ac:dyDescent="0.35">
      <c r="C301" s="42"/>
    </row>
    <row r="302" spans="3:3" x14ac:dyDescent="0.35">
      <c r="C302" s="42"/>
    </row>
    <row r="303" spans="3:3" x14ac:dyDescent="0.35">
      <c r="C303" s="42"/>
    </row>
    <row r="304" spans="3:3" x14ac:dyDescent="0.35">
      <c r="C304" s="42"/>
    </row>
    <row r="305" spans="3:3" x14ac:dyDescent="0.35">
      <c r="C305" s="42"/>
    </row>
    <row r="306" spans="3:3" x14ac:dyDescent="0.35">
      <c r="C306" s="42"/>
    </row>
    <row r="307" spans="3:3" x14ac:dyDescent="0.35">
      <c r="C307" s="42"/>
    </row>
    <row r="308" spans="3:3" x14ac:dyDescent="0.35">
      <c r="C308" s="42"/>
    </row>
    <row r="309" spans="3:3" x14ac:dyDescent="0.35">
      <c r="C309" s="42"/>
    </row>
    <row r="310" spans="3:3" x14ac:dyDescent="0.35">
      <c r="C310" s="42"/>
    </row>
    <row r="311" spans="3:3" x14ac:dyDescent="0.35">
      <c r="C311" s="42"/>
    </row>
    <row r="312" spans="3:3" x14ac:dyDescent="0.35">
      <c r="C312" s="42"/>
    </row>
    <row r="313" spans="3:3" x14ac:dyDescent="0.35">
      <c r="C313" s="42"/>
    </row>
    <row r="314" spans="3:3" x14ac:dyDescent="0.35">
      <c r="C314" s="42"/>
    </row>
    <row r="315" spans="3:3" x14ac:dyDescent="0.35">
      <c r="C315" s="42"/>
    </row>
    <row r="316" spans="3:3" x14ac:dyDescent="0.35">
      <c r="C316" s="42"/>
    </row>
    <row r="317" spans="3:3" x14ac:dyDescent="0.35">
      <c r="C317" s="42"/>
    </row>
    <row r="318" spans="3:3" x14ac:dyDescent="0.35">
      <c r="C318" s="42"/>
    </row>
    <row r="319" spans="3:3" x14ac:dyDescent="0.35">
      <c r="C319" s="42"/>
    </row>
    <row r="320" spans="3:3" x14ac:dyDescent="0.35">
      <c r="C320" s="42"/>
    </row>
    <row r="321" spans="3:3" x14ac:dyDescent="0.35">
      <c r="C321" s="42"/>
    </row>
    <row r="322" spans="3:3" x14ac:dyDescent="0.35">
      <c r="C322" s="42"/>
    </row>
    <row r="323" spans="3:3" x14ac:dyDescent="0.35">
      <c r="C323" s="42"/>
    </row>
    <row r="324" spans="3:3" x14ac:dyDescent="0.35">
      <c r="C324" s="42"/>
    </row>
    <row r="325" spans="3:3" x14ac:dyDescent="0.35">
      <c r="C325" s="42"/>
    </row>
    <row r="326" spans="3:3" x14ac:dyDescent="0.35">
      <c r="C326" s="42"/>
    </row>
    <row r="327" spans="3:3" x14ac:dyDescent="0.35">
      <c r="C327" s="42"/>
    </row>
    <row r="328" spans="3:3" x14ac:dyDescent="0.35">
      <c r="C328" s="42"/>
    </row>
    <row r="329" spans="3:3" x14ac:dyDescent="0.35">
      <c r="C329" s="42"/>
    </row>
    <row r="330" spans="3:3" x14ac:dyDescent="0.35">
      <c r="C330" s="42"/>
    </row>
    <row r="331" spans="3:3" x14ac:dyDescent="0.35">
      <c r="C331" s="42"/>
    </row>
    <row r="332" spans="3:3" x14ac:dyDescent="0.35">
      <c r="C332" s="42"/>
    </row>
    <row r="333" spans="3:3" x14ac:dyDescent="0.35">
      <c r="C333" s="42"/>
    </row>
    <row r="334" spans="3:3" x14ac:dyDescent="0.35">
      <c r="C334" s="42"/>
    </row>
    <row r="335" spans="3:3" x14ac:dyDescent="0.35">
      <c r="C335" s="42"/>
    </row>
    <row r="336" spans="3:3" x14ac:dyDescent="0.35">
      <c r="C336" s="42"/>
    </row>
    <row r="337" spans="3:3" x14ac:dyDescent="0.35">
      <c r="C337" s="42"/>
    </row>
    <row r="338" spans="3:3" x14ac:dyDescent="0.35">
      <c r="C338" s="42"/>
    </row>
    <row r="339" spans="3:3" x14ac:dyDescent="0.35">
      <c r="C339" s="42"/>
    </row>
    <row r="340" spans="3:3" x14ac:dyDescent="0.35">
      <c r="C340" s="42"/>
    </row>
    <row r="341" spans="3:3" x14ac:dyDescent="0.35">
      <c r="C341" s="42"/>
    </row>
    <row r="342" spans="3:3" x14ac:dyDescent="0.35">
      <c r="C342" s="42"/>
    </row>
    <row r="343" spans="3:3" x14ac:dyDescent="0.35">
      <c r="C343" s="42"/>
    </row>
    <row r="344" spans="3:3" x14ac:dyDescent="0.35">
      <c r="C344" s="42"/>
    </row>
    <row r="345" spans="3:3" x14ac:dyDescent="0.35">
      <c r="C345" s="42"/>
    </row>
    <row r="346" spans="3:3" x14ac:dyDescent="0.35">
      <c r="C346" s="42"/>
    </row>
    <row r="347" spans="3:3" x14ac:dyDescent="0.35">
      <c r="C347" s="42"/>
    </row>
    <row r="348" spans="3:3" x14ac:dyDescent="0.35">
      <c r="C348" s="42"/>
    </row>
    <row r="349" spans="3:3" x14ac:dyDescent="0.35">
      <c r="C349" s="42"/>
    </row>
    <row r="350" spans="3:3" x14ac:dyDescent="0.35">
      <c r="C350" s="42"/>
    </row>
    <row r="351" spans="3:3" x14ac:dyDescent="0.35">
      <c r="C351" s="42"/>
    </row>
    <row r="352" spans="3:3" x14ac:dyDescent="0.35">
      <c r="C352" s="42"/>
    </row>
    <row r="353" spans="3:3" x14ac:dyDescent="0.35">
      <c r="C353" s="42"/>
    </row>
    <row r="354" spans="3:3" x14ac:dyDescent="0.35">
      <c r="C354" s="42"/>
    </row>
    <row r="355" spans="3:3" x14ac:dyDescent="0.35">
      <c r="C355" s="42"/>
    </row>
    <row r="356" spans="3:3" x14ac:dyDescent="0.35">
      <c r="C356" s="42"/>
    </row>
    <row r="357" spans="3:3" x14ac:dyDescent="0.35">
      <c r="C357" s="42"/>
    </row>
    <row r="358" spans="3:3" x14ac:dyDescent="0.35">
      <c r="C358" s="42"/>
    </row>
    <row r="359" spans="3:3" x14ac:dyDescent="0.35">
      <c r="C359" s="42"/>
    </row>
    <row r="360" spans="3:3" x14ac:dyDescent="0.35">
      <c r="C360" s="42"/>
    </row>
    <row r="361" spans="3:3" x14ac:dyDescent="0.35">
      <c r="C361" s="42"/>
    </row>
    <row r="362" spans="3:3" x14ac:dyDescent="0.35">
      <c r="C362" s="42"/>
    </row>
    <row r="363" spans="3:3" x14ac:dyDescent="0.35">
      <c r="C363" s="42"/>
    </row>
    <row r="364" spans="3:3" x14ac:dyDescent="0.35">
      <c r="C364" s="42"/>
    </row>
    <row r="365" spans="3:3" x14ac:dyDescent="0.35">
      <c r="C365" s="42"/>
    </row>
    <row r="366" spans="3:3" x14ac:dyDescent="0.35">
      <c r="C366" s="42"/>
    </row>
    <row r="367" spans="3:3" x14ac:dyDescent="0.35">
      <c r="C367" s="42"/>
    </row>
    <row r="368" spans="3:3" x14ac:dyDescent="0.35">
      <c r="C368" s="42"/>
    </row>
    <row r="369" spans="3:3" x14ac:dyDescent="0.35">
      <c r="C369" s="42"/>
    </row>
    <row r="370" spans="3:3" x14ac:dyDescent="0.35">
      <c r="C370" s="42"/>
    </row>
    <row r="371" spans="3:3" x14ac:dyDescent="0.35">
      <c r="C371" s="42"/>
    </row>
    <row r="372" spans="3:3" x14ac:dyDescent="0.35">
      <c r="C372" s="42"/>
    </row>
    <row r="373" spans="3:3" x14ac:dyDescent="0.35">
      <c r="C373" s="42"/>
    </row>
    <row r="374" spans="3:3" x14ac:dyDescent="0.35">
      <c r="C374" s="42"/>
    </row>
    <row r="375" spans="3:3" x14ac:dyDescent="0.35">
      <c r="C375" s="42"/>
    </row>
    <row r="376" spans="3:3" x14ac:dyDescent="0.35">
      <c r="C376" s="42"/>
    </row>
    <row r="377" spans="3:3" x14ac:dyDescent="0.35">
      <c r="C377" s="42"/>
    </row>
    <row r="378" spans="3:3" x14ac:dyDescent="0.35">
      <c r="C378" s="42"/>
    </row>
    <row r="379" spans="3:3" x14ac:dyDescent="0.35">
      <c r="C379" s="42"/>
    </row>
    <row r="380" spans="3:3" x14ac:dyDescent="0.35">
      <c r="C380" s="42"/>
    </row>
    <row r="381" spans="3:3" x14ac:dyDescent="0.35">
      <c r="C381" s="42"/>
    </row>
    <row r="382" spans="3:3" x14ac:dyDescent="0.35">
      <c r="C382" s="42"/>
    </row>
    <row r="383" spans="3:3" x14ac:dyDescent="0.35">
      <c r="C383" s="42"/>
    </row>
    <row r="384" spans="3:3" x14ac:dyDescent="0.35">
      <c r="C384" s="42"/>
    </row>
    <row r="385" spans="3:3" x14ac:dyDescent="0.35">
      <c r="C385" s="42"/>
    </row>
    <row r="386" spans="3:3" x14ac:dyDescent="0.35">
      <c r="C386" s="42"/>
    </row>
    <row r="387" spans="3:3" x14ac:dyDescent="0.35">
      <c r="C387" s="42"/>
    </row>
    <row r="388" spans="3:3" x14ac:dyDescent="0.35">
      <c r="C388" s="42"/>
    </row>
    <row r="389" spans="3:3" x14ac:dyDescent="0.35">
      <c r="C389" s="42"/>
    </row>
    <row r="390" spans="3:3" x14ac:dyDescent="0.35">
      <c r="C390" s="42"/>
    </row>
    <row r="391" spans="3:3" x14ac:dyDescent="0.35">
      <c r="C391" s="42"/>
    </row>
    <row r="392" spans="3:3" x14ac:dyDescent="0.35">
      <c r="C392" s="42"/>
    </row>
    <row r="393" spans="3:3" x14ac:dyDescent="0.35">
      <c r="C393" s="42"/>
    </row>
    <row r="394" spans="3:3" x14ac:dyDescent="0.35">
      <c r="C394" s="42"/>
    </row>
    <row r="395" spans="3:3" x14ac:dyDescent="0.35">
      <c r="C395" s="42"/>
    </row>
    <row r="396" spans="3:3" x14ac:dyDescent="0.35">
      <c r="C396" s="42"/>
    </row>
    <row r="397" spans="3:3" x14ac:dyDescent="0.35">
      <c r="C397" s="42"/>
    </row>
    <row r="398" spans="3:3" x14ac:dyDescent="0.35">
      <c r="C398" s="42"/>
    </row>
    <row r="399" spans="3:3" x14ac:dyDescent="0.35">
      <c r="C399" s="42"/>
    </row>
    <row r="400" spans="3:3" x14ac:dyDescent="0.35">
      <c r="C400" s="42"/>
    </row>
    <row r="401" spans="3:3" x14ac:dyDescent="0.35">
      <c r="C401" s="42"/>
    </row>
    <row r="402" spans="3:3" x14ac:dyDescent="0.35">
      <c r="C402" s="42"/>
    </row>
    <row r="403" spans="3:3" x14ac:dyDescent="0.35">
      <c r="C403" s="42"/>
    </row>
    <row r="404" spans="3:3" x14ac:dyDescent="0.35">
      <c r="C404" s="42"/>
    </row>
    <row r="405" spans="3:3" x14ac:dyDescent="0.35">
      <c r="C405" s="42"/>
    </row>
    <row r="406" spans="3:3" x14ac:dyDescent="0.35">
      <c r="C406" s="42"/>
    </row>
    <row r="407" spans="3:3" x14ac:dyDescent="0.35">
      <c r="C407" s="42"/>
    </row>
    <row r="408" spans="3:3" x14ac:dyDescent="0.35">
      <c r="C408" s="42"/>
    </row>
    <row r="409" spans="3:3" x14ac:dyDescent="0.35">
      <c r="C409" s="42"/>
    </row>
    <row r="410" spans="3:3" x14ac:dyDescent="0.35">
      <c r="C410" s="42"/>
    </row>
    <row r="411" spans="3:3" x14ac:dyDescent="0.35">
      <c r="C411" s="42"/>
    </row>
    <row r="412" spans="3:3" x14ac:dyDescent="0.35">
      <c r="C412" s="42"/>
    </row>
    <row r="413" spans="3:3" x14ac:dyDescent="0.35">
      <c r="C413" s="42"/>
    </row>
    <row r="414" spans="3:3" x14ac:dyDescent="0.35">
      <c r="C414" s="42"/>
    </row>
    <row r="415" spans="3:3" x14ac:dyDescent="0.35">
      <c r="C415" s="42"/>
    </row>
    <row r="416" spans="3:3" x14ac:dyDescent="0.35">
      <c r="C416" s="42"/>
    </row>
    <row r="417" spans="3:3" x14ac:dyDescent="0.35">
      <c r="C417" s="42"/>
    </row>
    <row r="418" spans="3:3" x14ac:dyDescent="0.35">
      <c r="C418" s="42"/>
    </row>
    <row r="419" spans="3:3" x14ac:dyDescent="0.35">
      <c r="C419" s="42"/>
    </row>
    <row r="420" spans="3:3" x14ac:dyDescent="0.35">
      <c r="C420" s="42"/>
    </row>
    <row r="421" spans="3:3" x14ac:dyDescent="0.35">
      <c r="C421" s="42"/>
    </row>
    <row r="422" spans="3:3" x14ac:dyDescent="0.35">
      <c r="C422" s="42"/>
    </row>
    <row r="423" spans="3:3" x14ac:dyDescent="0.35">
      <c r="C423" s="42"/>
    </row>
    <row r="424" spans="3:3" x14ac:dyDescent="0.35">
      <c r="C424" s="42"/>
    </row>
    <row r="425" spans="3:3" x14ac:dyDescent="0.35">
      <c r="C425" s="42"/>
    </row>
    <row r="426" spans="3:3" x14ac:dyDescent="0.35">
      <c r="C426" s="42"/>
    </row>
    <row r="427" spans="3:3" x14ac:dyDescent="0.35">
      <c r="C427" s="42"/>
    </row>
    <row r="428" spans="3:3" x14ac:dyDescent="0.35">
      <c r="C428" s="42"/>
    </row>
    <row r="429" spans="3:3" x14ac:dyDescent="0.35">
      <c r="C429" s="42"/>
    </row>
    <row r="430" spans="3:3" x14ac:dyDescent="0.35">
      <c r="C430" s="42"/>
    </row>
    <row r="431" spans="3:3" x14ac:dyDescent="0.35">
      <c r="C431" s="42"/>
    </row>
    <row r="432" spans="3:3" x14ac:dyDescent="0.35">
      <c r="C432" s="42"/>
    </row>
    <row r="433" spans="3:3" x14ac:dyDescent="0.35">
      <c r="C433" s="42"/>
    </row>
    <row r="434" spans="3:3" x14ac:dyDescent="0.35">
      <c r="C434" s="42"/>
    </row>
    <row r="435" spans="3:3" x14ac:dyDescent="0.35">
      <c r="C435" s="42"/>
    </row>
    <row r="436" spans="3:3" x14ac:dyDescent="0.35">
      <c r="C436" s="42"/>
    </row>
    <row r="437" spans="3:3" x14ac:dyDescent="0.35">
      <c r="C437" s="42"/>
    </row>
    <row r="438" spans="3:3" x14ac:dyDescent="0.35">
      <c r="C438" s="42"/>
    </row>
    <row r="439" spans="3:3" x14ac:dyDescent="0.35">
      <c r="C439" s="42"/>
    </row>
    <row r="440" spans="3:3" x14ac:dyDescent="0.35">
      <c r="C440" s="42"/>
    </row>
    <row r="441" spans="3:3" x14ac:dyDescent="0.35">
      <c r="C441" s="42"/>
    </row>
    <row r="442" spans="3:3" x14ac:dyDescent="0.35">
      <c r="C442" s="42"/>
    </row>
    <row r="443" spans="3:3" x14ac:dyDescent="0.35">
      <c r="C443" s="42"/>
    </row>
    <row r="444" spans="3:3" x14ac:dyDescent="0.35">
      <c r="C444" s="42"/>
    </row>
    <row r="445" spans="3:3" x14ac:dyDescent="0.35">
      <c r="C445" s="42"/>
    </row>
    <row r="446" spans="3:3" x14ac:dyDescent="0.35">
      <c r="C446" s="42"/>
    </row>
    <row r="447" spans="3:3" x14ac:dyDescent="0.35">
      <c r="C447" s="42"/>
    </row>
    <row r="448" spans="3:3" x14ac:dyDescent="0.35">
      <c r="C448" s="42"/>
    </row>
    <row r="449" spans="3:3" x14ac:dyDescent="0.35">
      <c r="C449" s="42"/>
    </row>
    <row r="450" spans="3:3" x14ac:dyDescent="0.35">
      <c r="C450" s="42"/>
    </row>
    <row r="451" spans="3:3" x14ac:dyDescent="0.35">
      <c r="C451" s="42"/>
    </row>
    <row r="452" spans="3:3" x14ac:dyDescent="0.35">
      <c r="C452" s="42"/>
    </row>
    <row r="453" spans="3:3" x14ac:dyDescent="0.35">
      <c r="C453" s="42"/>
    </row>
    <row r="454" spans="3:3" x14ac:dyDescent="0.35">
      <c r="C454" s="42"/>
    </row>
    <row r="455" spans="3:3" x14ac:dyDescent="0.35">
      <c r="C455" s="42"/>
    </row>
    <row r="456" spans="3:3" x14ac:dyDescent="0.35">
      <c r="C456" s="42"/>
    </row>
    <row r="457" spans="3:3" x14ac:dyDescent="0.35">
      <c r="C457" s="42"/>
    </row>
    <row r="458" spans="3:3" x14ac:dyDescent="0.35">
      <c r="C458" s="42"/>
    </row>
    <row r="459" spans="3:3" x14ac:dyDescent="0.35">
      <c r="C459" s="42"/>
    </row>
    <row r="460" spans="3:3" x14ac:dyDescent="0.35">
      <c r="C460" s="42"/>
    </row>
    <row r="461" spans="3:3" x14ac:dyDescent="0.35">
      <c r="C461" s="42"/>
    </row>
    <row r="462" spans="3:3" x14ac:dyDescent="0.35">
      <c r="C462" s="42"/>
    </row>
    <row r="463" spans="3:3" x14ac:dyDescent="0.35">
      <c r="C463" s="42"/>
    </row>
    <row r="464" spans="3:3" x14ac:dyDescent="0.35">
      <c r="C464" s="42"/>
    </row>
    <row r="465" spans="3:3" x14ac:dyDescent="0.35">
      <c r="C465" s="42"/>
    </row>
    <row r="466" spans="3:3" x14ac:dyDescent="0.35">
      <c r="C466" s="42"/>
    </row>
    <row r="467" spans="3:3" x14ac:dyDescent="0.35">
      <c r="C467" s="42"/>
    </row>
    <row r="468" spans="3:3" x14ac:dyDescent="0.35">
      <c r="C468" s="42"/>
    </row>
    <row r="469" spans="3:3" x14ac:dyDescent="0.35">
      <c r="C469" s="42"/>
    </row>
    <row r="470" spans="3:3" x14ac:dyDescent="0.35">
      <c r="C470" s="42"/>
    </row>
    <row r="471" spans="3:3" x14ac:dyDescent="0.35">
      <c r="C471" s="42"/>
    </row>
    <row r="472" spans="3:3" x14ac:dyDescent="0.35">
      <c r="C472" s="42"/>
    </row>
    <row r="473" spans="3:3" x14ac:dyDescent="0.35">
      <c r="C473" s="42"/>
    </row>
    <row r="474" spans="3:3" x14ac:dyDescent="0.35">
      <c r="C474" s="42"/>
    </row>
    <row r="475" spans="3:3" x14ac:dyDescent="0.35">
      <c r="C475" s="42"/>
    </row>
    <row r="476" spans="3:3" x14ac:dyDescent="0.35">
      <c r="C476" s="42"/>
    </row>
    <row r="477" spans="3:3" x14ac:dyDescent="0.35">
      <c r="C477" s="42"/>
    </row>
    <row r="478" spans="3:3" x14ac:dyDescent="0.35">
      <c r="C478" s="42"/>
    </row>
    <row r="479" spans="3:3" x14ac:dyDescent="0.35">
      <c r="C479" s="42"/>
    </row>
    <row r="480" spans="3:3" x14ac:dyDescent="0.35">
      <c r="C480" s="42"/>
    </row>
    <row r="481" spans="3:3" x14ac:dyDescent="0.35">
      <c r="C481" s="42"/>
    </row>
    <row r="482" spans="3:3" x14ac:dyDescent="0.35">
      <c r="C482" s="42"/>
    </row>
    <row r="483" spans="3:3" x14ac:dyDescent="0.35">
      <c r="C483" s="42"/>
    </row>
    <row r="484" spans="3:3" x14ac:dyDescent="0.35">
      <c r="C484" s="42"/>
    </row>
    <row r="485" spans="3:3" x14ac:dyDescent="0.35">
      <c r="C485" s="42"/>
    </row>
    <row r="486" spans="3:3" x14ac:dyDescent="0.35">
      <c r="C486" s="42"/>
    </row>
    <row r="487" spans="3:3" x14ac:dyDescent="0.35">
      <c r="C487" s="42"/>
    </row>
    <row r="488" spans="3:3" x14ac:dyDescent="0.35">
      <c r="C488" s="42"/>
    </row>
    <row r="489" spans="3:3" x14ac:dyDescent="0.35">
      <c r="C489" s="42"/>
    </row>
    <row r="490" spans="3:3" x14ac:dyDescent="0.35">
      <c r="C490" s="42"/>
    </row>
    <row r="491" spans="3:3" x14ac:dyDescent="0.35">
      <c r="C491" s="42"/>
    </row>
    <row r="492" spans="3:3" x14ac:dyDescent="0.35">
      <c r="C492" s="42"/>
    </row>
    <row r="493" spans="3:3" x14ac:dyDescent="0.35">
      <c r="C493" s="42"/>
    </row>
    <row r="494" spans="3:3" x14ac:dyDescent="0.35">
      <c r="C494" s="42"/>
    </row>
    <row r="495" spans="3:3" x14ac:dyDescent="0.35">
      <c r="C495" s="42"/>
    </row>
    <row r="496" spans="3:3" x14ac:dyDescent="0.35">
      <c r="C496" s="42"/>
    </row>
    <row r="497" spans="3:3" x14ac:dyDescent="0.35">
      <c r="C497" s="42"/>
    </row>
    <row r="498" spans="3:3" x14ac:dyDescent="0.35">
      <c r="C498" s="42"/>
    </row>
    <row r="499" spans="3:3" x14ac:dyDescent="0.35">
      <c r="C499" s="42"/>
    </row>
    <row r="500" spans="3:3" x14ac:dyDescent="0.35">
      <c r="C500" s="42"/>
    </row>
    <row r="501" spans="3:3" x14ac:dyDescent="0.35">
      <c r="C501" s="42"/>
    </row>
    <row r="502" spans="3:3" x14ac:dyDescent="0.35">
      <c r="C502" s="42"/>
    </row>
    <row r="503" spans="3:3" x14ac:dyDescent="0.35">
      <c r="C503" s="42"/>
    </row>
    <row r="504" spans="3:3" x14ac:dyDescent="0.35">
      <c r="C504" s="42"/>
    </row>
    <row r="505" spans="3:3" x14ac:dyDescent="0.35">
      <c r="C505" s="42"/>
    </row>
    <row r="506" spans="3:3" x14ac:dyDescent="0.35">
      <c r="C506" s="42"/>
    </row>
    <row r="507" spans="3:3" x14ac:dyDescent="0.35">
      <c r="C507" s="42"/>
    </row>
    <row r="508" spans="3:3" x14ac:dyDescent="0.35">
      <c r="C508" s="42"/>
    </row>
    <row r="509" spans="3:3" x14ac:dyDescent="0.35">
      <c r="C509" s="42"/>
    </row>
    <row r="510" spans="3:3" x14ac:dyDescent="0.35">
      <c r="C510" s="42"/>
    </row>
    <row r="511" spans="3:3" x14ac:dyDescent="0.35">
      <c r="C511" s="42"/>
    </row>
    <row r="512" spans="3:3" x14ac:dyDescent="0.35">
      <c r="C512" s="42"/>
    </row>
    <row r="513" spans="3:3" x14ac:dyDescent="0.35">
      <c r="C513" s="42"/>
    </row>
    <row r="514" spans="3:3" x14ac:dyDescent="0.35">
      <c r="C514" s="42"/>
    </row>
    <row r="515" spans="3:3" x14ac:dyDescent="0.35">
      <c r="C515" s="42"/>
    </row>
    <row r="516" spans="3:3" x14ac:dyDescent="0.35">
      <c r="C516" s="42"/>
    </row>
    <row r="517" spans="3:3" x14ac:dyDescent="0.35">
      <c r="C517" s="42"/>
    </row>
    <row r="518" spans="3:3" x14ac:dyDescent="0.35">
      <c r="C518" s="42"/>
    </row>
    <row r="519" spans="3:3" x14ac:dyDescent="0.35">
      <c r="C519" s="42"/>
    </row>
    <row r="520" spans="3:3" x14ac:dyDescent="0.35">
      <c r="C520" s="42"/>
    </row>
    <row r="521" spans="3:3" x14ac:dyDescent="0.35">
      <c r="C521" s="42"/>
    </row>
    <row r="522" spans="3:3" x14ac:dyDescent="0.35">
      <c r="C522" s="42"/>
    </row>
    <row r="523" spans="3:3" x14ac:dyDescent="0.35">
      <c r="C523" s="42"/>
    </row>
    <row r="524" spans="3:3" x14ac:dyDescent="0.35">
      <c r="C524" s="42"/>
    </row>
    <row r="525" spans="3:3" x14ac:dyDescent="0.35">
      <c r="C525" s="42"/>
    </row>
    <row r="526" spans="3:3" x14ac:dyDescent="0.35">
      <c r="C526" s="42"/>
    </row>
    <row r="527" spans="3:3" x14ac:dyDescent="0.35">
      <c r="C527" s="42"/>
    </row>
    <row r="528" spans="3:3" x14ac:dyDescent="0.35">
      <c r="C528" s="42"/>
    </row>
    <row r="529" spans="3:3" x14ac:dyDescent="0.35">
      <c r="C529" s="42"/>
    </row>
    <row r="530" spans="3:3" x14ac:dyDescent="0.35">
      <c r="C530" s="42"/>
    </row>
    <row r="531" spans="3:3" x14ac:dyDescent="0.35">
      <c r="C531" s="42"/>
    </row>
    <row r="532" spans="3:3" x14ac:dyDescent="0.35">
      <c r="C532" s="42"/>
    </row>
    <row r="533" spans="3:3" x14ac:dyDescent="0.35">
      <c r="C533" s="42"/>
    </row>
    <row r="534" spans="3:3" x14ac:dyDescent="0.35">
      <c r="C534" s="42"/>
    </row>
    <row r="535" spans="3:3" x14ac:dyDescent="0.35">
      <c r="C535" s="42"/>
    </row>
    <row r="536" spans="3:3" x14ac:dyDescent="0.35">
      <c r="C536" s="42"/>
    </row>
    <row r="537" spans="3:3" x14ac:dyDescent="0.35">
      <c r="C537" s="42"/>
    </row>
    <row r="538" spans="3:3" x14ac:dyDescent="0.35">
      <c r="C538" s="42"/>
    </row>
    <row r="539" spans="3:3" x14ac:dyDescent="0.35">
      <c r="C539" s="42"/>
    </row>
    <row r="540" spans="3:3" x14ac:dyDescent="0.35">
      <c r="C540" s="42"/>
    </row>
    <row r="541" spans="3:3" x14ac:dyDescent="0.35">
      <c r="C541" s="42"/>
    </row>
    <row r="542" spans="3:3" x14ac:dyDescent="0.35">
      <c r="C542" s="42"/>
    </row>
    <row r="543" spans="3:3" x14ac:dyDescent="0.35">
      <c r="C543" s="42"/>
    </row>
    <row r="544" spans="3:3" x14ac:dyDescent="0.35">
      <c r="C544" s="42"/>
    </row>
    <row r="545" spans="3:3" x14ac:dyDescent="0.35">
      <c r="C545" s="42"/>
    </row>
    <row r="546" spans="3:3" x14ac:dyDescent="0.35">
      <c r="C546" s="42"/>
    </row>
    <row r="547" spans="3:3" x14ac:dyDescent="0.35">
      <c r="C547" s="42"/>
    </row>
    <row r="548" spans="3:3" x14ac:dyDescent="0.35">
      <c r="C548" s="42"/>
    </row>
  </sheetData>
  <sortState xmlns:xlrd2="http://schemas.microsoft.com/office/spreadsheetml/2017/richdata2" ref="A3:L140">
    <sortCondition ref="A3:A140"/>
  </sortState>
  <customSheetViews>
    <customSheetView guid="{21B7AC2F-40B5-4A74-80C7-C3A38CDE4D3F}" scale="95" showGridLines="0" showRowCol="0" zeroValues="0" fitToPage="1" printArea="1" showAutoFilter="1" hiddenColumns="1">
      <pane ySplit="2" topLeftCell="A3" activePane="bottomLeft" state="frozen"/>
      <selection pane="bottomLeft" sqref="A1:L1"/>
      <pageMargins left="0.74803149606299213" right="0.74803149606299213" top="0.98425196850393704" bottom="0.98425196850393704" header="0.51181102362204722" footer="0.51181102362204722"/>
      <pageSetup paperSize="9" scale="38" fitToHeight="2" orientation="portrait" r:id="rId1"/>
      <headerFooter alignWithMargins="0">
        <oddFooter>Page &amp;P</oddFooter>
      </headerFooter>
      <autoFilter ref="A2:L2" xr:uid="{31F13954-9F9E-4E8F-BA24-BF02080E47E6}"/>
    </customSheetView>
  </customSheetViews>
  <mergeCells count="1">
    <mergeCell ref="A1:L1"/>
  </mergeCells>
  <phoneticPr fontId="8" type="noConversion"/>
  <pageMargins left="0.7" right="0.7" top="0.75" bottom="0.75" header="0.3" footer="0.3"/>
  <pageSetup paperSize="9" scale="39" fitToHeight="2" orientation="portrait" r:id="rId2"/>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4">
    <tabColor theme="3" tint="0.59999389629810485"/>
  </sheetPr>
  <dimension ref="A1:K232"/>
  <sheetViews>
    <sheetView showGridLines="0" view="pageBreakPreview" zoomScaleNormal="85" zoomScaleSheetLayoutView="100" workbookViewId="0">
      <pane ySplit="2" topLeftCell="A3" activePane="bottomLeft" state="frozen"/>
      <selection activeCell="O145" sqref="O145"/>
      <selection pane="bottomLeft" activeCell="E15" sqref="E15"/>
    </sheetView>
  </sheetViews>
  <sheetFormatPr defaultRowHeight="15.5" x14ac:dyDescent="0.35"/>
  <cols>
    <col min="1" max="1" width="30.7265625" style="5" bestFit="1" customWidth="1"/>
    <col min="2" max="2" width="19.7265625" style="7" customWidth="1"/>
    <col min="3" max="3" width="18" style="6" customWidth="1"/>
    <col min="4" max="4" width="16" style="181" customWidth="1"/>
    <col min="5" max="5" width="20.7265625" style="6" customWidth="1"/>
    <col min="6" max="6" width="16.7265625" style="181" customWidth="1"/>
    <col min="7" max="7" width="24.26953125" style="181" customWidth="1"/>
    <col min="8" max="8" width="13" style="181" customWidth="1"/>
    <col min="9" max="9" width="20.81640625" style="3" customWidth="1"/>
    <col min="10" max="10" width="69.7265625" customWidth="1"/>
  </cols>
  <sheetData>
    <row r="1" spans="1:11" ht="20.5" thickBot="1" x14ac:dyDescent="0.3">
      <c r="A1" s="329" t="s">
        <v>402</v>
      </c>
      <c r="B1" s="330"/>
      <c r="C1" s="330"/>
      <c r="D1" s="330"/>
      <c r="E1" s="330"/>
      <c r="F1" s="330"/>
      <c r="G1" s="330"/>
      <c r="H1" s="330"/>
      <c r="I1" s="331"/>
    </row>
    <row r="2" spans="1:11" s="9" customFormat="1" ht="39" customHeight="1" thickBot="1" x14ac:dyDescent="0.3">
      <c r="A2" s="70" t="s">
        <v>5</v>
      </c>
      <c r="B2" s="67" t="s">
        <v>33</v>
      </c>
      <c r="C2" s="70" t="s">
        <v>12</v>
      </c>
      <c r="D2" s="147" t="s">
        <v>13</v>
      </c>
      <c r="E2" s="70" t="s">
        <v>14</v>
      </c>
      <c r="F2" s="147" t="s">
        <v>13</v>
      </c>
      <c r="G2" s="147" t="s">
        <v>15</v>
      </c>
      <c r="H2" s="147" t="s">
        <v>13</v>
      </c>
      <c r="I2" s="73" t="s">
        <v>16</v>
      </c>
    </row>
    <row r="3" spans="1:11" s="5" customFormat="1" x14ac:dyDescent="0.35">
      <c r="A3" s="217" t="s">
        <v>428</v>
      </c>
      <c r="B3" s="110">
        <v>40949</v>
      </c>
      <c r="C3" s="110">
        <v>5</v>
      </c>
      <c r="D3" s="178">
        <v>4.4642857142857144E-2</v>
      </c>
      <c r="E3" s="110">
        <v>1011</v>
      </c>
      <c r="F3" s="178">
        <v>1.9717211116528521E-2</v>
      </c>
      <c r="G3" s="178">
        <v>2.4689247600674008E-2</v>
      </c>
      <c r="H3" s="178">
        <v>2.1998713339762927E-3</v>
      </c>
      <c r="I3" s="110">
        <v>730487.06018234661</v>
      </c>
    </row>
    <row r="4" spans="1:11" s="5" customFormat="1" x14ac:dyDescent="0.35">
      <c r="A4" s="217" t="s">
        <v>114</v>
      </c>
      <c r="B4" s="110">
        <v>105094</v>
      </c>
      <c r="C4" s="110">
        <v>0</v>
      </c>
      <c r="D4" s="178">
        <v>0</v>
      </c>
      <c r="E4" s="110"/>
      <c r="F4" s="178">
        <v>0</v>
      </c>
      <c r="G4" s="178">
        <v>0</v>
      </c>
      <c r="H4" s="178">
        <v>0</v>
      </c>
      <c r="I4" s="110">
        <v>0</v>
      </c>
    </row>
    <row r="5" spans="1:11" s="5" customFormat="1" x14ac:dyDescent="0.35">
      <c r="A5" s="217" t="s">
        <v>115</v>
      </c>
      <c r="B5" s="110">
        <v>8076</v>
      </c>
      <c r="C5" s="110">
        <v>3</v>
      </c>
      <c r="D5" s="178">
        <v>2.6785714285714284E-2</v>
      </c>
      <c r="E5" s="110">
        <v>2817</v>
      </c>
      <c r="F5" s="178">
        <v>5.4939054119941495E-2</v>
      </c>
      <c r="G5" s="178">
        <v>0.34881129271916789</v>
      </c>
      <c r="H5" s="178">
        <v>3.1079925003431975E-2</v>
      </c>
      <c r="I5" s="110">
        <v>1420244.363521887</v>
      </c>
    </row>
    <row r="6" spans="1:11" s="5" customFormat="1" x14ac:dyDescent="0.35">
      <c r="A6" s="217" t="s">
        <v>116</v>
      </c>
      <c r="B6" s="110">
        <v>18620</v>
      </c>
      <c r="C6" s="110">
        <v>3</v>
      </c>
      <c r="D6" s="178">
        <v>2.6785714285714284E-2</v>
      </c>
      <c r="E6" s="110">
        <v>1638</v>
      </c>
      <c r="F6" s="178">
        <v>3.1945392491467578E-2</v>
      </c>
      <c r="G6" s="178">
        <v>8.7969924812030073E-2</v>
      </c>
      <c r="H6" s="178">
        <v>7.8383318510180794E-3</v>
      </c>
      <c r="I6" s="110">
        <v>834100.43999884452</v>
      </c>
    </row>
    <row r="7" spans="1:11" s="5" customFormat="1" x14ac:dyDescent="0.35">
      <c r="A7" s="217" t="s">
        <v>117</v>
      </c>
      <c r="B7" s="110">
        <v>16914</v>
      </c>
      <c r="C7" s="110">
        <v>0</v>
      </c>
      <c r="D7" s="178">
        <v>0</v>
      </c>
      <c r="E7" s="110"/>
      <c r="F7" s="178">
        <v>0</v>
      </c>
      <c r="G7" s="178">
        <v>0</v>
      </c>
      <c r="H7" s="178">
        <v>0</v>
      </c>
      <c r="I7" s="110">
        <v>0</v>
      </c>
    </row>
    <row r="8" spans="1:11" s="5" customFormat="1" x14ac:dyDescent="0.35">
      <c r="A8" s="217" t="s">
        <v>118</v>
      </c>
      <c r="B8" s="110">
        <v>74283</v>
      </c>
      <c r="C8" s="110">
        <v>0</v>
      </c>
      <c r="D8" s="178">
        <v>0</v>
      </c>
      <c r="E8" s="110"/>
      <c r="F8" s="178">
        <v>0</v>
      </c>
      <c r="G8" s="178">
        <v>0</v>
      </c>
      <c r="H8" s="178">
        <v>0</v>
      </c>
      <c r="I8" s="110">
        <v>0</v>
      </c>
    </row>
    <row r="9" spans="1:11" s="5" customFormat="1" x14ac:dyDescent="0.35">
      <c r="A9" s="217" t="s">
        <v>119</v>
      </c>
      <c r="B9" s="110">
        <v>45976</v>
      </c>
      <c r="C9" s="110">
        <v>0</v>
      </c>
      <c r="D9" s="178">
        <v>0</v>
      </c>
      <c r="E9" s="110"/>
      <c r="F9" s="178">
        <v>0</v>
      </c>
      <c r="G9" s="178">
        <v>0</v>
      </c>
      <c r="H9" s="178">
        <v>0</v>
      </c>
      <c r="I9" s="110">
        <v>0</v>
      </c>
      <c r="K9" s="7"/>
    </row>
    <row r="10" spans="1:11" s="5" customFormat="1" x14ac:dyDescent="0.35">
      <c r="A10" s="217" t="s">
        <v>120</v>
      </c>
      <c r="B10" s="110">
        <v>1768</v>
      </c>
      <c r="C10" s="110">
        <v>0</v>
      </c>
      <c r="D10" s="178">
        <v>0</v>
      </c>
      <c r="E10" s="110"/>
      <c r="F10" s="178">
        <v>0</v>
      </c>
      <c r="G10" s="178">
        <v>0</v>
      </c>
      <c r="H10" s="178">
        <v>0</v>
      </c>
      <c r="I10" s="110">
        <v>0</v>
      </c>
    </row>
    <row r="11" spans="1:11" s="5" customFormat="1" x14ac:dyDescent="0.35">
      <c r="A11" s="217" t="s">
        <v>121</v>
      </c>
      <c r="B11" s="110">
        <v>1786</v>
      </c>
      <c r="C11" s="110">
        <v>0</v>
      </c>
      <c r="D11" s="178">
        <v>0</v>
      </c>
      <c r="E11" s="110"/>
      <c r="F11" s="178">
        <v>0</v>
      </c>
      <c r="G11" s="178">
        <v>0</v>
      </c>
      <c r="H11" s="178">
        <v>0</v>
      </c>
      <c r="I11" s="110">
        <v>0</v>
      </c>
    </row>
    <row r="12" spans="1:11" s="5" customFormat="1" x14ac:dyDescent="0.35">
      <c r="A12" s="217" t="s">
        <v>122</v>
      </c>
      <c r="B12" s="110">
        <v>1948</v>
      </c>
      <c r="C12" s="110">
        <v>0</v>
      </c>
      <c r="D12" s="178">
        <v>0</v>
      </c>
      <c r="E12" s="110"/>
      <c r="F12" s="178">
        <v>0</v>
      </c>
      <c r="G12" s="178">
        <v>0</v>
      </c>
      <c r="H12" s="178">
        <v>0</v>
      </c>
      <c r="I12" s="110">
        <v>0</v>
      </c>
      <c r="K12" s="7"/>
    </row>
    <row r="13" spans="1:11" s="5" customFormat="1" x14ac:dyDescent="0.35">
      <c r="A13" s="217" t="s">
        <v>123</v>
      </c>
      <c r="B13" s="110">
        <v>5669</v>
      </c>
      <c r="C13" s="110">
        <v>0</v>
      </c>
      <c r="D13" s="178">
        <v>0</v>
      </c>
      <c r="E13" s="110"/>
      <c r="F13" s="178">
        <v>0</v>
      </c>
      <c r="G13" s="178">
        <v>0</v>
      </c>
      <c r="H13" s="178">
        <v>0</v>
      </c>
      <c r="I13" s="110">
        <v>0</v>
      </c>
    </row>
    <row r="14" spans="1:11" s="5" customFormat="1" x14ac:dyDescent="0.35">
      <c r="A14" s="217" t="s">
        <v>124</v>
      </c>
      <c r="B14" s="110">
        <v>955</v>
      </c>
      <c r="C14" s="110">
        <v>0</v>
      </c>
      <c r="D14" s="178">
        <v>0</v>
      </c>
      <c r="E14" s="110"/>
      <c r="F14" s="178">
        <v>0</v>
      </c>
      <c r="G14" s="178">
        <v>0</v>
      </c>
      <c r="H14" s="178">
        <v>0</v>
      </c>
      <c r="I14" s="110">
        <v>0</v>
      </c>
    </row>
    <row r="15" spans="1:11" s="5" customFormat="1" x14ac:dyDescent="0.35">
      <c r="A15" s="217" t="s">
        <v>125</v>
      </c>
      <c r="B15" s="110">
        <v>18611</v>
      </c>
      <c r="C15" s="110">
        <v>0</v>
      </c>
      <c r="D15" s="178">
        <v>0</v>
      </c>
      <c r="E15" s="110"/>
      <c r="F15" s="178">
        <v>0</v>
      </c>
      <c r="G15" s="178">
        <v>0</v>
      </c>
      <c r="H15" s="178">
        <v>0</v>
      </c>
      <c r="I15" s="110">
        <v>0</v>
      </c>
    </row>
    <row r="16" spans="1:11" s="5" customFormat="1" x14ac:dyDescent="0.35">
      <c r="A16" s="217" t="s">
        <v>126</v>
      </c>
      <c r="B16" s="110">
        <v>1095</v>
      </c>
      <c r="C16" s="110">
        <v>1</v>
      </c>
      <c r="D16" s="178">
        <v>8.9285714285714281E-3</v>
      </c>
      <c r="E16" s="110">
        <v>211</v>
      </c>
      <c r="F16" s="178">
        <v>4.1150658215504633E-3</v>
      </c>
      <c r="G16" s="178">
        <v>0.19269406392694063</v>
      </c>
      <c r="H16" s="178">
        <v>1.7169504486993743E-2</v>
      </c>
      <c r="I16" s="110">
        <v>290648.34912292432</v>
      </c>
    </row>
    <row r="17" spans="1:11" s="5" customFormat="1" x14ac:dyDescent="0.35">
      <c r="A17" s="217" t="s">
        <v>127</v>
      </c>
      <c r="B17" s="110">
        <v>1043</v>
      </c>
      <c r="C17" s="110">
        <v>1</v>
      </c>
      <c r="D17" s="178">
        <v>8.9285714285714281E-3</v>
      </c>
      <c r="E17" s="110">
        <v>114</v>
      </c>
      <c r="F17" s="178">
        <v>2.2233057045343736E-3</v>
      </c>
      <c r="G17" s="178">
        <v>0.10930009587727708</v>
      </c>
      <c r="H17" s="178">
        <v>9.73890138777328E-3</v>
      </c>
      <c r="I17" s="110">
        <v>195701.1711177644</v>
      </c>
    </row>
    <row r="18" spans="1:11" s="5" customFormat="1" x14ac:dyDescent="0.35">
      <c r="A18" s="217" t="s">
        <v>128</v>
      </c>
      <c r="B18" s="110">
        <v>34768</v>
      </c>
      <c r="C18" s="110">
        <v>0</v>
      </c>
      <c r="D18" s="178">
        <v>0</v>
      </c>
      <c r="E18" s="110">
        <v>0</v>
      </c>
      <c r="F18" s="178">
        <v>0</v>
      </c>
      <c r="G18" s="178">
        <v>0</v>
      </c>
      <c r="H18" s="178">
        <v>0</v>
      </c>
      <c r="I18" s="110">
        <v>0</v>
      </c>
    </row>
    <row r="19" spans="1:11" s="5" customFormat="1" x14ac:dyDescent="0.35">
      <c r="A19" s="217" t="s">
        <v>129</v>
      </c>
      <c r="B19" s="110">
        <v>43969</v>
      </c>
      <c r="C19" s="110">
        <v>2</v>
      </c>
      <c r="D19" s="178">
        <v>1.7857142857142856E-2</v>
      </c>
      <c r="E19" s="110">
        <v>1315</v>
      </c>
      <c r="F19" s="178">
        <v>2.5646026328620185E-2</v>
      </c>
      <c r="G19" s="178">
        <v>2.9907434783597534E-2</v>
      </c>
      <c r="H19" s="178">
        <v>2.6648243606826466E-3</v>
      </c>
      <c r="I19" s="110">
        <v>608031.34812378255</v>
      </c>
    </row>
    <row r="20" spans="1:11" s="5" customFormat="1" x14ac:dyDescent="0.35">
      <c r="A20" s="217" t="s">
        <v>130</v>
      </c>
      <c r="B20" s="110">
        <v>31133</v>
      </c>
      <c r="C20" s="110">
        <v>0</v>
      </c>
      <c r="D20" s="178">
        <v>0</v>
      </c>
      <c r="E20" s="110"/>
      <c r="F20" s="178">
        <v>0</v>
      </c>
      <c r="G20" s="178">
        <v>0</v>
      </c>
      <c r="H20" s="178">
        <v>0</v>
      </c>
      <c r="I20" s="110">
        <v>0</v>
      </c>
    </row>
    <row r="21" spans="1:11" s="5" customFormat="1" x14ac:dyDescent="0.35">
      <c r="A21" s="217" t="s">
        <v>131</v>
      </c>
      <c r="B21" s="110">
        <v>103691</v>
      </c>
      <c r="C21" s="110">
        <v>0</v>
      </c>
      <c r="D21" s="178">
        <v>0</v>
      </c>
      <c r="E21" s="110"/>
      <c r="F21" s="178">
        <v>0</v>
      </c>
      <c r="G21" s="178">
        <v>0</v>
      </c>
      <c r="H21" s="178">
        <v>0</v>
      </c>
      <c r="I21" s="110">
        <v>0</v>
      </c>
    </row>
    <row r="22" spans="1:11" s="5" customFormat="1" x14ac:dyDescent="0.35">
      <c r="A22" s="217" t="s">
        <v>132</v>
      </c>
      <c r="B22" s="110">
        <v>19335</v>
      </c>
      <c r="C22" s="110">
        <v>0</v>
      </c>
      <c r="D22" s="178">
        <v>0</v>
      </c>
      <c r="E22" s="110"/>
      <c r="F22" s="178">
        <v>0</v>
      </c>
      <c r="G22" s="178">
        <v>0</v>
      </c>
      <c r="H22" s="178">
        <v>0</v>
      </c>
      <c r="I22" s="110">
        <v>0</v>
      </c>
    </row>
    <row r="23" spans="1:11" s="5" customFormat="1" x14ac:dyDescent="0.35">
      <c r="A23" s="217" t="s">
        <v>133</v>
      </c>
      <c r="B23" s="110">
        <v>579</v>
      </c>
      <c r="C23" s="110">
        <v>1</v>
      </c>
      <c r="D23" s="178">
        <v>8.9285714285714281E-3</v>
      </c>
      <c r="E23" s="110">
        <v>142</v>
      </c>
      <c r="F23" s="178">
        <v>2.7693807898586057E-3</v>
      </c>
      <c r="G23" s="178">
        <v>0.24525043177892919</v>
      </c>
      <c r="H23" s="178">
        <v>2.1852403250273451E-2</v>
      </c>
      <c r="I23" s="110">
        <v>307510.12461372092</v>
      </c>
    </row>
    <row r="24" spans="1:11" s="5" customFormat="1" x14ac:dyDescent="0.35">
      <c r="A24" s="217" t="s">
        <v>134</v>
      </c>
      <c r="B24" s="110">
        <v>5528</v>
      </c>
      <c r="C24" s="110">
        <v>1</v>
      </c>
      <c r="D24" s="178">
        <v>8.9285714285714281E-3</v>
      </c>
      <c r="E24" s="110">
        <v>245</v>
      </c>
      <c r="F24" s="178">
        <v>4.7781569965870303E-3</v>
      </c>
      <c r="G24" s="178">
        <v>4.4319826338639651E-2</v>
      </c>
      <c r="H24" s="178">
        <v>3.9490031071874052E-3</v>
      </c>
      <c r="I24" s="110">
        <v>189942.12424866317</v>
      </c>
    </row>
    <row r="25" spans="1:11" s="5" customFormat="1" x14ac:dyDescent="0.35">
      <c r="A25" s="217" t="s">
        <v>135</v>
      </c>
      <c r="B25" s="110">
        <v>1663</v>
      </c>
      <c r="C25" s="110">
        <v>0</v>
      </c>
      <c r="D25" s="178">
        <v>0</v>
      </c>
      <c r="E25" s="110"/>
      <c r="F25" s="178">
        <v>0</v>
      </c>
      <c r="G25" s="178">
        <v>0</v>
      </c>
      <c r="H25" s="178">
        <v>0</v>
      </c>
      <c r="I25" s="110">
        <v>0</v>
      </c>
    </row>
    <row r="26" spans="1:11" s="5" customFormat="1" x14ac:dyDescent="0.35">
      <c r="A26" s="217" t="s">
        <v>136</v>
      </c>
      <c r="B26" s="110">
        <v>6516</v>
      </c>
      <c r="C26" s="110">
        <v>2</v>
      </c>
      <c r="D26" s="178">
        <v>1.7857142857142856E-2</v>
      </c>
      <c r="E26" s="110">
        <v>1055</v>
      </c>
      <c r="F26" s="178">
        <v>2.0575329107752317E-2</v>
      </c>
      <c r="G26" s="178">
        <v>0.16190914671577655</v>
      </c>
      <c r="H26" s="178">
        <v>1.4426494331843271E-2</v>
      </c>
      <c r="I26" s="110">
        <v>621749.81585754943</v>
      </c>
    </row>
    <row r="27" spans="1:11" s="5" customFormat="1" x14ac:dyDescent="0.35">
      <c r="A27" s="217" t="s">
        <v>137</v>
      </c>
      <c r="B27" s="110">
        <v>12178</v>
      </c>
      <c r="C27" s="110">
        <v>0</v>
      </c>
      <c r="D27" s="178">
        <v>0</v>
      </c>
      <c r="E27" s="110"/>
      <c r="F27" s="178">
        <v>0</v>
      </c>
      <c r="G27" s="178">
        <v>0</v>
      </c>
      <c r="H27" s="178">
        <v>0</v>
      </c>
      <c r="I27" s="110">
        <v>0</v>
      </c>
    </row>
    <row r="28" spans="1:11" s="5" customFormat="1" x14ac:dyDescent="0.35">
      <c r="A28" s="217" t="s">
        <v>138</v>
      </c>
      <c r="B28" s="110">
        <v>130282</v>
      </c>
      <c r="C28" s="110">
        <v>0</v>
      </c>
      <c r="D28" s="178">
        <v>0</v>
      </c>
      <c r="E28" s="110"/>
      <c r="F28" s="178">
        <v>0</v>
      </c>
      <c r="G28" s="178">
        <v>0</v>
      </c>
      <c r="H28" s="178">
        <v>0</v>
      </c>
      <c r="I28" s="110">
        <v>0</v>
      </c>
    </row>
    <row r="29" spans="1:11" s="5" customFormat="1" x14ac:dyDescent="0.35">
      <c r="A29" s="217" t="s">
        <v>139</v>
      </c>
      <c r="B29" s="110">
        <v>9295</v>
      </c>
      <c r="C29" s="110">
        <v>0</v>
      </c>
      <c r="D29" s="178">
        <v>0</v>
      </c>
      <c r="E29" s="110"/>
      <c r="F29" s="178">
        <v>0</v>
      </c>
      <c r="G29" s="178">
        <v>0</v>
      </c>
      <c r="H29" s="178">
        <v>0</v>
      </c>
      <c r="I29" s="110">
        <v>0</v>
      </c>
    </row>
    <row r="30" spans="1:11" s="5" customFormat="1" x14ac:dyDescent="0.35">
      <c r="A30" s="217" t="s">
        <v>140</v>
      </c>
      <c r="B30" s="110">
        <v>3686</v>
      </c>
      <c r="C30" s="110">
        <v>1</v>
      </c>
      <c r="D30" s="178">
        <v>8.9285714285714281E-3</v>
      </c>
      <c r="E30" s="110">
        <v>73</v>
      </c>
      <c r="F30" s="178">
        <v>1.4236957581667479E-3</v>
      </c>
      <c r="G30" s="178">
        <v>1.9804666304937601E-2</v>
      </c>
      <c r="H30" s="178">
        <v>1.7646433940744729E-3</v>
      </c>
      <c r="I30" s="110">
        <v>114644.92784314459</v>
      </c>
      <c r="K30" s="7"/>
    </row>
    <row r="31" spans="1:11" s="5" customFormat="1" x14ac:dyDescent="0.35">
      <c r="A31" s="217" t="s">
        <v>141</v>
      </c>
      <c r="B31" s="110">
        <v>1107</v>
      </c>
      <c r="C31" s="110">
        <v>2</v>
      </c>
      <c r="D31" s="178">
        <v>1.7857142857142856E-2</v>
      </c>
      <c r="E31" s="110">
        <v>648</v>
      </c>
      <c r="F31" s="178">
        <v>1.2637737688932229E-2</v>
      </c>
      <c r="G31" s="178">
        <v>0.58536585365853655</v>
      </c>
      <c r="H31" s="178">
        <v>5.2157505250051507E-2</v>
      </c>
      <c r="I31" s="110">
        <v>806797.64684247714</v>
      </c>
    </row>
    <row r="32" spans="1:11" s="5" customFormat="1" x14ac:dyDescent="0.35">
      <c r="A32" s="217" t="s">
        <v>142</v>
      </c>
      <c r="B32" s="110">
        <v>1029</v>
      </c>
      <c r="C32" s="110">
        <v>1</v>
      </c>
      <c r="D32" s="178">
        <v>8.9285714285714281E-3</v>
      </c>
      <c r="E32" s="110">
        <v>82</v>
      </c>
      <c r="F32" s="178">
        <v>1.599219892735251E-3</v>
      </c>
      <c r="G32" s="178">
        <v>7.9689018464528666E-2</v>
      </c>
      <c r="H32" s="178">
        <v>7.1004831815141382E-3</v>
      </c>
      <c r="I32" s="110">
        <v>162794.38692766405</v>
      </c>
    </row>
    <row r="33" spans="1:10" s="5" customFormat="1" x14ac:dyDescent="0.35">
      <c r="A33" s="217" t="s">
        <v>143</v>
      </c>
      <c r="B33" s="110">
        <v>8695</v>
      </c>
      <c r="C33" s="110">
        <v>0</v>
      </c>
      <c r="D33" s="178">
        <v>0</v>
      </c>
      <c r="E33" s="110"/>
      <c r="F33" s="178">
        <v>0</v>
      </c>
      <c r="G33" s="178">
        <v>0</v>
      </c>
      <c r="H33" s="178">
        <v>0</v>
      </c>
      <c r="I33" s="110">
        <v>0</v>
      </c>
    </row>
    <row r="34" spans="1:10" s="5" customFormat="1" x14ac:dyDescent="0.35">
      <c r="A34" s="217" t="s">
        <v>144</v>
      </c>
      <c r="B34" s="110">
        <v>1149</v>
      </c>
      <c r="C34" s="110">
        <v>1</v>
      </c>
      <c r="D34" s="178">
        <v>8.9285714285714281E-3</v>
      </c>
      <c r="E34" s="110">
        <v>353</v>
      </c>
      <c r="F34" s="178">
        <v>6.884446611409069E-3</v>
      </c>
      <c r="G34" s="178">
        <v>0.30722367275892082</v>
      </c>
      <c r="H34" s="178">
        <v>2.737436805497518E-2</v>
      </c>
      <c r="I34" s="110">
        <v>423945.68632204056</v>
      </c>
    </row>
    <row r="35" spans="1:10" s="5" customFormat="1" x14ac:dyDescent="0.35">
      <c r="A35" s="217" t="s">
        <v>145</v>
      </c>
      <c r="B35" s="110">
        <v>951</v>
      </c>
      <c r="C35" s="110">
        <v>0</v>
      </c>
      <c r="D35" s="178">
        <v>0</v>
      </c>
      <c r="E35" s="110"/>
      <c r="F35" s="178">
        <v>0</v>
      </c>
      <c r="G35" s="178">
        <v>0</v>
      </c>
      <c r="H35" s="178">
        <v>0</v>
      </c>
      <c r="I35" s="110">
        <v>0</v>
      </c>
    </row>
    <row r="36" spans="1:10" s="5" customFormat="1" x14ac:dyDescent="0.35">
      <c r="A36" s="217" t="s">
        <v>146</v>
      </c>
      <c r="B36" s="110">
        <v>231</v>
      </c>
      <c r="C36" s="110">
        <v>0</v>
      </c>
      <c r="D36" s="178">
        <v>0</v>
      </c>
      <c r="E36" s="110"/>
      <c r="F36" s="178">
        <v>0</v>
      </c>
      <c r="G36" s="178">
        <v>0</v>
      </c>
      <c r="H36" s="178">
        <v>0</v>
      </c>
      <c r="I36" s="110">
        <v>0</v>
      </c>
    </row>
    <row r="37" spans="1:10" s="5" customFormat="1" x14ac:dyDescent="0.35">
      <c r="A37" s="217" t="s">
        <v>147</v>
      </c>
      <c r="B37" s="110">
        <v>1322</v>
      </c>
      <c r="C37" s="110">
        <v>0</v>
      </c>
      <c r="D37" s="178">
        <v>0</v>
      </c>
      <c r="E37" s="110">
        <v>0</v>
      </c>
      <c r="F37" s="178">
        <v>0</v>
      </c>
      <c r="G37" s="178">
        <v>0</v>
      </c>
      <c r="H37" s="178">
        <v>0</v>
      </c>
      <c r="I37" s="110">
        <v>0</v>
      </c>
    </row>
    <row r="38" spans="1:10" s="5" customFormat="1" x14ac:dyDescent="0.35">
      <c r="A38" s="217" t="s">
        <v>148</v>
      </c>
      <c r="B38" s="110">
        <v>1446</v>
      </c>
      <c r="C38" s="110">
        <v>2</v>
      </c>
      <c r="D38" s="178">
        <v>1.7857142857142856E-2</v>
      </c>
      <c r="E38" s="110">
        <v>198</v>
      </c>
      <c r="F38" s="178">
        <v>3.8615309605070699E-3</v>
      </c>
      <c r="G38" s="178">
        <v>0.13692946058091288</v>
      </c>
      <c r="H38" s="178">
        <v>1.2200744226023462E-2</v>
      </c>
      <c r="I38" s="110">
        <v>319881.84753300098</v>
      </c>
    </row>
    <row r="39" spans="1:10" s="5" customFormat="1" x14ac:dyDescent="0.35">
      <c r="A39" s="217" t="s">
        <v>149</v>
      </c>
      <c r="B39" s="110">
        <v>3748</v>
      </c>
      <c r="C39" s="110">
        <v>3</v>
      </c>
      <c r="D39" s="178">
        <v>2.6785714285714284E-2</v>
      </c>
      <c r="E39" s="110">
        <v>945</v>
      </c>
      <c r="F39" s="178">
        <v>1.8430034129692834E-2</v>
      </c>
      <c r="G39" s="178">
        <v>0.25213447171824971</v>
      </c>
      <c r="H39" s="178">
        <v>2.2465787763621105E-2</v>
      </c>
      <c r="I39" s="110">
        <v>729085.13233147457</v>
      </c>
    </row>
    <row r="40" spans="1:10" s="5" customFormat="1" x14ac:dyDescent="0.35">
      <c r="A40" s="217" t="s">
        <v>150</v>
      </c>
      <c r="B40" s="110">
        <v>15685</v>
      </c>
      <c r="C40" s="110">
        <v>0</v>
      </c>
      <c r="D40" s="178">
        <v>0</v>
      </c>
      <c r="E40" s="110"/>
      <c r="F40" s="178">
        <v>0</v>
      </c>
      <c r="G40" s="178">
        <v>0</v>
      </c>
      <c r="H40" s="178">
        <v>0</v>
      </c>
      <c r="I40" s="110">
        <v>0</v>
      </c>
    </row>
    <row r="41" spans="1:10" s="5" customFormat="1" x14ac:dyDescent="0.35">
      <c r="A41" s="217" t="s">
        <v>151</v>
      </c>
      <c r="B41" s="110">
        <v>6618</v>
      </c>
      <c r="C41" s="110">
        <v>2</v>
      </c>
      <c r="D41" s="178">
        <v>1.7857142857142856E-2</v>
      </c>
      <c r="E41" s="110">
        <v>160</v>
      </c>
      <c r="F41" s="178">
        <v>3.1204290589956119E-3</v>
      </c>
      <c r="G41" s="178">
        <v>2.4176488365064974E-2</v>
      </c>
      <c r="H41" s="178">
        <v>2.1541832529990046E-3</v>
      </c>
      <c r="I41" s="110">
        <v>222270.67911244705</v>
      </c>
    </row>
    <row r="42" spans="1:10" s="5" customFormat="1" x14ac:dyDescent="0.35">
      <c r="A42" s="217" t="s">
        <v>152</v>
      </c>
      <c r="B42" s="110">
        <v>8433</v>
      </c>
      <c r="C42" s="110">
        <v>2</v>
      </c>
      <c r="D42" s="178">
        <v>1.7857142857142856E-2</v>
      </c>
      <c r="E42" s="110">
        <v>1522</v>
      </c>
      <c r="F42" s="178">
        <v>2.9683081423695759E-2</v>
      </c>
      <c r="G42" s="178">
        <v>0.18048144195422744</v>
      </c>
      <c r="H42" s="178">
        <v>1.6081330500285162E-2</v>
      </c>
      <c r="I42" s="110">
        <v>789987.02254116745</v>
      </c>
    </row>
    <row r="43" spans="1:10" s="5" customFormat="1" x14ac:dyDescent="0.35">
      <c r="A43" s="217" t="s">
        <v>153</v>
      </c>
      <c r="B43" s="110">
        <v>6438</v>
      </c>
      <c r="C43" s="110">
        <v>2</v>
      </c>
      <c r="D43" s="178">
        <v>1.7857142857142856E-2</v>
      </c>
      <c r="E43" s="110">
        <v>664</v>
      </c>
      <c r="F43" s="178">
        <v>1.2949780594831789E-2</v>
      </c>
      <c r="G43" s="178">
        <v>0.10313762037899969</v>
      </c>
      <c r="H43" s="178">
        <v>9.1898100013423061E-3</v>
      </c>
      <c r="I43" s="110">
        <v>448284.89438631554</v>
      </c>
    </row>
    <row r="44" spans="1:10" s="5" customFormat="1" x14ac:dyDescent="0.35">
      <c r="A44" s="217" t="s">
        <v>154</v>
      </c>
      <c r="B44" s="110">
        <v>738</v>
      </c>
      <c r="C44" s="110">
        <v>0</v>
      </c>
      <c r="D44" s="178">
        <v>0</v>
      </c>
      <c r="E44" s="110"/>
      <c r="F44" s="178">
        <v>0</v>
      </c>
      <c r="G44" s="178">
        <v>0</v>
      </c>
      <c r="H44" s="178">
        <v>0</v>
      </c>
      <c r="I44" s="110">
        <v>0</v>
      </c>
    </row>
    <row r="45" spans="1:10" s="5" customFormat="1" x14ac:dyDescent="0.35">
      <c r="A45" s="217" t="s">
        <v>155</v>
      </c>
      <c r="B45" s="110">
        <v>701</v>
      </c>
      <c r="C45" s="110">
        <v>1</v>
      </c>
      <c r="D45" s="178">
        <v>8.9285714285714281E-3</v>
      </c>
      <c r="E45" s="110">
        <v>55</v>
      </c>
      <c r="F45" s="178">
        <v>1.0726474890297415E-3</v>
      </c>
      <c r="G45" s="178">
        <v>7.8459343794579167E-2</v>
      </c>
      <c r="H45" s="178">
        <v>6.9909162112973223E-3</v>
      </c>
      <c r="I45" s="110">
        <v>152949.9970597754</v>
      </c>
      <c r="J45" s="7"/>
    </row>
    <row r="46" spans="1:10" s="5" customFormat="1" x14ac:dyDescent="0.35">
      <c r="A46" s="217" t="s">
        <v>156</v>
      </c>
      <c r="B46" s="110">
        <v>701</v>
      </c>
      <c r="C46" s="110">
        <v>0</v>
      </c>
      <c r="D46" s="178">
        <v>0</v>
      </c>
      <c r="E46" s="110">
        <v>0</v>
      </c>
      <c r="F46" s="178">
        <v>0</v>
      </c>
      <c r="G46" s="178">
        <v>0</v>
      </c>
      <c r="H46" s="178">
        <v>0</v>
      </c>
      <c r="I46" s="110">
        <v>0</v>
      </c>
    </row>
    <row r="47" spans="1:10" s="5" customFormat="1" x14ac:dyDescent="0.35">
      <c r="A47" s="217" t="s">
        <v>157</v>
      </c>
      <c r="B47" s="110">
        <v>8222</v>
      </c>
      <c r="C47" s="110">
        <v>0</v>
      </c>
      <c r="D47" s="178">
        <v>0</v>
      </c>
      <c r="E47" s="110"/>
      <c r="F47" s="178">
        <v>0</v>
      </c>
      <c r="G47" s="178">
        <v>0</v>
      </c>
      <c r="H47" s="178">
        <v>0</v>
      </c>
      <c r="I47" s="110">
        <v>0</v>
      </c>
      <c r="J47" s="7"/>
    </row>
    <row r="48" spans="1:10" s="5" customFormat="1" x14ac:dyDescent="0.35">
      <c r="A48" s="217" t="s">
        <v>158</v>
      </c>
      <c r="B48" s="110">
        <v>10401</v>
      </c>
      <c r="C48" s="110">
        <v>3</v>
      </c>
      <c r="D48" s="178">
        <v>2.6785714285714284E-2</v>
      </c>
      <c r="E48" s="110">
        <v>2743</v>
      </c>
      <c r="F48" s="178">
        <v>5.3495855680156024E-2</v>
      </c>
      <c r="G48" s="178">
        <v>0.26372464186135947</v>
      </c>
      <c r="H48" s="178">
        <v>2.3498499795438509E-2</v>
      </c>
      <c r="I48" s="110">
        <v>1331615.9315402987</v>
      </c>
    </row>
    <row r="49" spans="1:11" s="5" customFormat="1" x14ac:dyDescent="0.35">
      <c r="A49" s="217" t="s">
        <v>159</v>
      </c>
      <c r="B49" s="110">
        <v>14547</v>
      </c>
      <c r="C49" s="110">
        <v>5</v>
      </c>
      <c r="D49" s="178">
        <v>4.4642857142857144E-2</v>
      </c>
      <c r="E49" s="110">
        <v>1093</v>
      </c>
      <c r="F49" s="178">
        <v>2.1316431009263774E-2</v>
      </c>
      <c r="G49" s="178">
        <v>7.5135766824774866E-2</v>
      </c>
      <c r="H49" s="178">
        <v>6.6947775107426451E-3</v>
      </c>
      <c r="I49" s="110">
        <v>795624.69660959905</v>
      </c>
    </row>
    <row r="50" spans="1:11" s="5" customFormat="1" x14ac:dyDescent="0.35">
      <c r="A50" s="217" t="s">
        <v>160</v>
      </c>
      <c r="B50" s="110">
        <v>3466</v>
      </c>
      <c r="C50" s="110">
        <v>0</v>
      </c>
      <c r="D50" s="178">
        <v>0</v>
      </c>
      <c r="E50" s="110"/>
      <c r="F50" s="178">
        <v>0</v>
      </c>
      <c r="G50" s="178">
        <v>0</v>
      </c>
      <c r="H50" s="178">
        <v>0</v>
      </c>
      <c r="I50" s="110">
        <v>0</v>
      </c>
    </row>
    <row r="51" spans="1:11" s="5" customFormat="1" x14ac:dyDescent="0.35">
      <c r="A51" s="217" t="s">
        <v>161</v>
      </c>
      <c r="B51" s="110">
        <v>35157</v>
      </c>
      <c r="C51" s="110">
        <v>0</v>
      </c>
      <c r="D51" s="178">
        <v>0</v>
      </c>
      <c r="E51" s="110"/>
      <c r="F51" s="178">
        <v>0</v>
      </c>
      <c r="G51" s="178">
        <v>0</v>
      </c>
      <c r="H51" s="178">
        <v>0</v>
      </c>
      <c r="I51" s="110">
        <v>0</v>
      </c>
    </row>
    <row r="52" spans="1:11" s="5" customFormat="1" x14ac:dyDescent="0.35">
      <c r="A52" s="217" t="s">
        <v>162</v>
      </c>
      <c r="B52" s="110">
        <v>6064</v>
      </c>
      <c r="C52" s="110">
        <v>5</v>
      </c>
      <c r="D52" s="178">
        <v>4.4642857142857144E-2</v>
      </c>
      <c r="E52" s="110">
        <v>2685</v>
      </c>
      <c r="F52" s="178">
        <v>5.2364700146270114E-2</v>
      </c>
      <c r="G52" s="178">
        <v>0.44277704485488129</v>
      </c>
      <c r="H52" s="178">
        <v>3.9452499487768806E-2</v>
      </c>
      <c r="I52" s="110">
        <v>1598731.9984436806</v>
      </c>
    </row>
    <row r="53" spans="1:11" s="5" customFormat="1" x14ac:dyDescent="0.35">
      <c r="A53" s="217" t="s">
        <v>163</v>
      </c>
      <c r="B53" s="110">
        <v>1269</v>
      </c>
      <c r="C53" s="110">
        <v>2</v>
      </c>
      <c r="D53" s="178">
        <v>1.7857142857142856E-2</v>
      </c>
      <c r="E53" s="110">
        <v>151</v>
      </c>
      <c r="F53" s="178">
        <v>2.9449049244271086E-3</v>
      </c>
      <c r="G53" s="178">
        <v>0.11899133175728921</v>
      </c>
      <c r="H53" s="178">
        <v>1.0602413810187448E-2</v>
      </c>
      <c r="I53" s="110">
        <v>290827.49672512239</v>
      </c>
    </row>
    <row r="54" spans="1:11" s="5" customFormat="1" x14ac:dyDescent="0.35">
      <c r="A54" s="217" t="s">
        <v>164</v>
      </c>
      <c r="B54" s="110">
        <v>987</v>
      </c>
      <c r="C54" s="110">
        <v>0</v>
      </c>
      <c r="D54" s="178">
        <v>0</v>
      </c>
      <c r="E54" s="110"/>
      <c r="F54" s="178">
        <v>0</v>
      </c>
      <c r="G54" s="178">
        <v>0</v>
      </c>
      <c r="H54" s="178">
        <v>0</v>
      </c>
      <c r="I54" s="110">
        <v>0</v>
      </c>
    </row>
    <row r="55" spans="1:11" s="5" customFormat="1" x14ac:dyDescent="0.35">
      <c r="A55" s="217" t="s">
        <v>165</v>
      </c>
      <c r="B55" s="110">
        <v>137355</v>
      </c>
      <c r="C55" s="110">
        <v>0</v>
      </c>
      <c r="D55" s="178">
        <v>0</v>
      </c>
      <c r="E55" s="110"/>
      <c r="F55" s="178">
        <v>0</v>
      </c>
      <c r="G55" s="178">
        <v>0</v>
      </c>
      <c r="H55" s="178">
        <v>0</v>
      </c>
      <c r="I55" s="110">
        <v>0</v>
      </c>
    </row>
    <row r="56" spans="1:11" s="5" customFormat="1" x14ac:dyDescent="0.35">
      <c r="A56" s="217" t="s">
        <v>166</v>
      </c>
      <c r="B56" s="110">
        <v>41914</v>
      </c>
      <c r="C56" s="110">
        <v>3</v>
      </c>
      <c r="D56" s="178">
        <v>2.6785714285714284E-2</v>
      </c>
      <c r="E56" s="110">
        <v>632</v>
      </c>
      <c r="F56" s="178">
        <v>1.2325694783032666E-2</v>
      </c>
      <c r="G56" s="178">
        <v>1.5078494059264208E-2</v>
      </c>
      <c r="H56" s="178">
        <v>1.343530081475695E-3</v>
      </c>
      <c r="I56" s="110">
        <v>446880.42893429036</v>
      </c>
    </row>
    <row r="57" spans="1:11" s="5" customFormat="1" x14ac:dyDescent="0.35">
      <c r="A57" s="217" t="s">
        <v>167</v>
      </c>
      <c r="B57" s="110">
        <v>4136</v>
      </c>
      <c r="C57" s="110">
        <v>6</v>
      </c>
      <c r="D57" s="178">
        <v>5.3571428571428568E-2</v>
      </c>
      <c r="E57" s="110">
        <v>1473</v>
      </c>
      <c r="F57" s="178">
        <v>2.8727450024378352E-2</v>
      </c>
      <c r="G57" s="178">
        <v>0.3561411992263056</v>
      </c>
      <c r="H57" s="178">
        <v>3.1733037300193029E-2</v>
      </c>
      <c r="I57" s="110">
        <v>1208707.8521557888</v>
      </c>
    </row>
    <row r="58" spans="1:11" s="5" customFormat="1" x14ac:dyDescent="0.35">
      <c r="A58" s="217" t="s">
        <v>168</v>
      </c>
      <c r="B58" s="110">
        <v>30790</v>
      </c>
      <c r="C58" s="110">
        <v>2</v>
      </c>
      <c r="D58" s="178">
        <v>1.7857142857142856E-2</v>
      </c>
      <c r="E58" s="110">
        <v>2234</v>
      </c>
      <c r="F58" s="178">
        <v>4.3568990736226228E-2</v>
      </c>
      <c r="G58" s="178">
        <v>7.2556024683338743E-2</v>
      </c>
      <c r="H58" s="178">
        <v>6.4649162821711834E-3</v>
      </c>
      <c r="I58" s="110">
        <v>943704.29162724514</v>
      </c>
    </row>
    <row r="59" spans="1:11" s="5" customFormat="1" x14ac:dyDescent="0.35">
      <c r="A59" s="217" t="s">
        <v>169</v>
      </c>
      <c r="B59" s="110">
        <v>3842</v>
      </c>
      <c r="C59" s="110">
        <v>0</v>
      </c>
      <c r="D59" s="178">
        <v>0</v>
      </c>
      <c r="E59" s="110"/>
      <c r="F59" s="178">
        <v>0</v>
      </c>
      <c r="G59" s="178">
        <v>0</v>
      </c>
      <c r="H59" s="178">
        <v>0</v>
      </c>
      <c r="I59" s="110">
        <v>0</v>
      </c>
    </row>
    <row r="60" spans="1:11" s="5" customFormat="1" x14ac:dyDescent="0.35">
      <c r="A60" s="217" t="s">
        <v>170</v>
      </c>
      <c r="B60" s="110">
        <v>1213</v>
      </c>
      <c r="C60" s="110">
        <v>3</v>
      </c>
      <c r="D60" s="178">
        <v>2.6785714285714284E-2</v>
      </c>
      <c r="E60" s="110">
        <v>620</v>
      </c>
      <c r="F60" s="178">
        <v>1.2091662603607996E-2</v>
      </c>
      <c r="G60" s="178">
        <v>0.51112943116240728</v>
      </c>
      <c r="H60" s="178">
        <v>4.5542861481736377E-2</v>
      </c>
      <c r="I60" s="110">
        <v>817142.13132344501</v>
      </c>
    </row>
    <row r="61" spans="1:11" s="5" customFormat="1" x14ac:dyDescent="0.35">
      <c r="A61" s="217" t="s">
        <v>171</v>
      </c>
      <c r="B61" s="110">
        <v>169657</v>
      </c>
      <c r="C61" s="110">
        <v>0</v>
      </c>
      <c r="D61" s="178">
        <v>0</v>
      </c>
      <c r="E61" s="110"/>
      <c r="F61" s="178">
        <v>0</v>
      </c>
      <c r="G61" s="178">
        <v>0</v>
      </c>
      <c r="H61" s="178">
        <v>0</v>
      </c>
      <c r="I61" s="110">
        <v>0</v>
      </c>
    </row>
    <row r="62" spans="1:11" s="5" customFormat="1" x14ac:dyDescent="0.35">
      <c r="A62" s="217" t="s">
        <v>172</v>
      </c>
      <c r="B62" s="110">
        <v>62670</v>
      </c>
      <c r="C62" s="110">
        <v>0</v>
      </c>
      <c r="D62" s="178">
        <v>0</v>
      </c>
      <c r="E62" s="110"/>
      <c r="F62" s="178">
        <v>0</v>
      </c>
      <c r="G62" s="178">
        <v>0</v>
      </c>
      <c r="H62" s="178">
        <v>0</v>
      </c>
      <c r="I62" s="110">
        <v>0</v>
      </c>
    </row>
    <row r="63" spans="1:11" s="5" customFormat="1" x14ac:dyDescent="0.35">
      <c r="A63" s="217" t="s">
        <v>173</v>
      </c>
      <c r="B63" s="110">
        <v>30775</v>
      </c>
      <c r="C63" s="110">
        <v>0</v>
      </c>
      <c r="D63" s="178">
        <v>0</v>
      </c>
      <c r="E63" s="110"/>
      <c r="F63" s="178">
        <v>0</v>
      </c>
      <c r="G63" s="178">
        <v>0</v>
      </c>
      <c r="H63" s="178">
        <v>0</v>
      </c>
      <c r="I63" s="110">
        <v>0</v>
      </c>
      <c r="K63" s="7"/>
    </row>
    <row r="64" spans="1:11" s="5" customFormat="1" x14ac:dyDescent="0.35">
      <c r="A64" s="217" t="s">
        <v>385</v>
      </c>
      <c r="B64" s="110">
        <v>24237</v>
      </c>
      <c r="C64" s="110">
        <v>3</v>
      </c>
      <c r="D64" s="178">
        <v>2.6785714285714284E-2</v>
      </c>
      <c r="E64" s="110">
        <v>3246</v>
      </c>
      <c r="F64" s="178">
        <v>6.330570453437348E-2</v>
      </c>
      <c r="G64" s="178">
        <v>0.13392746627057805</v>
      </c>
      <c r="H64" s="178">
        <v>1.1933259313770192E-2</v>
      </c>
      <c r="I64" s="110">
        <v>1399811.0067431091</v>
      </c>
    </row>
    <row r="65" spans="1:11" s="5" customFormat="1" x14ac:dyDescent="0.35">
      <c r="A65" s="217" t="s">
        <v>174</v>
      </c>
      <c r="B65" s="110">
        <v>4290</v>
      </c>
      <c r="C65" s="110">
        <v>0</v>
      </c>
      <c r="D65" s="178">
        <v>0</v>
      </c>
      <c r="E65" s="110"/>
      <c r="F65" s="178">
        <v>0</v>
      </c>
      <c r="G65" s="178">
        <v>0</v>
      </c>
      <c r="H65" s="178">
        <v>0</v>
      </c>
      <c r="I65" s="110">
        <v>0</v>
      </c>
    </row>
    <row r="66" spans="1:11" s="5" customFormat="1" x14ac:dyDescent="0.35">
      <c r="A66" s="217" t="s">
        <v>175</v>
      </c>
      <c r="B66" s="110">
        <v>1166</v>
      </c>
      <c r="C66" s="110">
        <v>0</v>
      </c>
      <c r="D66" s="178">
        <v>0</v>
      </c>
      <c r="E66" s="110"/>
      <c r="F66" s="178">
        <v>0</v>
      </c>
      <c r="G66" s="178">
        <v>0</v>
      </c>
      <c r="H66" s="178">
        <v>0</v>
      </c>
      <c r="I66" s="110">
        <v>0</v>
      </c>
    </row>
    <row r="67" spans="1:11" s="5" customFormat="1" x14ac:dyDescent="0.35">
      <c r="A67" s="217" t="s">
        <v>176</v>
      </c>
      <c r="B67" s="110">
        <v>524</v>
      </c>
      <c r="C67" s="110">
        <v>1</v>
      </c>
      <c r="D67" s="178">
        <v>8.9285714285714281E-3</v>
      </c>
      <c r="E67" s="110">
        <v>231</v>
      </c>
      <c r="F67" s="178">
        <v>4.5051194539249143E-3</v>
      </c>
      <c r="G67" s="178">
        <v>0.44083969465648853</v>
      </c>
      <c r="H67" s="178">
        <v>3.9279876926148045E-2</v>
      </c>
      <c r="I67" s="110">
        <v>484456.31667268096</v>
      </c>
      <c r="K67" s="7"/>
    </row>
    <row r="68" spans="1:11" s="5" customFormat="1" x14ac:dyDescent="0.35">
      <c r="A68" s="217" t="s">
        <v>177</v>
      </c>
      <c r="B68" s="110">
        <v>1967</v>
      </c>
      <c r="C68" s="110">
        <v>0</v>
      </c>
      <c r="D68" s="178">
        <v>0</v>
      </c>
      <c r="E68" s="110"/>
      <c r="F68" s="178">
        <v>0</v>
      </c>
      <c r="G68" s="178">
        <v>0</v>
      </c>
      <c r="H68" s="178">
        <v>0</v>
      </c>
      <c r="I68" s="110">
        <v>0</v>
      </c>
    </row>
    <row r="69" spans="1:11" s="5" customFormat="1" x14ac:dyDescent="0.35">
      <c r="A69" s="217" t="s">
        <v>178</v>
      </c>
      <c r="B69" s="110">
        <v>858</v>
      </c>
      <c r="C69" s="110">
        <v>2</v>
      </c>
      <c r="D69" s="178">
        <v>1.7857142857142856E-2</v>
      </c>
      <c r="E69" s="110">
        <v>489</v>
      </c>
      <c r="F69" s="178">
        <v>9.536811311555338E-3</v>
      </c>
      <c r="G69" s="178">
        <v>0.56993006993006989</v>
      </c>
      <c r="H69" s="178">
        <v>5.07821397998389E-2</v>
      </c>
      <c r="I69" s="110">
        <v>742643.23509656929</v>
      </c>
      <c r="K69" s="7"/>
    </row>
    <row r="70" spans="1:11" s="5" customFormat="1" x14ac:dyDescent="0.35">
      <c r="A70" s="217" t="s">
        <v>179</v>
      </c>
      <c r="B70" s="110">
        <v>371</v>
      </c>
      <c r="C70" s="110">
        <v>0</v>
      </c>
      <c r="D70" s="178">
        <v>0</v>
      </c>
      <c r="E70" s="110"/>
      <c r="F70" s="178">
        <v>0</v>
      </c>
      <c r="G70" s="178">
        <v>0</v>
      </c>
      <c r="H70" s="178">
        <v>0</v>
      </c>
      <c r="I70" s="110">
        <v>0</v>
      </c>
    </row>
    <row r="71" spans="1:11" s="5" customFormat="1" x14ac:dyDescent="0.35">
      <c r="A71" s="217" t="s">
        <v>180</v>
      </c>
      <c r="B71" s="110">
        <v>794</v>
      </c>
      <c r="C71" s="110">
        <v>2</v>
      </c>
      <c r="D71" s="178">
        <v>1.7857142857142856E-2</v>
      </c>
      <c r="E71" s="110">
        <v>119</v>
      </c>
      <c r="F71" s="178">
        <v>2.3208191126279864E-3</v>
      </c>
      <c r="G71" s="178">
        <v>0.14987405541561713</v>
      </c>
      <c r="H71" s="178">
        <v>1.3354138754985376E-2</v>
      </c>
      <c r="I71" s="110">
        <v>303557.70670996199</v>
      </c>
    </row>
    <row r="72" spans="1:11" s="5" customFormat="1" x14ac:dyDescent="0.35">
      <c r="A72" s="217" t="s">
        <v>181</v>
      </c>
      <c r="B72" s="110">
        <v>52103</v>
      </c>
      <c r="C72" s="110">
        <v>0</v>
      </c>
      <c r="D72" s="178">
        <v>0</v>
      </c>
      <c r="E72" s="110"/>
      <c r="F72" s="178">
        <v>0</v>
      </c>
      <c r="G72" s="178">
        <v>0</v>
      </c>
      <c r="H72" s="178">
        <v>0</v>
      </c>
      <c r="I72" s="110">
        <v>0</v>
      </c>
    </row>
    <row r="73" spans="1:11" s="5" customFormat="1" x14ac:dyDescent="0.35">
      <c r="A73" s="217" t="s">
        <v>182</v>
      </c>
      <c r="B73" s="110">
        <v>1301</v>
      </c>
      <c r="C73" s="110">
        <v>4</v>
      </c>
      <c r="D73" s="178">
        <v>3.5714285714285712E-2</v>
      </c>
      <c r="E73" s="110">
        <v>347</v>
      </c>
      <c r="F73" s="178">
        <v>6.7674305216967332E-3</v>
      </c>
      <c r="G73" s="178">
        <v>0.26671790930053807</v>
      </c>
      <c r="H73" s="178">
        <v>2.3765207122485359E-2</v>
      </c>
      <c r="I73" s="110">
        <v>618194.27598367189</v>
      </c>
    </row>
    <row r="74" spans="1:11" s="5" customFormat="1" x14ac:dyDescent="0.35">
      <c r="A74" s="217" t="s">
        <v>183</v>
      </c>
      <c r="B74" s="110">
        <v>1439</v>
      </c>
      <c r="C74" s="110">
        <v>0</v>
      </c>
      <c r="D74" s="178">
        <v>0</v>
      </c>
      <c r="E74" s="110"/>
      <c r="F74" s="178">
        <v>0</v>
      </c>
      <c r="G74" s="178">
        <v>0</v>
      </c>
      <c r="H74" s="178">
        <v>0</v>
      </c>
      <c r="I74" s="110">
        <v>0</v>
      </c>
    </row>
    <row r="75" spans="1:11" s="5" customFormat="1" x14ac:dyDescent="0.35">
      <c r="A75" s="217" t="s">
        <v>184</v>
      </c>
      <c r="B75" s="110">
        <v>1732</v>
      </c>
      <c r="C75" s="110">
        <v>1</v>
      </c>
      <c r="D75" s="178">
        <v>8.9285714285714281E-3</v>
      </c>
      <c r="E75" s="110">
        <v>287</v>
      </c>
      <c r="F75" s="178">
        <v>5.5972696245733785E-3</v>
      </c>
      <c r="G75" s="178">
        <v>0.16570438799076212</v>
      </c>
      <c r="H75" s="178">
        <v>1.4764659456248944E-2</v>
      </c>
      <c r="I75" s="110">
        <v>295386.02552109555</v>
      </c>
    </row>
    <row r="76" spans="1:11" s="5" customFormat="1" x14ac:dyDescent="0.35">
      <c r="A76" s="217" t="s">
        <v>185</v>
      </c>
      <c r="B76" s="110">
        <v>99272</v>
      </c>
      <c r="C76" s="110">
        <v>0</v>
      </c>
      <c r="D76" s="178">
        <v>0</v>
      </c>
      <c r="E76" s="110"/>
      <c r="F76" s="178">
        <v>0</v>
      </c>
      <c r="G76" s="178">
        <v>0</v>
      </c>
      <c r="H76" s="178">
        <v>0</v>
      </c>
      <c r="I76" s="110">
        <v>0</v>
      </c>
    </row>
    <row r="77" spans="1:11" s="5" customFormat="1" x14ac:dyDescent="0.35">
      <c r="A77" s="217" t="s">
        <v>186</v>
      </c>
      <c r="B77" s="110">
        <v>9438</v>
      </c>
      <c r="C77" s="110">
        <v>4</v>
      </c>
      <c r="D77" s="178">
        <v>3.5714285714285712E-2</v>
      </c>
      <c r="E77" s="110">
        <v>1750</v>
      </c>
      <c r="F77" s="178">
        <v>3.4129692832764506E-2</v>
      </c>
      <c r="G77" s="178">
        <v>0.18542063996609451</v>
      </c>
      <c r="H77" s="178">
        <v>1.6521424920936618E-2</v>
      </c>
      <c r="I77" s="110">
        <v>1020201.8487965006</v>
      </c>
    </row>
    <row r="78" spans="1:11" s="5" customFormat="1" x14ac:dyDescent="0.35">
      <c r="A78" s="217" t="s">
        <v>187</v>
      </c>
      <c r="B78" s="110">
        <v>1294</v>
      </c>
      <c r="C78" s="110">
        <v>1</v>
      </c>
      <c r="D78" s="178">
        <v>8.9285714285714281E-3</v>
      </c>
      <c r="E78" s="110">
        <v>91</v>
      </c>
      <c r="F78" s="178">
        <v>1.7747440273037543E-3</v>
      </c>
      <c r="G78" s="178">
        <v>7.0324574961360117E-2</v>
      </c>
      <c r="H78" s="178">
        <v>6.2660887457477513E-3</v>
      </c>
      <c r="I78" s="110">
        <v>158702.01580267478</v>
      </c>
    </row>
    <row r="79" spans="1:11" s="5" customFormat="1" x14ac:dyDescent="0.35">
      <c r="A79" s="217" t="s">
        <v>188</v>
      </c>
      <c r="B79" s="110">
        <v>110426</v>
      </c>
      <c r="C79" s="110">
        <v>0</v>
      </c>
      <c r="D79" s="178">
        <v>0</v>
      </c>
      <c r="E79" s="110"/>
      <c r="F79" s="178">
        <v>0</v>
      </c>
      <c r="G79" s="178">
        <v>0</v>
      </c>
      <c r="H79" s="178">
        <v>0</v>
      </c>
      <c r="I79" s="110">
        <v>0</v>
      </c>
    </row>
    <row r="80" spans="1:11" s="5" customFormat="1" x14ac:dyDescent="0.35">
      <c r="A80" s="217" t="s">
        <v>189</v>
      </c>
      <c r="B80" s="110">
        <v>575</v>
      </c>
      <c r="C80" s="110">
        <v>2</v>
      </c>
      <c r="D80" s="178">
        <v>1.7857142857142856E-2</v>
      </c>
      <c r="E80" s="110">
        <v>238</v>
      </c>
      <c r="F80" s="178">
        <v>4.6416382252559727E-3</v>
      </c>
      <c r="G80" s="178">
        <v>0.41391304347826086</v>
      </c>
      <c r="H80" s="178">
        <v>3.6880647552898743E-2</v>
      </c>
      <c r="I80" s="110">
        <v>542050.36369313102</v>
      </c>
    </row>
    <row r="81" spans="1:11" s="5" customFormat="1" x14ac:dyDescent="0.35">
      <c r="A81" s="217" t="s">
        <v>190</v>
      </c>
      <c r="B81" s="110">
        <v>3268</v>
      </c>
      <c r="C81" s="110">
        <v>0</v>
      </c>
      <c r="D81" s="178">
        <v>0</v>
      </c>
      <c r="E81" s="110"/>
      <c r="F81" s="178">
        <v>0</v>
      </c>
      <c r="G81" s="178">
        <v>0</v>
      </c>
      <c r="H81" s="178">
        <v>0</v>
      </c>
      <c r="I81" s="110">
        <v>0</v>
      </c>
      <c r="K81" s="7"/>
    </row>
    <row r="82" spans="1:11" s="5" customFormat="1" x14ac:dyDescent="0.35">
      <c r="A82" s="217" t="s">
        <v>191</v>
      </c>
      <c r="B82" s="110">
        <v>417</v>
      </c>
      <c r="C82" s="110">
        <v>0</v>
      </c>
      <c r="D82" s="178">
        <v>0</v>
      </c>
      <c r="E82" s="110"/>
      <c r="F82" s="178">
        <v>0</v>
      </c>
      <c r="G82" s="178">
        <v>0</v>
      </c>
      <c r="H82" s="178">
        <v>0</v>
      </c>
      <c r="I82" s="110">
        <v>0</v>
      </c>
    </row>
    <row r="83" spans="1:11" s="5" customFormat="1" x14ac:dyDescent="0.35">
      <c r="A83" s="217" t="s">
        <v>192</v>
      </c>
      <c r="B83" s="110">
        <v>2392</v>
      </c>
      <c r="C83" s="110">
        <v>2</v>
      </c>
      <c r="D83" s="178">
        <v>1.7857142857142856E-2</v>
      </c>
      <c r="E83" s="110">
        <v>98</v>
      </c>
      <c r="F83" s="178">
        <v>1.9112627986348123E-3</v>
      </c>
      <c r="G83" s="178">
        <v>4.096989966555184E-2</v>
      </c>
      <c r="H83" s="178">
        <v>3.6505165847043439E-3</v>
      </c>
      <c r="I83" s="110">
        <v>214464.34253858766</v>
      </c>
    </row>
    <row r="84" spans="1:11" s="5" customFormat="1" x14ac:dyDescent="0.35">
      <c r="A84" s="217" t="s">
        <v>193</v>
      </c>
      <c r="B84" s="110">
        <v>679</v>
      </c>
      <c r="C84" s="110">
        <v>0</v>
      </c>
      <c r="D84" s="178">
        <v>0</v>
      </c>
      <c r="E84" s="110"/>
      <c r="F84" s="178">
        <v>0</v>
      </c>
      <c r="G84" s="178">
        <v>0</v>
      </c>
      <c r="H84" s="178">
        <v>0</v>
      </c>
      <c r="I84" s="110">
        <v>0</v>
      </c>
    </row>
    <row r="85" spans="1:11" s="5" customFormat="1" x14ac:dyDescent="0.35">
      <c r="A85" s="217" t="s">
        <v>194</v>
      </c>
      <c r="B85" s="110">
        <v>10032</v>
      </c>
      <c r="C85" s="110">
        <v>0</v>
      </c>
      <c r="D85" s="178">
        <v>0</v>
      </c>
      <c r="E85" s="110"/>
      <c r="F85" s="178">
        <v>0</v>
      </c>
      <c r="G85" s="178">
        <v>0</v>
      </c>
      <c r="H85" s="178">
        <v>0</v>
      </c>
      <c r="I85" s="110">
        <v>0</v>
      </c>
      <c r="K85" s="7"/>
    </row>
    <row r="86" spans="1:11" s="5" customFormat="1" x14ac:dyDescent="0.35">
      <c r="A86" s="217" t="s">
        <v>195</v>
      </c>
      <c r="B86" s="110">
        <v>701</v>
      </c>
      <c r="C86" s="110">
        <v>0</v>
      </c>
      <c r="D86" s="178">
        <v>0</v>
      </c>
      <c r="E86" s="110"/>
      <c r="F86" s="178">
        <v>0</v>
      </c>
      <c r="G86" s="178">
        <v>0</v>
      </c>
      <c r="H86" s="178">
        <v>0</v>
      </c>
      <c r="I86" s="110">
        <v>0</v>
      </c>
    </row>
    <row r="87" spans="1:11" s="5" customFormat="1" x14ac:dyDescent="0.35">
      <c r="A87" s="217" t="s">
        <v>196</v>
      </c>
      <c r="B87" s="110">
        <v>461</v>
      </c>
      <c r="C87" s="110">
        <v>2</v>
      </c>
      <c r="D87" s="178">
        <v>1.7857142857142856E-2</v>
      </c>
      <c r="E87" s="110">
        <v>168</v>
      </c>
      <c r="F87" s="178">
        <v>3.2764505119453925E-3</v>
      </c>
      <c r="G87" s="178">
        <v>0.36442516268980479</v>
      </c>
      <c r="H87" s="178">
        <v>3.2471158366084128E-2</v>
      </c>
      <c r="I87" s="110">
        <v>481598.91543997516</v>
      </c>
    </row>
    <row r="88" spans="1:11" s="5" customFormat="1" x14ac:dyDescent="0.35">
      <c r="A88" s="217" t="s">
        <v>197</v>
      </c>
      <c r="B88" s="110">
        <v>600</v>
      </c>
      <c r="C88" s="110">
        <v>1</v>
      </c>
      <c r="D88" s="178">
        <v>8.9285714285714281E-3</v>
      </c>
      <c r="E88" s="110">
        <v>21</v>
      </c>
      <c r="F88" s="178">
        <v>4.0955631399317407E-4</v>
      </c>
      <c r="G88" s="178">
        <v>3.5000000000000003E-2</v>
      </c>
      <c r="H88" s="178">
        <v>3.1185841680759969E-3</v>
      </c>
      <c r="I88" s="110">
        <v>108935.47565720478</v>
      </c>
    </row>
    <row r="89" spans="1:11" s="5" customFormat="1" x14ac:dyDescent="0.35">
      <c r="A89" s="217" t="s">
        <v>198</v>
      </c>
      <c r="B89" s="110">
        <v>41421</v>
      </c>
      <c r="C89" s="110">
        <v>0</v>
      </c>
      <c r="D89" s="178">
        <v>0</v>
      </c>
      <c r="E89" s="110">
        <v>0</v>
      </c>
      <c r="F89" s="178">
        <v>0</v>
      </c>
      <c r="G89" s="178">
        <v>0</v>
      </c>
      <c r="H89" s="178">
        <v>0</v>
      </c>
      <c r="I89" s="110">
        <v>0</v>
      </c>
    </row>
    <row r="90" spans="1:11" s="5" customFormat="1" x14ac:dyDescent="0.35">
      <c r="A90" s="217" t="s">
        <v>199</v>
      </c>
      <c r="B90" s="110">
        <v>106</v>
      </c>
      <c r="C90" s="110">
        <v>0</v>
      </c>
      <c r="D90" s="178">
        <v>0</v>
      </c>
      <c r="E90" s="110"/>
      <c r="F90" s="178">
        <v>0</v>
      </c>
      <c r="G90" s="178">
        <v>0</v>
      </c>
      <c r="H90" s="178">
        <v>0</v>
      </c>
      <c r="I90" s="110">
        <v>0</v>
      </c>
      <c r="K90" s="7"/>
    </row>
    <row r="91" spans="1:11" s="5" customFormat="1" x14ac:dyDescent="0.35">
      <c r="A91" s="217" t="s">
        <v>200</v>
      </c>
      <c r="B91" s="110">
        <v>19823</v>
      </c>
      <c r="C91" s="110">
        <v>0</v>
      </c>
      <c r="D91" s="178">
        <v>0</v>
      </c>
      <c r="E91" s="110">
        <v>0</v>
      </c>
      <c r="F91" s="178">
        <v>0</v>
      </c>
      <c r="G91" s="178">
        <v>0</v>
      </c>
      <c r="H91" s="178">
        <v>0</v>
      </c>
      <c r="I91" s="110">
        <v>0</v>
      </c>
    </row>
    <row r="92" spans="1:11" s="5" customFormat="1" x14ac:dyDescent="0.35">
      <c r="A92" s="217" t="s">
        <v>201</v>
      </c>
      <c r="B92" s="110">
        <v>1632</v>
      </c>
      <c r="C92" s="110">
        <v>0</v>
      </c>
      <c r="D92" s="178">
        <v>0</v>
      </c>
      <c r="E92" s="110"/>
      <c r="F92" s="178">
        <v>0</v>
      </c>
      <c r="G92" s="178">
        <v>0</v>
      </c>
      <c r="H92" s="178">
        <v>0</v>
      </c>
      <c r="I92" s="110">
        <v>0</v>
      </c>
    </row>
    <row r="93" spans="1:11" s="5" customFormat="1" x14ac:dyDescent="0.35">
      <c r="A93" s="217" t="s">
        <v>202</v>
      </c>
      <c r="B93" s="110">
        <v>833</v>
      </c>
      <c r="C93" s="110">
        <v>0</v>
      </c>
      <c r="D93" s="178">
        <v>0</v>
      </c>
      <c r="E93" s="110"/>
      <c r="F93" s="178">
        <v>0</v>
      </c>
      <c r="G93" s="178">
        <v>0</v>
      </c>
      <c r="H93" s="178">
        <v>0</v>
      </c>
      <c r="I93" s="110">
        <v>0</v>
      </c>
    </row>
    <row r="94" spans="1:11" s="5" customFormat="1" x14ac:dyDescent="0.35">
      <c r="A94" s="217" t="s">
        <v>203</v>
      </c>
      <c r="B94" s="110">
        <v>4983</v>
      </c>
      <c r="C94" s="110">
        <v>0</v>
      </c>
      <c r="D94" s="178">
        <v>0</v>
      </c>
      <c r="E94" s="110"/>
      <c r="F94" s="178">
        <v>0</v>
      </c>
      <c r="G94" s="178">
        <v>0</v>
      </c>
      <c r="H94" s="178">
        <v>0</v>
      </c>
      <c r="I94" s="110">
        <v>0</v>
      </c>
    </row>
    <row r="95" spans="1:11" s="5" customFormat="1" x14ac:dyDescent="0.35">
      <c r="A95" s="217" t="s">
        <v>205</v>
      </c>
      <c r="B95" s="110">
        <v>24127</v>
      </c>
      <c r="C95" s="110">
        <v>0</v>
      </c>
      <c r="D95" s="178">
        <v>0</v>
      </c>
      <c r="E95" s="110"/>
      <c r="F95" s="178">
        <v>0</v>
      </c>
      <c r="G95" s="178">
        <v>0</v>
      </c>
      <c r="H95" s="178">
        <v>0</v>
      </c>
      <c r="I95" s="110">
        <v>0</v>
      </c>
      <c r="K95" s="7"/>
    </row>
    <row r="96" spans="1:11" s="5" customFormat="1" x14ac:dyDescent="0.35">
      <c r="A96" s="217" t="s">
        <v>206</v>
      </c>
      <c r="B96" s="110">
        <v>1479</v>
      </c>
      <c r="C96" s="110">
        <v>5</v>
      </c>
      <c r="D96" s="178">
        <v>4.4642857142857144E-2</v>
      </c>
      <c r="E96" s="110">
        <v>683</v>
      </c>
      <c r="F96" s="178">
        <v>1.3320331545587519E-2</v>
      </c>
      <c r="G96" s="178">
        <v>0.46179851250845166</v>
      </c>
      <c r="H96" s="178">
        <v>4.114735799856864E-2</v>
      </c>
      <c r="I96" s="110">
        <v>951924.13099053537</v>
      </c>
    </row>
    <row r="97" spans="1:11" s="5" customFormat="1" x14ac:dyDescent="0.35">
      <c r="A97" s="217" t="s">
        <v>0</v>
      </c>
      <c r="B97" s="110">
        <v>12193</v>
      </c>
      <c r="C97" s="110">
        <v>1</v>
      </c>
      <c r="D97" s="178">
        <v>8.9285714285714281E-3</v>
      </c>
      <c r="E97" s="177">
        <v>13372</v>
      </c>
      <c r="F97" s="178">
        <v>0.26078985860555826</v>
      </c>
      <c r="G97" s="178">
        <v>1.0966948248995325</v>
      </c>
      <c r="H97" s="178">
        <v>9.7718146232644548E-2</v>
      </c>
      <c r="I97" s="110">
        <v>5319036.126747272</v>
      </c>
    </row>
    <row r="98" spans="1:11" s="5" customFormat="1" x14ac:dyDescent="0.35">
      <c r="A98" s="217" t="s">
        <v>207</v>
      </c>
      <c r="B98" s="110">
        <v>3369</v>
      </c>
      <c r="C98" s="110">
        <v>1</v>
      </c>
      <c r="D98" s="178">
        <v>8.9285714285714281E-3</v>
      </c>
      <c r="E98" s="110">
        <v>1478</v>
      </c>
      <c r="F98" s="178">
        <v>2.8824963432471967E-2</v>
      </c>
      <c r="G98" s="178">
        <v>0.43870584743247254</v>
      </c>
      <c r="H98" s="178">
        <v>3.9089746007007785E-2</v>
      </c>
      <c r="I98" s="110">
        <v>894666.60058432445</v>
      </c>
      <c r="K98" s="7"/>
    </row>
    <row r="99" spans="1:11" s="5" customFormat="1" x14ac:dyDescent="0.35">
      <c r="A99" s="217" t="s">
        <v>208</v>
      </c>
      <c r="B99" s="110">
        <v>256</v>
      </c>
      <c r="C99" s="110">
        <v>0</v>
      </c>
      <c r="D99" s="178">
        <v>0</v>
      </c>
      <c r="E99" s="110"/>
      <c r="F99" s="178">
        <v>0</v>
      </c>
      <c r="G99" s="178">
        <v>0</v>
      </c>
      <c r="H99" s="178">
        <v>0</v>
      </c>
      <c r="I99" s="110">
        <v>0</v>
      </c>
    </row>
    <row r="100" spans="1:11" s="5" customFormat="1" x14ac:dyDescent="0.35">
      <c r="A100" s="217" t="s">
        <v>209</v>
      </c>
      <c r="B100" s="110">
        <v>1736</v>
      </c>
      <c r="C100" s="110">
        <v>0</v>
      </c>
      <c r="D100" s="178">
        <v>0</v>
      </c>
      <c r="E100" s="110"/>
      <c r="F100" s="178">
        <v>0</v>
      </c>
      <c r="G100" s="178">
        <v>0</v>
      </c>
      <c r="H100" s="178">
        <v>0</v>
      </c>
      <c r="I100" s="110">
        <v>0</v>
      </c>
    </row>
    <row r="101" spans="1:11" s="5" customFormat="1" x14ac:dyDescent="0.35">
      <c r="A101" s="217" t="s">
        <v>210</v>
      </c>
      <c r="B101" s="110">
        <v>649</v>
      </c>
      <c r="C101" s="110">
        <v>1</v>
      </c>
      <c r="D101" s="178">
        <v>8.9285714285714281E-3</v>
      </c>
      <c r="E101" s="110">
        <v>61</v>
      </c>
      <c r="F101" s="178">
        <v>1.1896635787420771E-3</v>
      </c>
      <c r="G101" s="178">
        <v>9.3990755007704166E-2</v>
      </c>
      <c r="H101" s="178">
        <v>8.3748023003581678E-3</v>
      </c>
      <c r="I101" s="110">
        <v>166648.50645463669</v>
      </c>
    </row>
    <row r="102" spans="1:11" s="5" customFormat="1" x14ac:dyDescent="0.35">
      <c r="A102" s="217" t="s">
        <v>211</v>
      </c>
      <c r="B102" s="110">
        <v>32856</v>
      </c>
      <c r="C102" s="110">
        <v>0</v>
      </c>
      <c r="D102" s="178">
        <v>0</v>
      </c>
      <c r="E102" s="110"/>
      <c r="F102" s="178">
        <v>0</v>
      </c>
      <c r="G102" s="178">
        <v>0</v>
      </c>
      <c r="H102" s="178">
        <v>0</v>
      </c>
      <c r="I102" s="110">
        <v>0</v>
      </c>
    </row>
    <row r="103" spans="1:11" s="5" customFormat="1" x14ac:dyDescent="0.35">
      <c r="A103" s="217" t="s">
        <v>212</v>
      </c>
      <c r="B103" s="110">
        <v>1084</v>
      </c>
      <c r="C103" s="110">
        <v>0</v>
      </c>
      <c r="D103" s="178">
        <v>0</v>
      </c>
      <c r="E103" s="110"/>
      <c r="F103" s="178">
        <v>0</v>
      </c>
      <c r="G103" s="178">
        <v>0</v>
      </c>
      <c r="H103" s="178">
        <v>0</v>
      </c>
      <c r="I103" s="110">
        <v>0</v>
      </c>
    </row>
    <row r="104" spans="1:11" s="5" customFormat="1" x14ac:dyDescent="0.35">
      <c r="A104" s="217" t="s">
        <v>213</v>
      </c>
      <c r="B104" s="110">
        <v>5669</v>
      </c>
      <c r="C104" s="110">
        <v>1</v>
      </c>
      <c r="D104" s="178">
        <v>8.9285714285714281E-3</v>
      </c>
      <c r="E104" s="110">
        <v>98</v>
      </c>
      <c r="F104" s="178">
        <v>1.9112627986348123E-3</v>
      </c>
      <c r="G104" s="178">
        <v>1.7286999470806138E-2</v>
      </c>
      <c r="H104" s="178">
        <v>1.5403132246626901E-3</v>
      </c>
      <c r="I104" s="110">
        <v>121001.79681239248</v>
      </c>
      <c r="K104" s="7"/>
    </row>
    <row r="105" spans="1:11" s="5" customFormat="1" x14ac:dyDescent="0.35">
      <c r="A105" s="217" t="s">
        <v>214</v>
      </c>
      <c r="B105" s="110">
        <v>17247</v>
      </c>
      <c r="C105" s="110">
        <v>2</v>
      </c>
      <c r="D105" s="178">
        <v>1.7857142857142856E-2</v>
      </c>
      <c r="E105" s="110">
        <v>94</v>
      </c>
      <c r="F105" s="178">
        <v>1.833252072159922E-3</v>
      </c>
      <c r="G105" s="178">
        <v>5.4502232272279237E-3</v>
      </c>
      <c r="H105" s="178">
        <v>4.8562799625465904E-4</v>
      </c>
      <c r="I105" s="110">
        <v>186347.02766075829</v>
      </c>
    </row>
    <row r="106" spans="1:11" s="5" customFormat="1" x14ac:dyDescent="0.35">
      <c r="A106" s="217" t="s">
        <v>215</v>
      </c>
      <c r="B106" s="110">
        <v>973</v>
      </c>
      <c r="C106" s="110">
        <v>0</v>
      </c>
      <c r="D106" s="178">
        <v>0</v>
      </c>
      <c r="E106" s="110"/>
      <c r="F106" s="178">
        <v>0</v>
      </c>
      <c r="G106" s="178">
        <v>0</v>
      </c>
      <c r="H106" s="178">
        <v>0</v>
      </c>
      <c r="I106" s="110">
        <v>0</v>
      </c>
    </row>
    <row r="107" spans="1:11" s="5" customFormat="1" x14ac:dyDescent="0.35">
      <c r="A107" s="217" t="s">
        <v>216</v>
      </c>
      <c r="B107" s="110">
        <v>2277</v>
      </c>
      <c r="C107" s="110">
        <v>2</v>
      </c>
      <c r="D107" s="178">
        <v>1.7857142857142856E-2</v>
      </c>
      <c r="E107" s="110">
        <v>1255</v>
      </c>
      <c r="F107" s="178">
        <v>2.4475865431496831E-2</v>
      </c>
      <c r="G107" s="178">
        <v>0.55116381203337728</v>
      </c>
      <c r="H107" s="178">
        <v>4.9110021092105847E-2</v>
      </c>
      <c r="I107" s="110">
        <v>981456.29514019773</v>
      </c>
    </row>
    <row r="108" spans="1:11" s="5" customFormat="1" x14ac:dyDescent="0.35">
      <c r="A108" s="217" t="s">
        <v>217</v>
      </c>
      <c r="B108" s="110">
        <v>148822</v>
      </c>
      <c r="C108" s="110">
        <v>0</v>
      </c>
      <c r="D108" s="178">
        <v>0</v>
      </c>
      <c r="E108" s="110"/>
      <c r="F108" s="178">
        <v>0</v>
      </c>
      <c r="G108" s="178">
        <v>0</v>
      </c>
      <c r="H108" s="178">
        <v>0</v>
      </c>
      <c r="I108" s="110">
        <v>0</v>
      </c>
    </row>
    <row r="109" spans="1:11" s="5" customFormat="1" x14ac:dyDescent="0.35">
      <c r="A109" s="217" t="s">
        <v>218</v>
      </c>
      <c r="B109" s="110">
        <v>116</v>
      </c>
      <c r="C109" s="110">
        <v>0</v>
      </c>
      <c r="D109" s="178">
        <v>0</v>
      </c>
      <c r="E109" s="110"/>
      <c r="F109" s="178">
        <v>0</v>
      </c>
      <c r="G109" s="178">
        <v>0</v>
      </c>
      <c r="H109" s="178">
        <v>0</v>
      </c>
      <c r="I109" s="110">
        <v>0</v>
      </c>
    </row>
    <row r="110" spans="1:11" s="5" customFormat="1" x14ac:dyDescent="0.35">
      <c r="A110" s="217" t="s">
        <v>219</v>
      </c>
      <c r="B110" s="110">
        <v>36739</v>
      </c>
      <c r="C110" s="110">
        <v>0</v>
      </c>
      <c r="D110" s="178">
        <v>0</v>
      </c>
      <c r="E110" s="110"/>
      <c r="F110" s="178">
        <v>0</v>
      </c>
      <c r="G110" s="178">
        <v>0</v>
      </c>
      <c r="H110" s="178">
        <v>0</v>
      </c>
      <c r="I110" s="110">
        <v>0</v>
      </c>
    </row>
    <row r="111" spans="1:11" s="5" customFormat="1" x14ac:dyDescent="0.35">
      <c r="A111" s="217" t="s">
        <v>220</v>
      </c>
      <c r="B111" s="110">
        <v>1129</v>
      </c>
      <c r="C111" s="110">
        <v>0</v>
      </c>
      <c r="D111" s="178">
        <v>0</v>
      </c>
      <c r="E111" s="110">
        <v>0</v>
      </c>
      <c r="F111" s="178">
        <v>0</v>
      </c>
      <c r="G111" s="178">
        <v>0</v>
      </c>
      <c r="H111" s="178">
        <v>0</v>
      </c>
      <c r="I111" s="110">
        <v>0</v>
      </c>
    </row>
    <row r="112" spans="1:11" s="5" customFormat="1" x14ac:dyDescent="0.35">
      <c r="A112" s="217" t="s">
        <v>221</v>
      </c>
      <c r="B112" s="110">
        <v>46701</v>
      </c>
      <c r="C112" s="110">
        <v>0</v>
      </c>
      <c r="D112" s="178">
        <v>0</v>
      </c>
      <c r="E112" s="110"/>
      <c r="F112" s="178">
        <v>0</v>
      </c>
      <c r="G112" s="178">
        <v>0</v>
      </c>
      <c r="H112" s="178">
        <v>0</v>
      </c>
      <c r="I112" s="110">
        <v>0</v>
      </c>
    </row>
    <row r="113" spans="1:11" s="5" customFormat="1" x14ac:dyDescent="0.35">
      <c r="A113" s="217" t="s">
        <v>222</v>
      </c>
      <c r="B113" s="110">
        <v>243871</v>
      </c>
      <c r="C113" s="110">
        <v>0</v>
      </c>
      <c r="D113" s="178">
        <v>0</v>
      </c>
      <c r="E113" s="110"/>
      <c r="F113" s="178">
        <v>0</v>
      </c>
      <c r="G113" s="178">
        <v>0</v>
      </c>
      <c r="H113" s="178">
        <v>0</v>
      </c>
      <c r="I113" s="110">
        <v>0</v>
      </c>
    </row>
    <row r="114" spans="1:11" s="5" customFormat="1" x14ac:dyDescent="0.35">
      <c r="A114" s="217" t="s">
        <v>223</v>
      </c>
      <c r="B114" s="110">
        <v>18870</v>
      </c>
      <c r="C114" s="110">
        <v>0</v>
      </c>
      <c r="D114" s="178">
        <v>0</v>
      </c>
      <c r="E114" s="110"/>
      <c r="F114" s="178">
        <v>0</v>
      </c>
      <c r="G114" s="178">
        <v>0</v>
      </c>
      <c r="H114" s="178">
        <v>0</v>
      </c>
      <c r="I114" s="110">
        <v>0</v>
      </c>
    </row>
    <row r="115" spans="1:11" s="5" customFormat="1" x14ac:dyDescent="0.35">
      <c r="A115" s="217" t="s">
        <v>224</v>
      </c>
      <c r="B115" s="110">
        <v>171588</v>
      </c>
      <c r="C115" s="110">
        <v>0</v>
      </c>
      <c r="D115" s="178">
        <v>0</v>
      </c>
      <c r="E115" s="110"/>
      <c r="F115" s="178">
        <v>0</v>
      </c>
      <c r="G115" s="178">
        <v>0</v>
      </c>
      <c r="H115" s="178">
        <v>0</v>
      </c>
      <c r="I115" s="110">
        <v>0</v>
      </c>
    </row>
    <row r="116" spans="1:11" s="5" customFormat="1" x14ac:dyDescent="0.35">
      <c r="A116" s="217" t="s">
        <v>225</v>
      </c>
      <c r="B116" s="110">
        <v>404</v>
      </c>
      <c r="C116" s="110">
        <v>0</v>
      </c>
      <c r="D116" s="178">
        <v>0</v>
      </c>
      <c r="E116" s="110"/>
      <c r="F116" s="178">
        <v>0</v>
      </c>
      <c r="G116" s="178">
        <v>0</v>
      </c>
      <c r="H116" s="178">
        <v>0</v>
      </c>
      <c r="I116" s="110">
        <v>0</v>
      </c>
    </row>
    <row r="117" spans="1:11" s="5" customFormat="1" x14ac:dyDescent="0.35">
      <c r="A117" s="217" t="s">
        <v>226</v>
      </c>
      <c r="B117" s="110">
        <v>593</v>
      </c>
      <c r="C117" s="110">
        <v>0</v>
      </c>
      <c r="D117" s="178">
        <v>0</v>
      </c>
      <c r="E117" s="110"/>
      <c r="F117" s="178">
        <v>0</v>
      </c>
      <c r="G117" s="178">
        <v>0</v>
      </c>
      <c r="H117" s="178">
        <v>0</v>
      </c>
      <c r="I117" s="110">
        <v>0</v>
      </c>
    </row>
    <row r="118" spans="1:11" s="5" customFormat="1" x14ac:dyDescent="0.35">
      <c r="A118" s="217" t="s">
        <v>227</v>
      </c>
      <c r="B118" s="110">
        <v>4954</v>
      </c>
      <c r="C118" s="110">
        <v>0</v>
      </c>
      <c r="D118" s="178">
        <v>0</v>
      </c>
      <c r="E118" s="110"/>
      <c r="F118" s="178">
        <v>0</v>
      </c>
      <c r="G118" s="178">
        <v>0</v>
      </c>
      <c r="H118" s="178">
        <v>0</v>
      </c>
      <c r="I118" s="110">
        <v>0</v>
      </c>
    </row>
    <row r="119" spans="1:11" s="5" customFormat="1" x14ac:dyDescent="0.35">
      <c r="A119" s="217" t="s">
        <v>228</v>
      </c>
      <c r="B119" s="110">
        <v>303</v>
      </c>
      <c r="C119" s="110">
        <v>0</v>
      </c>
      <c r="D119" s="178">
        <v>0</v>
      </c>
      <c r="E119" s="110"/>
      <c r="F119" s="178">
        <v>0</v>
      </c>
      <c r="G119" s="178">
        <v>0</v>
      </c>
      <c r="H119" s="178">
        <v>0</v>
      </c>
      <c r="I119" s="110">
        <v>0</v>
      </c>
      <c r="K119" s="7"/>
    </row>
    <row r="120" spans="1:11" s="5" customFormat="1" x14ac:dyDescent="0.35">
      <c r="A120" s="217" t="s">
        <v>229</v>
      </c>
      <c r="B120" s="110">
        <v>201</v>
      </c>
      <c r="C120" s="110">
        <v>0</v>
      </c>
      <c r="D120" s="178">
        <v>0</v>
      </c>
      <c r="E120" s="110"/>
      <c r="F120" s="178">
        <v>0</v>
      </c>
      <c r="G120" s="178">
        <v>0</v>
      </c>
      <c r="H120" s="178">
        <v>0</v>
      </c>
      <c r="I120" s="110">
        <v>0</v>
      </c>
    </row>
    <row r="121" spans="1:11" s="5" customFormat="1" x14ac:dyDescent="0.35">
      <c r="A121" s="217" t="s">
        <v>230</v>
      </c>
      <c r="B121" s="110">
        <v>40782</v>
      </c>
      <c r="C121" s="110">
        <v>0</v>
      </c>
      <c r="D121" s="178">
        <v>0</v>
      </c>
      <c r="E121" s="110"/>
      <c r="F121" s="178">
        <v>0</v>
      </c>
      <c r="G121" s="178">
        <v>0</v>
      </c>
      <c r="H121" s="178">
        <v>0</v>
      </c>
      <c r="I121" s="110">
        <v>0</v>
      </c>
    </row>
    <row r="122" spans="1:11" s="5" customFormat="1" x14ac:dyDescent="0.35">
      <c r="A122" s="217" t="s">
        <v>231</v>
      </c>
      <c r="B122" s="110">
        <v>824</v>
      </c>
      <c r="C122" s="110">
        <v>0</v>
      </c>
      <c r="D122" s="178">
        <v>0</v>
      </c>
      <c r="E122" s="110"/>
      <c r="F122" s="178">
        <v>0</v>
      </c>
      <c r="G122" s="178">
        <v>0</v>
      </c>
      <c r="H122" s="178">
        <v>0</v>
      </c>
      <c r="I122" s="110">
        <v>0</v>
      </c>
    </row>
    <row r="123" spans="1:11" s="5" customFormat="1" x14ac:dyDescent="0.35">
      <c r="A123" s="217" t="s">
        <v>232</v>
      </c>
      <c r="B123" s="110">
        <v>40125</v>
      </c>
      <c r="C123" s="110">
        <v>0</v>
      </c>
      <c r="D123" s="178">
        <v>0</v>
      </c>
      <c r="E123" s="110"/>
      <c r="F123" s="178">
        <v>0</v>
      </c>
      <c r="G123" s="178">
        <v>0</v>
      </c>
      <c r="H123" s="178">
        <v>0</v>
      </c>
      <c r="I123" s="110">
        <v>0</v>
      </c>
      <c r="K123" s="7"/>
    </row>
    <row r="124" spans="1:11" s="5" customFormat="1" x14ac:dyDescent="0.35">
      <c r="A124" s="217" t="s">
        <v>233</v>
      </c>
      <c r="B124" s="110">
        <v>1816</v>
      </c>
      <c r="C124" s="110">
        <v>0</v>
      </c>
      <c r="D124" s="178">
        <v>0</v>
      </c>
      <c r="E124" s="110"/>
      <c r="F124" s="178">
        <v>0</v>
      </c>
      <c r="G124" s="178">
        <v>0</v>
      </c>
      <c r="H124" s="178">
        <v>0</v>
      </c>
      <c r="I124" s="110">
        <v>0</v>
      </c>
    </row>
    <row r="125" spans="1:11" s="5" customFormat="1" x14ac:dyDescent="0.35">
      <c r="A125" s="217" t="s">
        <v>234</v>
      </c>
      <c r="B125" s="110">
        <v>545</v>
      </c>
      <c r="C125" s="110">
        <v>0</v>
      </c>
      <c r="D125" s="178">
        <v>0</v>
      </c>
      <c r="E125" s="110"/>
      <c r="F125" s="178">
        <v>0</v>
      </c>
      <c r="G125" s="178">
        <v>0</v>
      </c>
      <c r="H125" s="178">
        <v>0</v>
      </c>
      <c r="I125" s="110">
        <v>0</v>
      </c>
    </row>
    <row r="126" spans="1:11" s="5" customFormat="1" x14ac:dyDescent="0.35">
      <c r="A126" s="217" t="s">
        <v>235</v>
      </c>
      <c r="B126" s="110">
        <v>229438</v>
      </c>
      <c r="C126" s="110">
        <v>0</v>
      </c>
      <c r="D126" s="178">
        <v>0</v>
      </c>
      <c r="E126" s="110">
        <v>0</v>
      </c>
      <c r="F126" s="178">
        <v>0</v>
      </c>
      <c r="G126" s="178">
        <v>0</v>
      </c>
      <c r="H126" s="178">
        <v>0</v>
      </c>
      <c r="I126" s="110">
        <v>0</v>
      </c>
    </row>
    <row r="127" spans="1:11" s="5" customFormat="1" x14ac:dyDescent="0.35">
      <c r="A127" s="217" t="s">
        <v>236</v>
      </c>
      <c r="B127" s="110">
        <v>4457</v>
      </c>
      <c r="C127" s="110">
        <v>2</v>
      </c>
      <c r="D127" s="178">
        <v>1.7857142857142856E-2</v>
      </c>
      <c r="E127" s="110">
        <v>1027</v>
      </c>
      <c r="F127" s="178">
        <v>2.0029254022428084E-2</v>
      </c>
      <c r="G127" s="178">
        <v>0.23042405205295041</v>
      </c>
      <c r="H127" s="178">
        <v>2.0531337162178583E-2</v>
      </c>
      <c r="I127" s="110">
        <v>664191.03110913874</v>
      </c>
      <c r="K127" s="7"/>
    </row>
    <row r="128" spans="1:11" s="5" customFormat="1" x14ac:dyDescent="0.35">
      <c r="A128" s="217" t="s">
        <v>237</v>
      </c>
      <c r="B128" s="110">
        <v>787</v>
      </c>
      <c r="C128" s="110">
        <v>1</v>
      </c>
      <c r="D128" s="178">
        <v>8.9285714285714281E-3</v>
      </c>
      <c r="E128" s="110">
        <v>84</v>
      </c>
      <c r="F128" s="178">
        <v>1.6382252559726963E-3</v>
      </c>
      <c r="G128" s="178">
        <v>0.10673443456162643</v>
      </c>
      <c r="H128" s="178">
        <v>9.5102947946409042E-3</v>
      </c>
      <c r="I128" s="110">
        <v>183858.15656027955</v>
      </c>
    </row>
    <row r="129" spans="1:11" s="5" customFormat="1" x14ac:dyDescent="0.35">
      <c r="A129" s="217" t="s">
        <v>238</v>
      </c>
      <c r="B129" s="110">
        <v>244</v>
      </c>
      <c r="C129" s="110">
        <v>0</v>
      </c>
      <c r="D129" s="178">
        <v>0</v>
      </c>
      <c r="E129" s="110"/>
      <c r="F129" s="178">
        <v>0</v>
      </c>
      <c r="G129" s="178">
        <v>0</v>
      </c>
      <c r="H129" s="178">
        <v>0</v>
      </c>
      <c r="I129" s="110">
        <v>0</v>
      </c>
    </row>
    <row r="130" spans="1:11" s="5" customFormat="1" x14ac:dyDescent="0.35">
      <c r="A130" s="217" t="s">
        <v>239</v>
      </c>
      <c r="B130" s="110">
        <v>701</v>
      </c>
      <c r="C130" s="110">
        <v>2</v>
      </c>
      <c r="D130" s="178">
        <v>1.7857142857142856E-2</v>
      </c>
      <c r="E130" s="110">
        <v>143</v>
      </c>
      <c r="F130" s="178">
        <v>2.7888834714773283E-3</v>
      </c>
      <c r="G130" s="178">
        <v>0.20399429386590584</v>
      </c>
      <c r="H130" s="178">
        <v>1.8176382149373036E-2</v>
      </c>
      <c r="I130" s="110">
        <v>352312.40341683594</v>
      </c>
    </row>
    <row r="131" spans="1:11" s="5" customFormat="1" x14ac:dyDescent="0.35">
      <c r="A131" s="217" t="s">
        <v>240</v>
      </c>
      <c r="B131" s="110">
        <v>1060</v>
      </c>
      <c r="C131" s="110">
        <v>0</v>
      </c>
      <c r="D131" s="178">
        <v>0</v>
      </c>
      <c r="E131" s="110"/>
      <c r="F131" s="178">
        <v>0</v>
      </c>
      <c r="G131" s="178">
        <v>0</v>
      </c>
      <c r="H131" s="178">
        <v>0</v>
      </c>
      <c r="I131" s="110">
        <v>0</v>
      </c>
    </row>
    <row r="132" spans="1:11" s="5" customFormat="1" x14ac:dyDescent="0.35">
      <c r="A132" s="217" t="s">
        <v>241</v>
      </c>
      <c r="B132" s="110">
        <v>568</v>
      </c>
      <c r="C132" s="110">
        <v>0</v>
      </c>
      <c r="D132" s="178">
        <v>0</v>
      </c>
      <c r="E132" s="110"/>
      <c r="F132" s="178">
        <v>0</v>
      </c>
      <c r="G132" s="178">
        <v>0</v>
      </c>
      <c r="H132" s="178">
        <v>0</v>
      </c>
      <c r="I132" s="110">
        <v>0</v>
      </c>
    </row>
    <row r="133" spans="1:11" s="5" customFormat="1" x14ac:dyDescent="0.35">
      <c r="A133" s="217" t="s">
        <v>242</v>
      </c>
      <c r="B133" s="110">
        <v>1336</v>
      </c>
      <c r="C133" s="110">
        <v>1</v>
      </c>
      <c r="D133" s="178">
        <v>8.9285714285714281E-3</v>
      </c>
      <c r="E133" s="110">
        <v>58</v>
      </c>
      <c r="F133" s="178">
        <v>1.1311555338859092E-3</v>
      </c>
      <c r="G133" s="178">
        <v>4.3413173652694613E-2</v>
      </c>
      <c r="H133" s="178">
        <v>3.8682181725493542E-3</v>
      </c>
      <c r="I133" s="110">
        <v>127501.63961254126</v>
      </c>
    </row>
    <row r="134" spans="1:11" s="5" customFormat="1" x14ac:dyDescent="0.35">
      <c r="A134" s="217" t="s">
        <v>243</v>
      </c>
      <c r="B134" s="110">
        <v>479</v>
      </c>
      <c r="C134" s="110">
        <v>0</v>
      </c>
      <c r="D134" s="178">
        <v>0</v>
      </c>
      <c r="E134" s="110"/>
      <c r="F134" s="178">
        <v>0</v>
      </c>
      <c r="G134" s="178">
        <v>0</v>
      </c>
      <c r="H134" s="178">
        <v>0</v>
      </c>
      <c r="I134" s="110">
        <v>0</v>
      </c>
    </row>
    <row r="135" spans="1:11" s="5" customFormat="1" x14ac:dyDescent="0.35">
      <c r="A135" s="217" t="s">
        <v>244</v>
      </c>
      <c r="B135" s="110">
        <v>491</v>
      </c>
      <c r="C135" s="110">
        <v>0</v>
      </c>
      <c r="D135" s="178">
        <v>0</v>
      </c>
      <c r="E135" s="110"/>
      <c r="F135" s="178">
        <v>0</v>
      </c>
      <c r="G135" s="178">
        <v>0</v>
      </c>
      <c r="H135" s="178">
        <v>0</v>
      </c>
      <c r="I135" s="110">
        <v>0</v>
      </c>
    </row>
    <row r="136" spans="1:11" s="5" customFormat="1" x14ac:dyDescent="0.35">
      <c r="A136" s="217" t="s">
        <v>245</v>
      </c>
      <c r="B136" s="110">
        <v>8209</v>
      </c>
      <c r="C136" s="110">
        <v>1</v>
      </c>
      <c r="D136" s="178">
        <v>8.9285714285714281E-3</v>
      </c>
      <c r="E136" s="110">
        <v>745</v>
      </c>
      <c r="F136" s="178">
        <v>1.4529497805948317E-2</v>
      </c>
      <c r="G136" s="178">
        <v>9.0754050432452188E-2</v>
      </c>
      <c r="H136" s="178">
        <v>8.0864041390690273E-3</v>
      </c>
      <c r="I136" s="110">
        <v>390096.79249882739</v>
      </c>
      <c r="K136" s="7"/>
    </row>
    <row r="137" spans="1:11" s="5" customFormat="1" x14ac:dyDescent="0.35">
      <c r="A137" s="217" t="s">
        <v>246</v>
      </c>
      <c r="B137" s="110">
        <v>357</v>
      </c>
      <c r="C137" s="110">
        <v>0</v>
      </c>
      <c r="D137" s="178">
        <v>0</v>
      </c>
      <c r="E137" s="110"/>
      <c r="F137" s="178">
        <v>0</v>
      </c>
      <c r="G137" s="178">
        <v>0</v>
      </c>
      <c r="H137" s="178">
        <v>0</v>
      </c>
      <c r="I137" s="110">
        <v>0</v>
      </c>
    </row>
    <row r="138" spans="1:11" s="5" customFormat="1" x14ac:dyDescent="0.35">
      <c r="A138" s="217" t="s">
        <v>247</v>
      </c>
      <c r="B138" s="110">
        <v>1198</v>
      </c>
      <c r="C138" s="110">
        <v>2</v>
      </c>
      <c r="D138" s="178">
        <v>1.7857142857142856E-2</v>
      </c>
      <c r="E138" s="110">
        <v>213</v>
      </c>
      <c r="F138" s="178">
        <v>4.1540711847879086E-3</v>
      </c>
      <c r="G138" s="178">
        <v>0.17779632721202004</v>
      </c>
      <c r="H138" s="178">
        <v>1.5842080319584721E-2</v>
      </c>
      <c r="I138" s="110">
        <v>355665.85951715545</v>
      </c>
    </row>
    <row r="139" spans="1:11" s="5" customFormat="1" x14ac:dyDescent="0.35">
      <c r="A139" s="217" t="s">
        <v>248</v>
      </c>
      <c r="B139" s="110">
        <v>3602</v>
      </c>
      <c r="C139" s="110">
        <v>0</v>
      </c>
      <c r="D139" s="178">
        <v>0</v>
      </c>
      <c r="E139" s="110"/>
      <c r="F139" s="178">
        <v>0</v>
      </c>
      <c r="G139" s="178">
        <v>0</v>
      </c>
      <c r="H139" s="178">
        <v>0</v>
      </c>
      <c r="I139" s="110">
        <v>0</v>
      </c>
    </row>
    <row r="140" spans="1:11" ht="18" customHeight="1" x14ac:dyDescent="0.3">
      <c r="A140" s="41"/>
      <c r="B140" s="132"/>
      <c r="C140" s="133"/>
      <c r="D140" s="179"/>
      <c r="E140" s="133"/>
      <c r="F140" s="182"/>
      <c r="G140" s="183"/>
      <c r="H140" s="183"/>
      <c r="I140" s="130"/>
    </row>
    <row r="141" spans="1:11" ht="14" x14ac:dyDescent="0.3">
      <c r="A141" s="123"/>
      <c r="B141" s="129">
        <f>SUM(B3:B140)</f>
        <v>2881227</v>
      </c>
      <c r="C141" s="129">
        <f t="shared" ref="C141:I141" si="0">SUM(C3:C140)</f>
        <v>112</v>
      </c>
      <c r="D141" s="180">
        <f t="shared" si="0"/>
        <v>1</v>
      </c>
      <c r="E141" s="129">
        <f t="shared" si="0"/>
        <v>51275</v>
      </c>
      <c r="F141" s="180">
        <f t="shared" si="0"/>
        <v>1</v>
      </c>
      <c r="G141" s="180">
        <f t="shared" si="0"/>
        <v>11.22304164764396</v>
      </c>
      <c r="H141" s="180">
        <f t="shared" si="0"/>
        <v>0.99999999999999956</v>
      </c>
      <c r="I141" s="129">
        <f t="shared" si="0"/>
        <v>33866999.74080652</v>
      </c>
    </row>
    <row r="142" spans="1:11" x14ac:dyDescent="0.35">
      <c r="A142" s="7"/>
      <c r="C142" s="3"/>
      <c r="E142" s="3"/>
    </row>
    <row r="144" spans="1:11" x14ac:dyDescent="0.35">
      <c r="K144" s="2"/>
    </row>
    <row r="164" spans="11:11" x14ac:dyDescent="0.35">
      <c r="K164" s="2"/>
    </row>
    <row r="178" spans="11:11" x14ac:dyDescent="0.35">
      <c r="K178" s="2"/>
    </row>
    <row r="180" spans="11:11" x14ac:dyDescent="0.35">
      <c r="K180" s="2"/>
    </row>
    <row r="186" spans="11:11" x14ac:dyDescent="0.35">
      <c r="K186" s="2"/>
    </row>
    <row r="209" spans="11:11" x14ac:dyDescent="0.35">
      <c r="K209" s="2"/>
    </row>
    <row r="212" spans="11:11" x14ac:dyDescent="0.35">
      <c r="K212" s="2"/>
    </row>
    <row r="217" spans="11:11" x14ac:dyDescent="0.35">
      <c r="K217" s="2"/>
    </row>
    <row r="218" spans="11:11" x14ac:dyDescent="0.35">
      <c r="K218" s="2"/>
    </row>
    <row r="232" spans="11:11" x14ac:dyDescent="0.35">
      <c r="K232" s="2"/>
    </row>
  </sheetData>
  <sortState xmlns:xlrd2="http://schemas.microsoft.com/office/spreadsheetml/2017/richdata2" ref="A3:I139">
    <sortCondition ref="A3:A140"/>
  </sortState>
  <customSheetViews>
    <customSheetView guid="{21B7AC2F-40B5-4A74-80C7-C3A38CDE4D3F}" scale="98" showGridLines="0" showRowCol="0" fitToPage="1" showAutoFilter="1">
      <pane ySplit="2" topLeftCell="A3" activePane="bottomLeft" state="frozen"/>
      <selection pane="bottomLeft" sqref="A1:I1"/>
      <rowBreaks count="1" manualBreakCount="1">
        <brk id="77" max="8" man="1"/>
      </rowBreaks>
      <pageMargins left="0.74803149606299213" right="0.74803149606299213" top="0.98425196850393704" bottom="0.98425196850393704" header="0.51181102362204722" footer="0.51181102362204722"/>
      <pageSetup paperSize="9" scale="49" fitToHeight="2" orientation="portrait" r:id="rId1"/>
      <headerFooter alignWithMargins="0">
        <oddFooter>&amp;C&amp;D&amp;R&amp;P</oddFooter>
      </headerFooter>
      <autoFilter ref="A2:I2" xr:uid="{24F6C2DE-5A7B-4066-853B-6C9DF772AFD4}"/>
    </customSheetView>
  </customSheetViews>
  <mergeCells count="1">
    <mergeCell ref="A1:I1"/>
  </mergeCells>
  <phoneticPr fontId="8" type="noConversion"/>
  <pageMargins left="0.7" right="0.7" top="0.75" bottom="0.75" header="0.3" footer="0.3"/>
  <pageSetup paperSize="9" scale="50" fitToHeight="2" orientation="portrait" r:id="rId2"/>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3" tint="0.59999389629810485"/>
    <pageSetUpPr fitToPage="1"/>
  </sheetPr>
  <dimension ref="A1:I144"/>
  <sheetViews>
    <sheetView showGridLines="0" view="pageBreakPreview" zoomScaleNormal="100" zoomScaleSheetLayoutView="100" workbookViewId="0">
      <pane ySplit="2" topLeftCell="A3" activePane="bottomLeft" state="frozen"/>
      <selection activeCell="O145" sqref="O145"/>
      <selection pane="bottomLeft" sqref="A1:I1"/>
    </sheetView>
  </sheetViews>
  <sheetFormatPr defaultColWidth="9.1796875" defaultRowHeight="12.5" x14ac:dyDescent="0.25"/>
  <cols>
    <col min="1" max="1" width="34.453125" style="34" bestFit="1" customWidth="1"/>
    <col min="2" max="2" width="17.1796875" style="35" customWidth="1"/>
    <col min="3" max="3" width="18.1796875" style="35" customWidth="1"/>
    <col min="4" max="4" width="17.1796875" style="35" customWidth="1"/>
    <col min="5" max="5" width="19.26953125" style="35" customWidth="1"/>
    <col min="6" max="6" width="20" style="36" customWidth="1"/>
    <col min="7" max="7" width="17.453125" style="36" customWidth="1"/>
    <col min="8" max="8" width="15.7265625" style="36" customWidth="1"/>
    <col min="9" max="9" width="18.1796875" style="36" customWidth="1"/>
    <col min="10" max="16384" width="9.1796875" style="34"/>
  </cols>
  <sheetData>
    <row r="1" spans="1:9" ht="20.5" thickBot="1" x14ac:dyDescent="0.3">
      <c r="A1" s="332" t="s">
        <v>401</v>
      </c>
      <c r="B1" s="333"/>
      <c r="C1" s="333"/>
      <c r="D1" s="333"/>
      <c r="E1" s="333"/>
      <c r="F1" s="333"/>
      <c r="G1" s="333"/>
      <c r="H1" s="333"/>
      <c r="I1" s="334"/>
    </row>
    <row r="2" spans="1:9" s="64" customFormat="1" ht="70.5" thickBot="1" x14ac:dyDescent="0.3">
      <c r="A2" s="76" t="s">
        <v>5</v>
      </c>
      <c r="B2" s="77" t="s">
        <v>404</v>
      </c>
      <c r="C2" s="77" t="s">
        <v>23</v>
      </c>
      <c r="D2" s="78" t="s">
        <v>405</v>
      </c>
      <c r="E2" s="78" t="s">
        <v>406</v>
      </c>
      <c r="F2" s="79" t="s">
        <v>408</v>
      </c>
      <c r="G2" s="79" t="s">
        <v>407</v>
      </c>
      <c r="H2" s="79" t="s">
        <v>409</v>
      </c>
      <c r="I2" s="79" t="s">
        <v>16</v>
      </c>
    </row>
    <row r="3" spans="1:9" s="223" customFormat="1" ht="15.5" x14ac:dyDescent="0.35">
      <c r="A3" s="218" t="s">
        <v>428</v>
      </c>
      <c r="B3" s="219">
        <v>1579</v>
      </c>
      <c r="C3" s="219">
        <v>40949</v>
      </c>
      <c r="D3" s="220">
        <v>3.8560160199272268E-2</v>
      </c>
      <c r="E3" s="221">
        <v>1579</v>
      </c>
      <c r="F3" s="220">
        <v>1.6519155524867657E-2</v>
      </c>
      <c r="G3" s="222">
        <v>3.8560160199272268E-2</v>
      </c>
      <c r="H3" s="220">
        <v>2.8622475181058851E-3</v>
      </c>
      <c r="I3" s="219">
        <v>243662.09640748048</v>
      </c>
    </row>
    <row r="4" spans="1:9" s="223" customFormat="1" ht="15.5" x14ac:dyDescent="0.35">
      <c r="A4" s="218" t="s">
        <v>114</v>
      </c>
      <c r="B4" s="224">
        <v>2785</v>
      </c>
      <c r="C4" s="224">
        <v>105094</v>
      </c>
      <c r="D4" s="220">
        <v>2.6500085637619655E-2</v>
      </c>
      <c r="E4" s="221">
        <v>2785</v>
      </c>
      <c r="F4" s="220">
        <v>2.9136065951080703E-2</v>
      </c>
      <c r="G4" s="222">
        <v>2.6500085637619655E-2</v>
      </c>
      <c r="H4" s="220">
        <v>1.9670510691317551E-3</v>
      </c>
      <c r="I4" s="219">
        <v>402602.50646129757</v>
      </c>
    </row>
    <row r="5" spans="1:9" s="223" customFormat="1" ht="15.5" x14ac:dyDescent="0.35">
      <c r="A5" s="218" t="s">
        <v>115</v>
      </c>
      <c r="B5" s="224">
        <v>1474</v>
      </c>
      <c r="C5" s="224">
        <v>8076</v>
      </c>
      <c r="D5" s="220">
        <v>0.18251609707776126</v>
      </c>
      <c r="E5" s="221">
        <v>1474</v>
      </c>
      <c r="F5" s="220">
        <v>1.5420668298704832E-2</v>
      </c>
      <c r="G5" s="222">
        <v>0.18251609707776126</v>
      </c>
      <c r="H5" s="220">
        <v>1.354782353536628E-2</v>
      </c>
      <c r="I5" s="219">
        <v>323332.94161319203</v>
      </c>
    </row>
    <row r="6" spans="1:9" s="223" customFormat="1" ht="15.5" x14ac:dyDescent="0.35">
      <c r="A6" s="218" t="s">
        <v>116</v>
      </c>
      <c r="B6" s="224">
        <v>255</v>
      </c>
      <c r="C6" s="224">
        <v>18620</v>
      </c>
      <c r="D6" s="220">
        <v>1.3694951664876477E-2</v>
      </c>
      <c r="E6" s="221">
        <v>0</v>
      </c>
      <c r="F6" s="220">
        <v>0</v>
      </c>
      <c r="G6" s="222">
        <v>0</v>
      </c>
      <c r="H6" s="220">
        <v>0</v>
      </c>
      <c r="I6" s="219">
        <v>0</v>
      </c>
    </row>
    <row r="7" spans="1:9" s="223" customFormat="1" ht="15.5" x14ac:dyDescent="0.35">
      <c r="A7" s="218" t="s">
        <v>117</v>
      </c>
      <c r="B7" s="224">
        <v>512</v>
      </c>
      <c r="C7" s="224">
        <v>16914</v>
      </c>
      <c r="D7" s="220">
        <v>3.0270781601040558E-2</v>
      </c>
      <c r="E7" s="221">
        <v>0</v>
      </c>
      <c r="F7" s="220">
        <v>0</v>
      </c>
      <c r="G7" s="222">
        <v>0</v>
      </c>
      <c r="H7" s="220">
        <v>0</v>
      </c>
      <c r="I7" s="219">
        <v>0</v>
      </c>
    </row>
    <row r="8" spans="1:9" s="223" customFormat="1" ht="15.5" x14ac:dyDescent="0.35">
      <c r="A8" s="218" t="s">
        <v>118</v>
      </c>
      <c r="B8" s="224">
        <v>1122</v>
      </c>
      <c r="C8" s="224">
        <v>74283</v>
      </c>
      <c r="D8" s="220">
        <v>1.5104398045313194E-2</v>
      </c>
      <c r="E8" s="221">
        <v>1122</v>
      </c>
      <c r="F8" s="220">
        <v>1.1738120645282782E-2</v>
      </c>
      <c r="G8" s="222">
        <v>1.5104398045313194E-2</v>
      </c>
      <c r="H8" s="220">
        <v>1.1211708041217365E-3</v>
      </c>
      <c r="I8" s="219">
        <v>165095.06255077344</v>
      </c>
    </row>
    <row r="9" spans="1:9" s="223" customFormat="1" ht="15.5" x14ac:dyDescent="0.35">
      <c r="A9" s="218" t="s">
        <v>119</v>
      </c>
      <c r="B9" s="224">
        <v>1437</v>
      </c>
      <c r="C9" s="224">
        <v>45976</v>
      </c>
      <c r="D9" s="220">
        <v>3.1255437619627631E-2</v>
      </c>
      <c r="E9" s="221">
        <v>1437</v>
      </c>
      <c r="F9" s="220">
        <v>1.5033582323771263E-2</v>
      </c>
      <c r="G9" s="222">
        <v>3.1255437619627631E-2</v>
      </c>
      <c r="H9" s="220">
        <v>2.3200318227874182E-3</v>
      </c>
      <c r="I9" s="219">
        <v>219238.78673559107</v>
      </c>
    </row>
    <row r="10" spans="1:9" s="223" customFormat="1" ht="15.5" x14ac:dyDescent="0.35">
      <c r="A10" s="218" t="s">
        <v>120</v>
      </c>
      <c r="B10" s="224">
        <v>105</v>
      </c>
      <c r="C10" s="224">
        <v>1768</v>
      </c>
      <c r="D10" s="220">
        <v>5.938914027149321E-2</v>
      </c>
      <c r="E10" s="221">
        <v>105</v>
      </c>
      <c r="F10" s="220">
        <v>1.0984872261628272E-3</v>
      </c>
      <c r="G10" s="222">
        <v>5.938914027149321E-2</v>
      </c>
      <c r="H10" s="220">
        <v>4.4083431828618753E-3</v>
      </c>
      <c r="I10" s="219">
        <v>53385.793456959451</v>
      </c>
    </row>
    <row r="11" spans="1:9" s="223" customFormat="1" ht="15.5" x14ac:dyDescent="0.35">
      <c r="A11" s="218" t="s">
        <v>121</v>
      </c>
      <c r="B11" s="224">
        <v>108</v>
      </c>
      <c r="C11" s="224">
        <v>1786</v>
      </c>
      <c r="D11" s="220">
        <v>6.0470324748040316E-2</v>
      </c>
      <c r="E11" s="221">
        <v>108</v>
      </c>
      <c r="F11" s="220">
        <v>1.1298725754817652E-3</v>
      </c>
      <c r="G11" s="225">
        <v>6.0470324748040316E-2</v>
      </c>
      <c r="H11" s="226">
        <v>4.4885974548519057E-3</v>
      </c>
      <c r="I11" s="224">
        <v>54508.259204266709</v>
      </c>
    </row>
    <row r="12" spans="1:9" s="223" customFormat="1" ht="15.5" x14ac:dyDescent="0.35">
      <c r="A12" s="218" t="s">
        <v>122</v>
      </c>
      <c r="B12" s="224">
        <v>29</v>
      </c>
      <c r="C12" s="224">
        <v>1948</v>
      </c>
      <c r="D12" s="220">
        <v>1.4887063655030801E-2</v>
      </c>
      <c r="E12" s="221">
        <v>0</v>
      </c>
      <c r="F12" s="220">
        <v>0</v>
      </c>
      <c r="G12" s="225">
        <v>0</v>
      </c>
      <c r="H12" s="226">
        <v>0</v>
      </c>
      <c r="I12" s="224">
        <v>0</v>
      </c>
    </row>
    <row r="13" spans="1:9" s="223" customFormat="1" ht="15.5" x14ac:dyDescent="0.35">
      <c r="A13" s="218" t="s">
        <v>123</v>
      </c>
      <c r="B13" s="224">
        <v>86</v>
      </c>
      <c r="C13" s="224">
        <v>5669</v>
      </c>
      <c r="D13" s="220">
        <v>1.5170224025401306E-2</v>
      </c>
      <c r="E13" s="221">
        <v>0</v>
      </c>
      <c r="F13" s="220">
        <v>0</v>
      </c>
      <c r="G13" s="222">
        <v>0</v>
      </c>
      <c r="H13" s="220">
        <v>0</v>
      </c>
      <c r="I13" s="219">
        <v>0</v>
      </c>
    </row>
    <row r="14" spans="1:9" s="223" customFormat="1" ht="15.5" x14ac:dyDescent="0.35">
      <c r="A14" s="218" t="s">
        <v>124</v>
      </c>
      <c r="B14" s="224">
        <v>147</v>
      </c>
      <c r="C14" s="224">
        <v>955</v>
      </c>
      <c r="D14" s="220">
        <v>0.15392670157068064</v>
      </c>
      <c r="E14" s="221">
        <v>147</v>
      </c>
      <c r="F14" s="220">
        <v>1.5378821166279581E-3</v>
      </c>
      <c r="G14" s="222">
        <v>0.15392670157068064</v>
      </c>
      <c r="H14" s="220">
        <v>1.142568695939237E-2</v>
      </c>
      <c r="I14" s="219">
        <v>121055.48033282079</v>
      </c>
    </row>
    <row r="15" spans="1:9" s="223" customFormat="1" ht="15.5" x14ac:dyDescent="0.35">
      <c r="A15" s="218" t="s">
        <v>125</v>
      </c>
      <c r="B15" s="224">
        <v>6055</v>
      </c>
      <c r="C15" s="224">
        <v>18611</v>
      </c>
      <c r="D15" s="220">
        <v>0.32534522594164739</v>
      </c>
      <c r="E15" s="221">
        <v>6055</v>
      </c>
      <c r="F15" s="220">
        <v>6.3346096708723029E-2</v>
      </c>
      <c r="G15" s="222">
        <v>0.32534522594164739</v>
      </c>
      <c r="H15" s="220">
        <v>2.4149758731984033E-2</v>
      </c>
      <c r="I15" s="219">
        <v>1050503.4220640718</v>
      </c>
    </row>
    <row r="16" spans="1:9" s="223" customFormat="1" ht="15.5" x14ac:dyDescent="0.35">
      <c r="A16" s="218" t="s">
        <v>126</v>
      </c>
      <c r="B16" s="224">
        <v>178</v>
      </c>
      <c r="C16" s="224">
        <v>1095</v>
      </c>
      <c r="D16" s="220">
        <v>0.16255707762557078</v>
      </c>
      <c r="E16" s="221">
        <v>178</v>
      </c>
      <c r="F16" s="220">
        <v>1.8621973929236499E-3</v>
      </c>
      <c r="G16" s="222">
        <v>0.16255707762557078</v>
      </c>
      <c r="H16" s="220">
        <v>1.2066303396558935E-2</v>
      </c>
      <c r="I16" s="219">
        <v>130991.05230782612</v>
      </c>
    </row>
    <row r="17" spans="1:9" s="223" customFormat="1" ht="15.5" x14ac:dyDescent="0.35">
      <c r="A17" s="218" t="s">
        <v>127</v>
      </c>
      <c r="B17" s="224">
        <v>42</v>
      </c>
      <c r="C17" s="227">
        <v>1043</v>
      </c>
      <c r="D17" s="220">
        <v>4.0268456375838924E-2</v>
      </c>
      <c r="E17" s="221">
        <v>42</v>
      </c>
      <c r="F17" s="220">
        <v>4.393948904651309E-4</v>
      </c>
      <c r="G17" s="222">
        <v>4.0268456375838924E-2</v>
      </c>
      <c r="H17" s="220">
        <v>2.989051101553133E-3</v>
      </c>
      <c r="I17" s="219">
        <v>32159.288564095808</v>
      </c>
    </row>
    <row r="18" spans="1:9" s="223" customFormat="1" ht="15.5" x14ac:dyDescent="0.35">
      <c r="A18" s="218" t="s">
        <v>128</v>
      </c>
      <c r="B18" s="224">
        <v>1481</v>
      </c>
      <c r="C18" s="224">
        <v>34768</v>
      </c>
      <c r="D18" s="220">
        <v>4.2596640589047399E-2</v>
      </c>
      <c r="E18" s="221">
        <v>1481</v>
      </c>
      <c r="F18" s="220">
        <v>1.5493900780449019E-2</v>
      </c>
      <c r="G18" s="222">
        <v>4.2596640589047399E-2</v>
      </c>
      <c r="H18" s="220">
        <v>3.161867797633017E-3</v>
      </c>
      <c r="I18" s="219">
        <v>232746.51141961565</v>
      </c>
    </row>
    <row r="19" spans="1:9" s="223" customFormat="1" ht="15.5" x14ac:dyDescent="0.35">
      <c r="A19" s="218" t="s">
        <v>129</v>
      </c>
      <c r="B19" s="224">
        <v>829</v>
      </c>
      <c r="C19" s="224">
        <v>43969</v>
      </c>
      <c r="D19" s="220">
        <v>1.8854192726693808E-2</v>
      </c>
      <c r="E19" s="221">
        <v>829</v>
      </c>
      <c r="F19" s="220">
        <v>8.6728181951331793E-3</v>
      </c>
      <c r="G19" s="225">
        <v>1.8854192726693808E-2</v>
      </c>
      <c r="H19" s="226">
        <v>1.3995109475423769E-3</v>
      </c>
      <c r="I19" s="224">
        <v>127016.59868441449</v>
      </c>
    </row>
    <row r="20" spans="1:9" s="223" customFormat="1" ht="15.5" x14ac:dyDescent="0.35">
      <c r="A20" s="218" t="s">
        <v>130</v>
      </c>
      <c r="B20" s="224">
        <v>121</v>
      </c>
      <c r="C20" s="224">
        <v>31133</v>
      </c>
      <c r="D20" s="220">
        <v>3.886551247872033E-3</v>
      </c>
      <c r="E20" s="221">
        <v>0</v>
      </c>
      <c r="F20" s="220">
        <v>0</v>
      </c>
      <c r="G20" s="225">
        <v>0</v>
      </c>
      <c r="H20" s="226">
        <v>0</v>
      </c>
      <c r="I20" s="224">
        <v>0</v>
      </c>
    </row>
    <row r="21" spans="1:9" s="223" customFormat="1" ht="15.5" x14ac:dyDescent="0.35">
      <c r="A21" s="218" t="s">
        <v>131</v>
      </c>
      <c r="B21" s="224">
        <v>1236</v>
      </c>
      <c r="C21" s="224">
        <v>103691</v>
      </c>
      <c r="D21" s="220">
        <v>1.1920031632446404E-2</v>
      </c>
      <c r="E21" s="221">
        <v>1236</v>
      </c>
      <c r="F21" s="220">
        <v>1.2930763919402424E-2</v>
      </c>
      <c r="G21" s="222">
        <v>1.1920031632446404E-2</v>
      </c>
      <c r="H21" s="220">
        <v>8.8480132809088427E-4</v>
      </c>
      <c r="I21" s="219">
        <v>178781.5761106319</v>
      </c>
    </row>
    <row r="22" spans="1:9" s="223" customFormat="1" ht="15.5" x14ac:dyDescent="0.35">
      <c r="A22" s="218" t="s">
        <v>132</v>
      </c>
      <c r="B22" s="224">
        <v>513</v>
      </c>
      <c r="C22" s="224">
        <v>19335</v>
      </c>
      <c r="D22" s="220">
        <v>2.6532195500387899E-2</v>
      </c>
      <c r="E22" s="221">
        <v>0</v>
      </c>
      <c r="F22" s="220">
        <v>0</v>
      </c>
      <c r="G22" s="222">
        <v>0</v>
      </c>
      <c r="H22" s="220">
        <v>0</v>
      </c>
      <c r="I22" s="219">
        <v>0</v>
      </c>
    </row>
    <row r="23" spans="1:9" s="223" customFormat="1" ht="15.5" x14ac:dyDescent="0.35">
      <c r="A23" s="218" t="s">
        <v>133</v>
      </c>
      <c r="B23" s="224">
        <v>23</v>
      </c>
      <c r="C23" s="227">
        <v>579</v>
      </c>
      <c r="D23" s="220">
        <v>3.9723661485319514E-2</v>
      </c>
      <c r="E23" s="221">
        <v>23</v>
      </c>
      <c r="F23" s="220">
        <v>2.4062101144519071E-4</v>
      </c>
      <c r="G23" s="222">
        <v>3.9723661485319514E-2</v>
      </c>
      <c r="H23" s="220">
        <v>2.9486120106570488E-3</v>
      </c>
      <c r="I23" s="219">
        <v>29174.446443081753</v>
      </c>
    </row>
    <row r="24" spans="1:9" s="223" customFormat="1" ht="15.5" x14ac:dyDescent="0.35">
      <c r="A24" s="218" t="s">
        <v>134</v>
      </c>
      <c r="B24" s="224">
        <v>1385</v>
      </c>
      <c r="C24" s="224">
        <v>5528</v>
      </c>
      <c r="D24" s="220">
        <v>0.2505426917510854</v>
      </c>
      <c r="E24" s="221">
        <v>1385</v>
      </c>
      <c r="F24" s="220">
        <v>1.4489569602243006E-2</v>
      </c>
      <c r="G24" s="222">
        <v>0.2505426917510854</v>
      </c>
      <c r="H24" s="220">
        <v>1.8597308567655946E-2</v>
      </c>
      <c r="I24" s="219">
        <v>355533.60498684965</v>
      </c>
    </row>
    <row r="25" spans="1:9" s="223" customFormat="1" ht="15.5" x14ac:dyDescent="0.35">
      <c r="A25" s="218" t="s">
        <v>135</v>
      </c>
      <c r="B25" s="224">
        <v>76</v>
      </c>
      <c r="C25" s="224">
        <v>1663</v>
      </c>
      <c r="D25" s="220">
        <v>4.5700541190619365E-2</v>
      </c>
      <c r="E25" s="221">
        <v>76</v>
      </c>
      <c r="F25" s="220">
        <v>7.9509551607976064E-4</v>
      </c>
      <c r="G25" s="222">
        <v>4.5700541190619365E-2</v>
      </c>
      <c r="H25" s="220">
        <v>3.3922644491869796E-3</v>
      </c>
      <c r="I25" s="219">
        <v>40417.097915613384</v>
      </c>
    </row>
    <row r="26" spans="1:9" s="223" customFormat="1" ht="15.5" x14ac:dyDescent="0.35">
      <c r="A26" s="218" t="s">
        <v>136</v>
      </c>
      <c r="B26" s="224">
        <v>162</v>
      </c>
      <c r="C26" s="224">
        <v>6516</v>
      </c>
      <c r="D26" s="220">
        <v>2.4861878453038673E-2</v>
      </c>
      <c r="E26" s="221">
        <v>0</v>
      </c>
      <c r="F26" s="220">
        <v>0</v>
      </c>
      <c r="G26" s="222">
        <v>0</v>
      </c>
      <c r="H26" s="220">
        <v>0</v>
      </c>
      <c r="I26" s="219">
        <v>0</v>
      </c>
    </row>
    <row r="27" spans="1:9" s="223" customFormat="1" ht="15.5" x14ac:dyDescent="0.35">
      <c r="A27" s="218" t="s">
        <v>137</v>
      </c>
      <c r="B27" s="224">
        <v>88</v>
      </c>
      <c r="C27" s="224">
        <v>12178</v>
      </c>
      <c r="D27" s="220">
        <v>7.2261455082936439E-3</v>
      </c>
      <c r="E27" s="221">
        <v>0</v>
      </c>
      <c r="F27" s="220">
        <v>0</v>
      </c>
      <c r="G27" s="222">
        <v>0</v>
      </c>
      <c r="H27" s="220">
        <v>0</v>
      </c>
      <c r="I27" s="219">
        <v>0</v>
      </c>
    </row>
    <row r="28" spans="1:9" s="223" customFormat="1" ht="15.5" x14ac:dyDescent="0.35">
      <c r="A28" s="218" t="s">
        <v>138</v>
      </c>
      <c r="B28" s="224">
        <v>2233</v>
      </c>
      <c r="C28" s="224">
        <v>130282</v>
      </c>
      <c r="D28" s="220">
        <v>1.7139743018989576E-2</v>
      </c>
      <c r="E28" s="221">
        <v>2233</v>
      </c>
      <c r="F28" s="220">
        <v>2.3361161676396125E-2</v>
      </c>
      <c r="G28" s="222">
        <v>1.7139743018989576E-2</v>
      </c>
      <c r="H28" s="220">
        <v>1.2722505991560025E-3</v>
      </c>
      <c r="I28" s="219">
        <v>320116.84944595705</v>
      </c>
    </row>
    <row r="29" spans="1:9" s="223" customFormat="1" ht="15.5" x14ac:dyDescent="0.35">
      <c r="A29" s="218" t="s">
        <v>139</v>
      </c>
      <c r="B29" s="224">
        <v>456</v>
      </c>
      <c r="C29" s="224">
        <v>9295</v>
      </c>
      <c r="D29" s="220">
        <v>4.905863367401829E-2</v>
      </c>
      <c r="E29" s="221">
        <v>456</v>
      </c>
      <c r="F29" s="220">
        <v>4.770573096478564E-3</v>
      </c>
      <c r="G29" s="222">
        <v>4.905863367401829E-2</v>
      </c>
      <c r="H29" s="220">
        <v>3.6415292817630644E-3</v>
      </c>
      <c r="I29" s="219">
        <v>95181.659438024406</v>
      </c>
    </row>
    <row r="30" spans="1:9" s="223" customFormat="1" ht="15.5" x14ac:dyDescent="0.35">
      <c r="A30" s="218" t="s">
        <v>140</v>
      </c>
      <c r="B30" s="224">
        <v>533</v>
      </c>
      <c r="C30" s="224">
        <v>3686</v>
      </c>
      <c r="D30" s="220">
        <v>0.14460119370591426</v>
      </c>
      <c r="E30" s="221">
        <v>533</v>
      </c>
      <c r="F30" s="220">
        <v>5.5761303956646368E-3</v>
      </c>
      <c r="G30" s="222">
        <v>0.14460119370591426</v>
      </c>
      <c r="H30" s="220">
        <v>1.0733472207091933E-2</v>
      </c>
      <c r="I30" s="219">
        <v>168350.67487456129</v>
      </c>
    </row>
    <row r="31" spans="1:9" s="223" customFormat="1" ht="15.5" x14ac:dyDescent="0.35">
      <c r="A31" s="218" t="s">
        <v>141</v>
      </c>
      <c r="B31" s="224">
        <v>46</v>
      </c>
      <c r="C31" s="224">
        <v>1107</v>
      </c>
      <c r="D31" s="220">
        <v>4.1553748870822041E-2</v>
      </c>
      <c r="E31" s="221">
        <v>46</v>
      </c>
      <c r="F31" s="226">
        <v>4.8124202289038143E-4</v>
      </c>
      <c r="G31" s="222">
        <v>4.1553748870822041E-2</v>
      </c>
      <c r="H31" s="220">
        <v>3.0844559244271566E-3</v>
      </c>
      <c r="I31" s="219">
        <v>33553.644988828608</v>
      </c>
    </row>
    <row r="32" spans="1:9" s="223" customFormat="1" ht="15.5" x14ac:dyDescent="0.35">
      <c r="A32" s="218" t="s">
        <v>142</v>
      </c>
      <c r="B32" s="224">
        <v>63</v>
      </c>
      <c r="C32" s="224">
        <v>1029</v>
      </c>
      <c r="D32" s="220">
        <v>6.1224489795918366E-2</v>
      </c>
      <c r="E32" s="221">
        <v>63</v>
      </c>
      <c r="F32" s="226">
        <v>6.5909233569769632E-4</v>
      </c>
      <c r="G32" s="222">
        <v>6.1224489795918366E-2</v>
      </c>
      <c r="H32" s="220">
        <v>4.5445776952185392E-3</v>
      </c>
      <c r="I32" s="219">
        <v>48776.67215785545</v>
      </c>
    </row>
    <row r="33" spans="1:9" s="223" customFormat="1" ht="15.5" x14ac:dyDescent="0.35">
      <c r="A33" s="218" t="s">
        <v>143</v>
      </c>
      <c r="B33" s="224">
        <v>35</v>
      </c>
      <c r="C33" s="224">
        <v>8695</v>
      </c>
      <c r="D33" s="220">
        <v>4.0253018976423235E-3</v>
      </c>
      <c r="E33" s="221">
        <v>0</v>
      </c>
      <c r="F33" s="220">
        <v>0</v>
      </c>
      <c r="G33" s="222">
        <v>0</v>
      </c>
      <c r="H33" s="220">
        <v>0</v>
      </c>
      <c r="I33" s="219">
        <v>0</v>
      </c>
    </row>
    <row r="34" spans="1:9" s="223" customFormat="1" ht="15.5" x14ac:dyDescent="0.35">
      <c r="A34" s="218" t="s">
        <v>144</v>
      </c>
      <c r="B34" s="224">
        <v>31</v>
      </c>
      <c r="C34" s="224">
        <v>1149</v>
      </c>
      <c r="D34" s="220">
        <v>2.6979982593559618E-2</v>
      </c>
      <c r="E34" s="221">
        <v>0</v>
      </c>
      <c r="F34" s="220">
        <v>0</v>
      </c>
      <c r="G34" s="222">
        <v>0</v>
      </c>
      <c r="H34" s="220">
        <v>0</v>
      </c>
      <c r="I34" s="219">
        <v>0</v>
      </c>
    </row>
    <row r="35" spans="1:9" s="223" customFormat="1" ht="15.5" x14ac:dyDescent="0.35">
      <c r="A35" s="218" t="s">
        <v>145</v>
      </c>
      <c r="B35" s="224">
        <v>17</v>
      </c>
      <c r="C35" s="227">
        <v>951</v>
      </c>
      <c r="D35" s="220">
        <v>1.7875920084121977E-2</v>
      </c>
      <c r="E35" s="221">
        <v>0</v>
      </c>
      <c r="F35" s="220">
        <v>0</v>
      </c>
      <c r="G35" s="222">
        <v>0</v>
      </c>
      <c r="H35" s="220">
        <v>0</v>
      </c>
      <c r="I35" s="219">
        <v>0</v>
      </c>
    </row>
    <row r="36" spans="1:9" s="223" customFormat="1" ht="15.5" x14ac:dyDescent="0.35">
      <c r="A36" s="218" t="s">
        <v>146</v>
      </c>
      <c r="B36" s="224">
        <v>55</v>
      </c>
      <c r="C36" s="227">
        <v>231</v>
      </c>
      <c r="D36" s="220">
        <v>0.23809523809523808</v>
      </c>
      <c r="E36" s="221">
        <v>55</v>
      </c>
      <c r="F36" s="220">
        <v>5.7539807084719516E-4</v>
      </c>
      <c r="G36" s="222">
        <v>0.23809523809523808</v>
      </c>
      <c r="H36" s="220">
        <v>1.7673357703627653E-2</v>
      </c>
      <c r="I36" s="219">
        <v>163403.44326923441</v>
      </c>
    </row>
    <row r="37" spans="1:9" s="223" customFormat="1" ht="15.5" x14ac:dyDescent="0.35">
      <c r="A37" s="218" t="s">
        <v>147</v>
      </c>
      <c r="B37" s="224">
        <v>41</v>
      </c>
      <c r="C37" s="224">
        <v>1322</v>
      </c>
      <c r="D37" s="220">
        <v>3.1013615733736764E-2</v>
      </c>
      <c r="E37" s="221">
        <v>0</v>
      </c>
      <c r="F37" s="220">
        <v>0</v>
      </c>
      <c r="G37" s="222">
        <v>0</v>
      </c>
      <c r="H37" s="220">
        <v>0</v>
      </c>
      <c r="I37" s="219">
        <v>0</v>
      </c>
    </row>
    <row r="38" spans="1:9" s="223" customFormat="1" ht="15.5" x14ac:dyDescent="0.35">
      <c r="A38" s="218" t="s">
        <v>148</v>
      </c>
      <c r="B38" s="224">
        <v>103</v>
      </c>
      <c r="C38" s="224">
        <v>1446</v>
      </c>
      <c r="D38" s="220">
        <v>7.1230982019363759E-2</v>
      </c>
      <c r="E38" s="221">
        <v>103</v>
      </c>
      <c r="F38" s="220">
        <v>1.0775636599502018E-3</v>
      </c>
      <c r="G38" s="222">
        <v>7.1230982019363759E-2</v>
      </c>
      <c r="H38" s="220">
        <v>5.2873406241973186E-3</v>
      </c>
      <c r="I38" s="219">
        <v>60857.704122324431</v>
      </c>
    </row>
    <row r="39" spans="1:9" s="223" customFormat="1" ht="15.5" x14ac:dyDescent="0.35">
      <c r="A39" s="218" t="s">
        <v>149</v>
      </c>
      <c r="B39" s="224">
        <v>105</v>
      </c>
      <c r="C39" s="224">
        <v>3748</v>
      </c>
      <c r="D39" s="220">
        <v>2.8014941302027748E-2</v>
      </c>
      <c r="E39" s="221">
        <v>0</v>
      </c>
      <c r="F39" s="220">
        <v>0</v>
      </c>
      <c r="G39" s="222">
        <v>0</v>
      </c>
      <c r="H39" s="220">
        <v>0</v>
      </c>
      <c r="I39" s="219">
        <v>0</v>
      </c>
    </row>
    <row r="40" spans="1:9" s="223" customFormat="1" ht="15.5" x14ac:dyDescent="0.35">
      <c r="A40" s="218" t="s">
        <v>150</v>
      </c>
      <c r="B40" s="224">
        <v>435</v>
      </c>
      <c r="C40" s="224">
        <v>15685</v>
      </c>
      <c r="D40" s="220">
        <v>2.7733503347146957E-2</v>
      </c>
      <c r="E40" s="221">
        <v>0</v>
      </c>
      <c r="F40" s="220">
        <v>0</v>
      </c>
      <c r="G40" s="222">
        <v>0</v>
      </c>
      <c r="H40" s="220">
        <v>0</v>
      </c>
      <c r="I40" s="219">
        <v>0</v>
      </c>
    </row>
    <row r="41" spans="1:9" s="223" customFormat="1" ht="15.5" x14ac:dyDescent="0.35">
      <c r="A41" s="218" t="s">
        <v>151</v>
      </c>
      <c r="B41" s="224">
        <v>107</v>
      </c>
      <c r="C41" s="224">
        <v>6618</v>
      </c>
      <c r="D41" s="220">
        <v>1.6168026594137203E-2</v>
      </c>
      <c r="E41" s="221">
        <v>0</v>
      </c>
      <c r="F41" s="220">
        <v>0</v>
      </c>
      <c r="G41" s="222">
        <v>0</v>
      </c>
      <c r="H41" s="220">
        <v>0</v>
      </c>
      <c r="I41" s="219">
        <v>0</v>
      </c>
    </row>
    <row r="42" spans="1:9" s="223" customFormat="1" ht="15.5" x14ac:dyDescent="0.35">
      <c r="A42" s="218" t="s">
        <v>152</v>
      </c>
      <c r="B42" s="224">
        <v>6062</v>
      </c>
      <c r="C42" s="224">
        <v>8433</v>
      </c>
      <c r="D42" s="220">
        <v>0.71884264200166015</v>
      </c>
      <c r="E42" s="221">
        <v>6062</v>
      </c>
      <c r="F42" s="220">
        <v>6.3419329190467222E-2</v>
      </c>
      <c r="G42" s="222">
        <v>0.71884264200166015</v>
      </c>
      <c r="H42" s="220">
        <v>5.3358325207807603E-2</v>
      </c>
      <c r="I42" s="219">
        <v>1308952.5183855477</v>
      </c>
    </row>
    <row r="43" spans="1:9" s="223" customFormat="1" ht="15.5" x14ac:dyDescent="0.35">
      <c r="A43" s="218" t="s">
        <v>153</v>
      </c>
      <c r="B43" s="224">
        <v>153</v>
      </c>
      <c r="C43" s="224">
        <v>6438</v>
      </c>
      <c r="D43" s="220">
        <v>2.3765144454799627E-2</v>
      </c>
      <c r="E43" s="221">
        <v>0</v>
      </c>
      <c r="F43" s="220">
        <v>0</v>
      </c>
      <c r="G43" s="222">
        <v>0</v>
      </c>
      <c r="H43" s="220">
        <v>0</v>
      </c>
      <c r="I43" s="219">
        <v>0</v>
      </c>
    </row>
    <row r="44" spans="1:9" s="223" customFormat="1" ht="15.5" x14ac:dyDescent="0.35">
      <c r="A44" s="218" t="s">
        <v>154</v>
      </c>
      <c r="B44" s="224">
        <v>34</v>
      </c>
      <c r="C44" s="227">
        <v>738</v>
      </c>
      <c r="D44" s="220">
        <v>4.6070460704607047E-2</v>
      </c>
      <c r="E44" s="221">
        <v>34</v>
      </c>
      <c r="F44" s="220">
        <v>3.5570062561462974E-4</v>
      </c>
      <c r="G44" s="222">
        <v>4.6070460704607047E-2</v>
      </c>
      <c r="H44" s="220">
        <v>3.4197228727344568E-3</v>
      </c>
      <c r="I44" s="219">
        <v>34849.088434326368</v>
      </c>
    </row>
    <row r="45" spans="1:9" s="223" customFormat="1" ht="15.5" x14ac:dyDescent="0.35">
      <c r="A45" s="218" t="s">
        <v>155</v>
      </c>
      <c r="B45" s="224">
        <v>28</v>
      </c>
      <c r="C45" s="227">
        <v>701</v>
      </c>
      <c r="D45" s="220">
        <v>3.9942938659058486E-2</v>
      </c>
      <c r="E45" s="221">
        <v>28</v>
      </c>
      <c r="F45" s="220">
        <v>2.9292992697675392E-4</v>
      </c>
      <c r="G45" s="222">
        <v>3.9942938659058486E-2</v>
      </c>
      <c r="H45" s="220">
        <v>2.9648885391535119E-3</v>
      </c>
      <c r="I45" s="219">
        <v>30009.602157961526</v>
      </c>
    </row>
    <row r="46" spans="1:9" s="223" customFormat="1" ht="15.5" x14ac:dyDescent="0.35">
      <c r="A46" s="218" t="s">
        <v>156</v>
      </c>
      <c r="B46" s="224">
        <v>111</v>
      </c>
      <c r="C46" s="224">
        <v>701</v>
      </c>
      <c r="D46" s="220">
        <v>0.15834522111269614</v>
      </c>
      <c r="E46" s="221">
        <v>111</v>
      </c>
      <c r="F46" s="226">
        <v>1.161257924800703E-3</v>
      </c>
      <c r="G46" s="225">
        <v>0.15834522111269614</v>
      </c>
      <c r="H46" s="226">
        <v>1.1753665280215708E-2</v>
      </c>
      <c r="I46" s="224">
        <v>118966.63712620462</v>
      </c>
    </row>
    <row r="47" spans="1:9" s="223" customFormat="1" ht="15.5" x14ac:dyDescent="0.35">
      <c r="A47" s="218" t="s">
        <v>157</v>
      </c>
      <c r="B47" s="224">
        <v>69</v>
      </c>
      <c r="C47" s="224">
        <v>8222</v>
      </c>
      <c r="D47" s="220">
        <v>8.3921187059109708E-3</v>
      </c>
      <c r="E47" s="221">
        <v>0</v>
      </c>
      <c r="F47" s="226">
        <v>0</v>
      </c>
      <c r="G47" s="225">
        <v>0</v>
      </c>
      <c r="H47" s="226">
        <v>0</v>
      </c>
      <c r="I47" s="224">
        <v>0</v>
      </c>
    </row>
    <row r="48" spans="1:9" s="223" customFormat="1" ht="15.5" x14ac:dyDescent="0.35">
      <c r="A48" s="218" t="s">
        <v>158</v>
      </c>
      <c r="B48" s="224">
        <v>2769</v>
      </c>
      <c r="C48" s="224">
        <v>10401</v>
      </c>
      <c r="D48" s="220">
        <v>0.26622440149985577</v>
      </c>
      <c r="E48" s="221">
        <v>2769</v>
      </c>
      <c r="F48" s="226">
        <v>2.89686774213797E-2</v>
      </c>
      <c r="G48" s="225">
        <v>0.26622440149985577</v>
      </c>
      <c r="H48" s="226">
        <v>1.9761332123992777E-2</v>
      </c>
      <c r="I48" s="224">
        <v>557250.14707479009</v>
      </c>
    </row>
    <row r="49" spans="1:9" s="223" customFormat="1" ht="15.5" x14ac:dyDescent="0.35">
      <c r="A49" s="218" t="s">
        <v>159</v>
      </c>
      <c r="B49" s="224">
        <v>827</v>
      </c>
      <c r="C49" s="224">
        <v>14547</v>
      </c>
      <c r="D49" s="220">
        <v>5.685020966522307E-2</v>
      </c>
      <c r="E49" s="221">
        <v>827</v>
      </c>
      <c r="F49" s="220">
        <v>8.651894628920553E-3</v>
      </c>
      <c r="G49" s="222">
        <v>5.685020966522307E-2</v>
      </c>
      <c r="H49" s="220">
        <v>4.2198831819468133E-3</v>
      </c>
      <c r="I49" s="219">
        <v>151602.2093057264</v>
      </c>
    </row>
    <row r="50" spans="1:9" s="223" customFormat="1" ht="15.5" x14ac:dyDescent="0.35">
      <c r="A50" s="218" t="s">
        <v>160</v>
      </c>
      <c r="B50" s="224">
        <v>90</v>
      </c>
      <c r="C50" s="224">
        <v>3466</v>
      </c>
      <c r="D50" s="220">
        <v>2.5966532025389497E-2</v>
      </c>
      <c r="E50" s="221">
        <v>0</v>
      </c>
      <c r="F50" s="220">
        <v>0</v>
      </c>
      <c r="G50" s="222">
        <v>0</v>
      </c>
      <c r="H50" s="220">
        <v>0</v>
      </c>
      <c r="I50" s="219">
        <v>0</v>
      </c>
    </row>
    <row r="51" spans="1:9" s="223" customFormat="1" ht="15.5" x14ac:dyDescent="0.35">
      <c r="A51" s="218" t="s">
        <v>161</v>
      </c>
      <c r="B51" s="224">
        <v>641</v>
      </c>
      <c r="C51" s="224">
        <v>35157</v>
      </c>
      <c r="D51" s="220">
        <v>1.8232499928890405E-2</v>
      </c>
      <c r="E51" s="221">
        <v>0</v>
      </c>
      <c r="F51" s="226">
        <v>0</v>
      </c>
      <c r="G51" s="225">
        <v>0</v>
      </c>
      <c r="H51" s="226">
        <v>0</v>
      </c>
      <c r="I51" s="224">
        <v>0</v>
      </c>
    </row>
    <row r="52" spans="1:9" s="223" customFormat="1" ht="15.5" x14ac:dyDescent="0.35">
      <c r="A52" s="218" t="s">
        <v>162</v>
      </c>
      <c r="B52" s="224">
        <v>144</v>
      </c>
      <c r="C52" s="224">
        <v>6064</v>
      </c>
      <c r="D52" s="220">
        <v>2.3746701846965697E-2</v>
      </c>
      <c r="E52" s="221">
        <v>0</v>
      </c>
      <c r="F52" s="226">
        <v>0</v>
      </c>
      <c r="G52" s="225">
        <v>0</v>
      </c>
      <c r="H52" s="226">
        <v>0</v>
      </c>
      <c r="I52" s="224">
        <v>0</v>
      </c>
    </row>
    <row r="53" spans="1:9" s="223" customFormat="1" ht="15.5" x14ac:dyDescent="0.35">
      <c r="A53" s="218" t="s">
        <v>163</v>
      </c>
      <c r="B53" s="224">
        <v>138</v>
      </c>
      <c r="C53" s="224">
        <v>1269</v>
      </c>
      <c r="D53" s="220">
        <v>0.10874704491725769</v>
      </c>
      <c r="E53" s="221">
        <v>138</v>
      </c>
      <c r="F53" s="220">
        <v>1.4437260686711443E-3</v>
      </c>
      <c r="G53" s="222">
        <v>0.10874704491725769</v>
      </c>
      <c r="H53" s="220">
        <v>8.0720867809476668E-3</v>
      </c>
      <c r="I53" s="219">
        <v>90247.650247513229</v>
      </c>
    </row>
    <row r="54" spans="1:9" s="223" customFormat="1" ht="15.5" x14ac:dyDescent="0.35">
      <c r="A54" s="218" t="s">
        <v>164</v>
      </c>
      <c r="B54" s="224">
        <v>54</v>
      </c>
      <c r="C54" s="227">
        <v>987</v>
      </c>
      <c r="D54" s="220">
        <v>5.4711246200607903E-2</v>
      </c>
      <c r="E54" s="221">
        <v>54</v>
      </c>
      <c r="F54" s="226">
        <v>5.6493628774088259E-4</v>
      </c>
      <c r="G54" s="225">
        <v>5.4711246200607903E-2</v>
      </c>
      <c r="H54" s="226">
        <v>4.061111982961248E-3</v>
      </c>
      <c r="I54" s="224">
        <v>43269.788733086731</v>
      </c>
    </row>
    <row r="55" spans="1:9" s="223" customFormat="1" ht="15.5" x14ac:dyDescent="0.35">
      <c r="A55" s="218" t="s">
        <v>165</v>
      </c>
      <c r="B55" s="224">
        <v>3665</v>
      </c>
      <c r="C55" s="224">
        <v>137355</v>
      </c>
      <c r="D55" s="220">
        <v>2.668268355720578E-2</v>
      </c>
      <c r="E55" s="221">
        <v>3665</v>
      </c>
      <c r="F55" s="226">
        <v>3.8342435084635827E-2</v>
      </c>
      <c r="G55" s="225">
        <v>2.668268355720578E-2</v>
      </c>
      <c r="H55" s="226">
        <v>1.980604966196647E-3</v>
      </c>
      <c r="I55" s="224">
        <v>524456.62588491628</v>
      </c>
    </row>
    <row r="56" spans="1:9" s="223" customFormat="1" ht="15.5" x14ac:dyDescent="0.35">
      <c r="A56" s="218" t="s">
        <v>166</v>
      </c>
      <c r="B56" s="224">
        <v>5150</v>
      </c>
      <c r="C56" s="224">
        <v>41914</v>
      </c>
      <c r="D56" s="220">
        <v>0.12287063988166246</v>
      </c>
      <c r="E56" s="221">
        <v>5150</v>
      </c>
      <c r="F56" s="226">
        <v>5.3878182997510099E-2</v>
      </c>
      <c r="G56" s="225">
        <v>0.12287063988166246</v>
      </c>
      <c r="H56" s="226">
        <v>9.1204544335894006E-3</v>
      </c>
      <c r="I56" s="224">
        <v>792823.37090183783</v>
      </c>
    </row>
    <row r="57" spans="1:9" s="223" customFormat="1" ht="15.5" x14ac:dyDescent="0.35">
      <c r="A57" s="218" t="s">
        <v>167</v>
      </c>
      <c r="B57" s="224">
        <v>2957</v>
      </c>
      <c r="C57" s="224">
        <v>4136</v>
      </c>
      <c r="D57" s="220">
        <v>0.71494197292069628</v>
      </c>
      <c r="E57" s="221">
        <v>2957</v>
      </c>
      <c r="F57" s="226">
        <v>3.0935492645366477E-2</v>
      </c>
      <c r="G57" s="225">
        <v>0.71494197292069628</v>
      </c>
      <c r="H57" s="226">
        <v>5.3068785944011911E-2</v>
      </c>
      <c r="I57" s="224">
        <v>876870.55298806541</v>
      </c>
    </row>
    <row r="58" spans="1:9" s="223" customFormat="1" ht="15.5" x14ac:dyDescent="0.35">
      <c r="A58" s="218" t="s">
        <v>168</v>
      </c>
      <c r="B58" s="224">
        <v>815</v>
      </c>
      <c r="C58" s="224">
        <v>30790</v>
      </c>
      <c r="D58" s="220">
        <v>2.6469632997726533E-2</v>
      </c>
      <c r="E58" s="221">
        <v>815</v>
      </c>
      <c r="F58" s="226">
        <v>8.526353231644801E-3</v>
      </c>
      <c r="G58" s="225">
        <v>2.6469632997726533E-2</v>
      </c>
      <c r="H58" s="226">
        <v>1.9647906274607814E-3</v>
      </c>
      <c r="I58" s="224">
        <v>130062.99173311051</v>
      </c>
    </row>
    <row r="59" spans="1:9" s="223" customFormat="1" ht="15.5" x14ac:dyDescent="0.35">
      <c r="A59" s="218" t="s">
        <v>169</v>
      </c>
      <c r="B59" s="224">
        <v>146</v>
      </c>
      <c r="C59" s="224">
        <v>3842</v>
      </c>
      <c r="D59" s="220">
        <v>3.8001041124414367E-2</v>
      </c>
      <c r="E59" s="221">
        <v>146</v>
      </c>
      <c r="F59" s="226">
        <v>1.5274203335216455E-3</v>
      </c>
      <c r="G59" s="225">
        <v>3.8001041124414367E-2</v>
      </c>
      <c r="H59" s="226">
        <v>2.8207451701885676E-3</v>
      </c>
      <c r="I59" s="224">
        <v>45062.45097488357</v>
      </c>
    </row>
    <row r="60" spans="1:9" s="223" customFormat="1" ht="15.5" x14ac:dyDescent="0.35">
      <c r="A60" s="218" t="s">
        <v>170</v>
      </c>
      <c r="B60" s="224">
        <v>48</v>
      </c>
      <c r="C60" s="224">
        <v>1213</v>
      </c>
      <c r="D60" s="220">
        <v>3.9571310799670238E-2</v>
      </c>
      <c r="E60" s="221">
        <v>48</v>
      </c>
      <c r="F60" s="220">
        <v>5.0216558910300667E-4</v>
      </c>
      <c r="G60" s="222">
        <v>3.9571310799670238E-2</v>
      </c>
      <c r="H60" s="220">
        <v>2.9373033083687837E-3</v>
      </c>
      <c r="I60" s="219">
        <v>32533.127840479934</v>
      </c>
    </row>
    <row r="61" spans="1:9" s="223" customFormat="1" ht="15.5" x14ac:dyDescent="0.35">
      <c r="A61" s="218" t="s">
        <v>171</v>
      </c>
      <c r="B61" s="224">
        <v>1386</v>
      </c>
      <c r="C61" s="224">
        <v>169657</v>
      </c>
      <c r="D61" s="220">
        <v>8.1694241911621692E-3</v>
      </c>
      <c r="E61" s="221">
        <v>1386</v>
      </c>
      <c r="F61" s="226">
        <v>1.4500031385349318E-2</v>
      </c>
      <c r="G61" s="225">
        <v>8.1694241911621692E-3</v>
      </c>
      <c r="H61" s="226">
        <v>6.0640085504492776E-4</v>
      </c>
      <c r="I61" s="224">
        <v>197077.62940635526</v>
      </c>
    </row>
    <row r="62" spans="1:9" s="223" customFormat="1" ht="15.5" x14ac:dyDescent="0.35">
      <c r="A62" s="218" t="s">
        <v>172</v>
      </c>
      <c r="B62" s="224">
        <v>1350</v>
      </c>
      <c r="C62" s="224">
        <v>62670</v>
      </c>
      <c r="D62" s="220">
        <v>2.1541407371948301E-2</v>
      </c>
      <c r="E62" s="221">
        <v>1350</v>
      </c>
      <c r="F62" s="220">
        <v>1.4123407193522064E-2</v>
      </c>
      <c r="G62" s="222">
        <v>2.1541407371948301E-2</v>
      </c>
      <c r="H62" s="220">
        <v>1.5989777912808168E-3</v>
      </c>
      <c r="I62" s="219">
        <v>200847.38771033572</v>
      </c>
    </row>
    <row r="63" spans="1:9" s="223" customFormat="1" ht="15.5" x14ac:dyDescent="0.35">
      <c r="A63" s="218" t="s">
        <v>173</v>
      </c>
      <c r="B63" s="224">
        <v>3093</v>
      </c>
      <c r="C63" s="224">
        <v>30775</v>
      </c>
      <c r="D63" s="220">
        <v>0.10050365556458164</v>
      </c>
      <c r="E63" s="221">
        <v>3093</v>
      </c>
      <c r="F63" s="226">
        <v>3.2358295147824997E-2</v>
      </c>
      <c r="G63" s="225">
        <v>0.10050365556458164</v>
      </c>
      <c r="H63" s="226">
        <v>7.4601956323231645E-3</v>
      </c>
      <c r="I63" s="224">
        <v>493633.06068173598</v>
      </c>
    </row>
    <row r="64" spans="1:9" s="223" customFormat="1" ht="15.5" x14ac:dyDescent="0.35">
      <c r="A64" s="218" t="s">
        <v>385</v>
      </c>
      <c r="B64" s="224">
        <v>3979</v>
      </c>
      <c r="C64" s="224">
        <v>24237</v>
      </c>
      <c r="D64" s="220">
        <v>0.16417048314560384</v>
      </c>
      <c r="E64" s="221">
        <v>3979</v>
      </c>
      <c r="F64" s="226">
        <v>4.1627434980017995E-2</v>
      </c>
      <c r="G64" s="225">
        <v>0.16417048314560384</v>
      </c>
      <c r="H64" s="226">
        <v>1.2186063426640453E-2</v>
      </c>
      <c r="I64" s="224">
        <v>657857.40391955862</v>
      </c>
    </row>
    <row r="65" spans="1:9" s="223" customFormat="1" ht="15.5" x14ac:dyDescent="0.35">
      <c r="A65" s="218" t="s">
        <v>174</v>
      </c>
      <c r="B65" s="224">
        <v>430</v>
      </c>
      <c r="C65" s="224">
        <v>4290</v>
      </c>
      <c r="D65" s="220">
        <v>0.10023310023310024</v>
      </c>
      <c r="E65" s="221">
        <v>430</v>
      </c>
      <c r="F65" s="226">
        <v>4.4985667357144354E-3</v>
      </c>
      <c r="G65" s="225">
        <v>0.10023310023310024</v>
      </c>
      <c r="H65" s="226">
        <v>7.4401128234852084E-3</v>
      </c>
      <c r="I65" s="224">
        <v>125070.40958119642</v>
      </c>
    </row>
    <row r="66" spans="1:9" s="223" customFormat="1" ht="15.5" x14ac:dyDescent="0.35">
      <c r="A66" s="218" t="s">
        <v>175</v>
      </c>
      <c r="B66" s="224">
        <v>111</v>
      </c>
      <c r="C66" s="224">
        <v>1166</v>
      </c>
      <c r="D66" s="220">
        <v>9.5197255574614059E-2</v>
      </c>
      <c r="E66" s="221">
        <v>111</v>
      </c>
      <c r="F66" s="226">
        <v>1.161257924800703E-3</v>
      </c>
      <c r="G66" s="225">
        <v>9.5197255574614059E-2</v>
      </c>
      <c r="H66" s="226">
        <v>7.0663116307300268E-3</v>
      </c>
      <c r="I66" s="224">
        <v>77646.452980875663</v>
      </c>
    </row>
    <row r="67" spans="1:9" s="223" customFormat="1" ht="15.5" x14ac:dyDescent="0.35">
      <c r="A67" s="218" t="s">
        <v>176</v>
      </c>
      <c r="B67" s="224">
        <v>9</v>
      </c>
      <c r="C67" s="224">
        <v>524</v>
      </c>
      <c r="D67" s="220">
        <v>1.717557251908397E-2</v>
      </c>
      <c r="E67" s="221">
        <v>0</v>
      </c>
      <c r="F67" s="226">
        <v>0</v>
      </c>
      <c r="G67" s="225">
        <v>0</v>
      </c>
      <c r="H67" s="226">
        <v>0</v>
      </c>
      <c r="I67" s="224">
        <v>0</v>
      </c>
    </row>
    <row r="68" spans="1:9" s="223" customFormat="1" ht="15.5" x14ac:dyDescent="0.35">
      <c r="A68" s="218" t="s">
        <v>177</v>
      </c>
      <c r="B68" s="224">
        <v>118</v>
      </c>
      <c r="C68" s="227">
        <v>1967</v>
      </c>
      <c r="D68" s="220">
        <v>5.9989832231825115E-2</v>
      </c>
      <c r="E68" s="221">
        <v>118</v>
      </c>
      <c r="F68" s="220">
        <v>1.2344904065448915E-3</v>
      </c>
      <c r="G68" s="222">
        <v>5.9989832231825115E-2</v>
      </c>
      <c r="H68" s="220">
        <v>4.4529314071773589E-3</v>
      </c>
      <c r="I68" s="219">
        <v>55577.20231879389</v>
      </c>
    </row>
    <row r="69" spans="1:9" s="223" customFormat="1" ht="15.5" x14ac:dyDescent="0.35">
      <c r="A69" s="218" t="s">
        <v>178</v>
      </c>
      <c r="B69" s="224">
        <v>71</v>
      </c>
      <c r="C69" s="224">
        <v>858</v>
      </c>
      <c r="D69" s="220">
        <v>8.2750582750582752E-2</v>
      </c>
      <c r="E69" s="221">
        <v>71</v>
      </c>
      <c r="F69" s="220">
        <v>7.4278660054819749E-4</v>
      </c>
      <c r="G69" s="222">
        <v>8.2750582750582752E-2</v>
      </c>
      <c r="H69" s="220">
        <v>6.1424187263656952E-3</v>
      </c>
      <c r="I69" s="219">
        <v>63968.715391690021</v>
      </c>
    </row>
    <row r="70" spans="1:9" s="223" customFormat="1" ht="15.5" x14ac:dyDescent="0.35">
      <c r="A70" s="218" t="s">
        <v>179</v>
      </c>
      <c r="B70" s="224">
        <v>14</v>
      </c>
      <c r="C70" s="224">
        <v>371</v>
      </c>
      <c r="D70" s="220">
        <v>3.7735849056603772E-2</v>
      </c>
      <c r="E70" s="221">
        <v>14</v>
      </c>
      <c r="F70" s="220">
        <v>1.4646496348837696E-4</v>
      </c>
      <c r="G70" s="222">
        <v>3.7735849056603772E-2</v>
      </c>
      <c r="H70" s="220">
        <v>2.8010604662353261E-3</v>
      </c>
      <c r="I70" s="219">
        <v>26628.729661566769</v>
      </c>
    </row>
    <row r="71" spans="1:9" s="223" customFormat="1" ht="15.5" x14ac:dyDescent="0.35">
      <c r="A71" s="218" t="s">
        <v>180</v>
      </c>
      <c r="B71" s="224">
        <v>32</v>
      </c>
      <c r="C71" s="227">
        <v>794</v>
      </c>
      <c r="D71" s="220">
        <v>4.0302267002518891E-2</v>
      </c>
      <c r="E71" s="221">
        <v>32</v>
      </c>
      <c r="F71" s="220">
        <v>3.347770594020045E-4</v>
      </c>
      <c r="G71" s="222">
        <v>4.0302267002518891E-2</v>
      </c>
      <c r="H71" s="220">
        <v>2.9915608002110284E-3</v>
      </c>
      <c r="I71" s="219">
        <v>30798.064015436776</v>
      </c>
    </row>
    <row r="72" spans="1:9" s="223" customFormat="1" ht="15.5" x14ac:dyDescent="0.35">
      <c r="A72" s="218" t="s">
        <v>181</v>
      </c>
      <c r="B72" s="224">
        <v>2016</v>
      </c>
      <c r="C72" s="227">
        <v>52103</v>
      </c>
      <c r="D72" s="220">
        <v>3.8692589678137539E-2</v>
      </c>
      <c r="E72" s="221">
        <v>2016</v>
      </c>
      <c r="F72" s="220">
        <v>2.1090954742326282E-2</v>
      </c>
      <c r="G72" s="222">
        <v>3.8692589678137539E-2</v>
      </c>
      <c r="H72" s="220">
        <v>2.8720775070179469E-3</v>
      </c>
      <c r="I72" s="219">
        <v>304201.06497760769</v>
      </c>
    </row>
    <row r="73" spans="1:9" s="223" customFormat="1" ht="15.5" x14ac:dyDescent="0.35">
      <c r="A73" s="218" t="s">
        <v>182</v>
      </c>
      <c r="B73" s="224">
        <v>39</v>
      </c>
      <c r="C73" s="224">
        <v>1301</v>
      </c>
      <c r="D73" s="220">
        <v>2.997694081475788E-2</v>
      </c>
      <c r="E73" s="221">
        <v>0</v>
      </c>
      <c r="F73" s="220">
        <v>0</v>
      </c>
      <c r="G73" s="222">
        <v>0</v>
      </c>
      <c r="H73" s="220">
        <v>0</v>
      </c>
      <c r="I73" s="219">
        <v>0</v>
      </c>
    </row>
    <row r="74" spans="1:9" s="223" customFormat="1" ht="15.5" x14ac:dyDescent="0.35">
      <c r="A74" s="218" t="s">
        <v>183</v>
      </c>
      <c r="B74" s="224">
        <v>463</v>
      </c>
      <c r="C74" s="224">
        <v>1439</v>
      </c>
      <c r="D74" s="220">
        <v>0.32175121612230717</v>
      </c>
      <c r="E74" s="221">
        <v>463</v>
      </c>
      <c r="F74" s="220">
        <v>4.8438055782227523E-3</v>
      </c>
      <c r="G74" s="222">
        <v>0.32175121612230717</v>
      </c>
      <c r="H74" s="220">
        <v>2.3882982203248321E-2</v>
      </c>
      <c r="I74" s="219">
        <v>274583.42734680622</v>
      </c>
    </row>
    <row r="75" spans="1:9" s="223" customFormat="1" ht="15.5" x14ac:dyDescent="0.35">
      <c r="A75" s="218" t="s">
        <v>184</v>
      </c>
      <c r="B75" s="224">
        <v>343</v>
      </c>
      <c r="C75" s="224">
        <v>1732</v>
      </c>
      <c r="D75" s="220">
        <v>0.19803695150115475</v>
      </c>
      <c r="E75" s="221">
        <v>343</v>
      </c>
      <c r="F75" s="220">
        <v>3.5883916054652355E-3</v>
      </c>
      <c r="G75" s="222">
        <v>0.19803695150115475</v>
      </c>
      <c r="H75" s="220">
        <v>1.469990710614665E-2</v>
      </c>
      <c r="I75" s="219">
        <v>177032.16643816166</v>
      </c>
    </row>
    <row r="76" spans="1:9" s="223" customFormat="1" ht="15.5" x14ac:dyDescent="0.35">
      <c r="A76" s="218" t="s">
        <v>185</v>
      </c>
      <c r="B76" s="224">
        <v>2620</v>
      </c>
      <c r="C76" s="224">
        <v>99272</v>
      </c>
      <c r="D76" s="220">
        <v>2.6392134740913852E-2</v>
      </c>
      <c r="E76" s="221">
        <v>2620</v>
      </c>
      <c r="F76" s="220">
        <v>2.7409871738539118E-2</v>
      </c>
      <c r="G76" s="222">
        <v>2.6392134740913852E-2</v>
      </c>
      <c r="H76" s="220">
        <v>1.9590380789217374E-3</v>
      </c>
      <c r="I76" s="219">
        <v>379706.62525505718</v>
      </c>
    </row>
    <row r="77" spans="1:9" s="223" customFormat="1" ht="15.5" x14ac:dyDescent="0.35">
      <c r="A77" s="218" t="s">
        <v>186</v>
      </c>
      <c r="B77" s="224">
        <v>404</v>
      </c>
      <c r="C77" s="224">
        <v>9438</v>
      </c>
      <c r="D77" s="220">
        <v>4.2805679169315533E-2</v>
      </c>
      <c r="E77" s="221">
        <v>404</v>
      </c>
      <c r="F77" s="220">
        <v>4.2265603749503068E-3</v>
      </c>
      <c r="G77" s="222">
        <v>4.2805679169315533E-2</v>
      </c>
      <c r="H77" s="220">
        <v>3.1773843347653531E-3</v>
      </c>
      <c r="I77" s="219">
        <v>83896.696240870049</v>
      </c>
    </row>
    <row r="78" spans="1:9" s="223" customFormat="1" ht="15.5" x14ac:dyDescent="0.35">
      <c r="A78" s="218" t="s">
        <v>187</v>
      </c>
      <c r="B78" s="224">
        <v>469</v>
      </c>
      <c r="C78" s="224">
        <v>1294</v>
      </c>
      <c r="D78" s="220">
        <v>0.36244204018547138</v>
      </c>
      <c r="E78" s="221">
        <v>469</v>
      </c>
      <c r="F78" s="220">
        <v>4.9065762768606283E-3</v>
      </c>
      <c r="G78" s="222">
        <v>0.36244204018547138</v>
      </c>
      <c r="H78" s="220">
        <v>2.6903384856727781E-2</v>
      </c>
      <c r="I78" s="219">
        <v>302039.03421975987</v>
      </c>
    </row>
    <row r="79" spans="1:9" s="223" customFormat="1" ht="15.5" x14ac:dyDescent="0.35">
      <c r="A79" s="218" t="s">
        <v>188</v>
      </c>
      <c r="B79" s="224">
        <v>920</v>
      </c>
      <c r="C79" s="224">
        <v>110426</v>
      </c>
      <c r="D79" s="220">
        <v>8.331371235035228E-3</v>
      </c>
      <c r="E79" s="221">
        <v>920</v>
      </c>
      <c r="F79" s="220">
        <v>9.6248404578076294E-3</v>
      </c>
      <c r="G79" s="222">
        <v>8.331371235035228E-3</v>
      </c>
      <c r="H79" s="220">
        <v>6.1842187679366509E-4</v>
      </c>
      <c r="I79" s="219">
        <v>132719.57323422984</v>
      </c>
    </row>
    <row r="80" spans="1:9" s="223" customFormat="1" ht="15.5" x14ac:dyDescent="0.35">
      <c r="A80" s="218" t="s">
        <v>189</v>
      </c>
      <c r="B80" s="224">
        <v>282</v>
      </c>
      <c r="C80" s="224">
        <v>575</v>
      </c>
      <c r="D80" s="220">
        <v>0.49043478260869566</v>
      </c>
      <c r="E80" s="221">
        <v>282</v>
      </c>
      <c r="F80" s="220">
        <v>2.9502228359801646E-3</v>
      </c>
      <c r="G80" s="222">
        <v>0.49043478260869566</v>
      </c>
      <c r="H80" s="220">
        <v>3.6404043242046248E-2</v>
      </c>
      <c r="I80" s="219">
        <v>359921.08187946642</v>
      </c>
    </row>
    <row r="81" spans="1:9" s="223" customFormat="1" ht="15.5" x14ac:dyDescent="0.35">
      <c r="A81" s="218" t="s">
        <v>190</v>
      </c>
      <c r="B81" s="224">
        <v>294</v>
      </c>
      <c r="C81" s="227">
        <v>3268</v>
      </c>
      <c r="D81" s="220">
        <v>8.996328029375765E-2</v>
      </c>
      <c r="E81" s="221">
        <v>294</v>
      </c>
      <c r="F81" s="220">
        <v>3.0757642332559162E-3</v>
      </c>
      <c r="G81" s="222">
        <v>8.996328029375765E-2</v>
      </c>
      <c r="H81" s="220">
        <v>6.6778035778578418E-3</v>
      </c>
      <c r="I81" s="219">
        <v>99536.929613416898</v>
      </c>
    </row>
    <row r="82" spans="1:9" s="223" customFormat="1" ht="15.5" x14ac:dyDescent="0.35">
      <c r="A82" s="218" t="s">
        <v>191</v>
      </c>
      <c r="B82" s="224">
        <v>30</v>
      </c>
      <c r="C82" s="224">
        <v>417</v>
      </c>
      <c r="D82" s="220">
        <v>7.1942446043165464E-2</v>
      </c>
      <c r="E82" s="221">
        <v>30</v>
      </c>
      <c r="F82" s="220">
        <v>3.1385349318937921E-4</v>
      </c>
      <c r="G82" s="222">
        <v>7.1942446043165464E-2</v>
      </c>
      <c r="H82" s="220">
        <v>5.3401512485781394E-3</v>
      </c>
      <c r="I82" s="219">
        <v>51224.801265285969</v>
      </c>
    </row>
    <row r="83" spans="1:9" s="223" customFormat="1" ht="15.5" x14ac:dyDescent="0.35">
      <c r="A83" s="218" t="s">
        <v>192</v>
      </c>
      <c r="B83" s="224">
        <v>344</v>
      </c>
      <c r="C83" s="227">
        <v>2392</v>
      </c>
      <c r="D83" s="220">
        <v>0.14381270903010032</v>
      </c>
      <c r="E83" s="221">
        <v>344</v>
      </c>
      <c r="F83" s="220">
        <v>3.5988533885715481E-3</v>
      </c>
      <c r="G83" s="222">
        <v>0.14381270903010032</v>
      </c>
      <c r="H83" s="220">
        <v>1.0674944485870081E-2</v>
      </c>
      <c r="I83" s="219">
        <v>141689.45820034624</v>
      </c>
    </row>
    <row r="84" spans="1:9" s="223" customFormat="1" ht="15.5" x14ac:dyDescent="0.35">
      <c r="A84" s="218" t="s">
        <v>193</v>
      </c>
      <c r="B84" s="224">
        <v>161</v>
      </c>
      <c r="C84" s="224">
        <v>679</v>
      </c>
      <c r="D84" s="220">
        <v>0.23711340206185566</v>
      </c>
      <c r="E84" s="221">
        <v>161</v>
      </c>
      <c r="F84" s="220">
        <v>1.6843470801163351E-3</v>
      </c>
      <c r="G84" s="222">
        <v>0.23711340206185566</v>
      </c>
      <c r="H84" s="220">
        <v>1.7600477878045685E-2</v>
      </c>
      <c r="I84" s="219">
        <v>177424.48008600125</v>
      </c>
    </row>
    <row r="85" spans="1:9" s="223" customFormat="1" ht="15.5" x14ac:dyDescent="0.35">
      <c r="A85" s="218" t="s">
        <v>194</v>
      </c>
      <c r="B85" s="224">
        <v>101</v>
      </c>
      <c r="C85" s="227">
        <v>10032</v>
      </c>
      <c r="D85" s="220">
        <v>1.0067783094098883E-2</v>
      </c>
      <c r="E85" s="221">
        <v>0</v>
      </c>
      <c r="F85" s="220">
        <v>0</v>
      </c>
      <c r="G85" s="222">
        <v>0</v>
      </c>
      <c r="H85" s="220">
        <v>0</v>
      </c>
      <c r="I85" s="219">
        <v>0</v>
      </c>
    </row>
    <row r="86" spans="1:9" s="223" customFormat="1" ht="15.5" x14ac:dyDescent="0.35">
      <c r="A86" s="218" t="s">
        <v>195</v>
      </c>
      <c r="B86" s="224">
        <v>155</v>
      </c>
      <c r="C86" s="224">
        <v>701</v>
      </c>
      <c r="D86" s="220">
        <v>0.22111269614835949</v>
      </c>
      <c r="E86" s="221">
        <v>155</v>
      </c>
      <c r="F86" s="220">
        <v>1.6215763814784593E-3</v>
      </c>
      <c r="G86" s="222">
        <v>0.22111269614835949</v>
      </c>
      <c r="H86" s="220">
        <v>1.6412775841742656E-2</v>
      </c>
      <c r="I86" s="219">
        <v>166124.58337442987</v>
      </c>
    </row>
    <row r="87" spans="1:9" s="223" customFormat="1" ht="15.5" x14ac:dyDescent="0.35">
      <c r="A87" s="218" t="s">
        <v>196</v>
      </c>
      <c r="B87" s="224">
        <v>19</v>
      </c>
      <c r="C87" s="227">
        <v>461</v>
      </c>
      <c r="D87" s="220">
        <v>4.1214750542299353E-2</v>
      </c>
      <c r="E87" s="221">
        <v>19</v>
      </c>
      <c r="F87" s="220">
        <v>1.9877387901994016E-4</v>
      </c>
      <c r="G87" s="222">
        <v>4.1214750542299353E-2</v>
      </c>
      <c r="H87" s="220">
        <v>3.0592927217993207E-3</v>
      </c>
      <c r="I87" s="219">
        <v>29596.785077441862</v>
      </c>
    </row>
    <row r="88" spans="1:9" s="223" customFormat="1" ht="15.5" x14ac:dyDescent="0.35">
      <c r="A88" s="218" t="s">
        <v>197</v>
      </c>
      <c r="B88" s="224">
        <v>35</v>
      </c>
      <c r="C88" s="227">
        <v>600</v>
      </c>
      <c r="D88" s="220">
        <v>5.8333333333333334E-2</v>
      </c>
      <c r="E88" s="221">
        <v>35</v>
      </c>
      <c r="F88" s="220">
        <v>3.6616240872094241E-4</v>
      </c>
      <c r="G88" s="222">
        <v>5.8333333333333334E-2</v>
      </c>
      <c r="H88" s="220">
        <v>4.3299726373887751E-3</v>
      </c>
      <c r="I88" s="219">
        <v>43011.500524700394</v>
      </c>
    </row>
    <row r="89" spans="1:9" s="223" customFormat="1" ht="15.5" x14ac:dyDescent="0.35">
      <c r="A89" s="218" t="s">
        <v>198</v>
      </c>
      <c r="B89" s="224">
        <v>1564</v>
      </c>
      <c r="C89" s="227">
        <v>41421</v>
      </c>
      <c r="D89" s="220">
        <v>3.775862485212815E-2</v>
      </c>
      <c r="E89" s="221">
        <v>1564</v>
      </c>
      <c r="F89" s="220">
        <v>1.636222877827297E-2</v>
      </c>
      <c r="G89" s="222">
        <v>3.775862485212815E-2</v>
      </c>
      <c r="H89" s="220">
        <v>2.8027510703167316E-3</v>
      </c>
      <c r="I89" s="219">
        <v>241062.59822796771</v>
      </c>
    </row>
    <row r="90" spans="1:9" s="223" customFormat="1" ht="15.5" x14ac:dyDescent="0.35">
      <c r="A90" s="218" t="s">
        <v>199</v>
      </c>
      <c r="B90" s="224">
        <v>92</v>
      </c>
      <c r="C90" s="224">
        <v>106</v>
      </c>
      <c r="D90" s="220">
        <v>0.86792452830188682</v>
      </c>
      <c r="E90" s="221">
        <v>92</v>
      </c>
      <c r="F90" s="220">
        <v>9.6248404578076286E-4</v>
      </c>
      <c r="G90" s="222">
        <v>0.86792452830188682</v>
      </c>
      <c r="H90" s="220">
        <v>6.4424390723412508E-2</v>
      </c>
      <c r="I90" s="219">
        <v>580643.7744362572</v>
      </c>
    </row>
    <row r="91" spans="1:9" s="223" customFormat="1" ht="15.5" x14ac:dyDescent="0.35">
      <c r="A91" s="218" t="s">
        <v>200</v>
      </c>
      <c r="B91" s="224">
        <v>526</v>
      </c>
      <c r="C91" s="227">
        <v>19823</v>
      </c>
      <c r="D91" s="220">
        <v>2.6534833274479142E-2</v>
      </c>
      <c r="E91" s="221">
        <v>0</v>
      </c>
      <c r="F91" s="220">
        <v>0</v>
      </c>
      <c r="G91" s="222">
        <v>0</v>
      </c>
      <c r="H91" s="220">
        <v>0</v>
      </c>
      <c r="I91" s="219">
        <v>0</v>
      </c>
    </row>
    <row r="92" spans="1:9" s="223" customFormat="1" ht="15.5" x14ac:dyDescent="0.35">
      <c r="A92" s="218" t="s">
        <v>201</v>
      </c>
      <c r="B92" s="224">
        <v>40</v>
      </c>
      <c r="C92" s="224">
        <v>1632</v>
      </c>
      <c r="D92" s="220">
        <v>2.4509803921568627E-2</v>
      </c>
      <c r="E92" s="221">
        <v>0</v>
      </c>
      <c r="F92" s="220">
        <v>0</v>
      </c>
      <c r="G92" s="222">
        <v>0</v>
      </c>
      <c r="H92" s="220">
        <v>0</v>
      </c>
      <c r="I92" s="219">
        <v>0</v>
      </c>
    </row>
    <row r="93" spans="1:9" s="223" customFormat="1" ht="15.5" x14ac:dyDescent="0.35">
      <c r="A93" s="218" t="s">
        <v>202</v>
      </c>
      <c r="B93" s="224">
        <v>28</v>
      </c>
      <c r="C93" s="224">
        <v>833</v>
      </c>
      <c r="D93" s="220">
        <v>3.3613445378151259E-2</v>
      </c>
      <c r="E93" s="221">
        <v>0</v>
      </c>
      <c r="F93" s="220">
        <v>0</v>
      </c>
      <c r="G93" s="222">
        <v>0</v>
      </c>
      <c r="H93" s="220">
        <v>0</v>
      </c>
      <c r="I93" s="219">
        <v>0</v>
      </c>
    </row>
    <row r="94" spans="1:9" s="223" customFormat="1" ht="15.5" x14ac:dyDescent="0.35">
      <c r="A94" s="218" t="s">
        <v>203</v>
      </c>
      <c r="B94" s="224">
        <v>470</v>
      </c>
      <c r="C94" s="227">
        <v>4983</v>
      </c>
      <c r="D94" s="220">
        <v>9.4320690347180408E-2</v>
      </c>
      <c r="E94" s="221">
        <v>470</v>
      </c>
      <c r="F94" s="220">
        <v>4.9170380599669406E-3</v>
      </c>
      <c r="G94" s="222">
        <v>9.4320690347180408E-2</v>
      </c>
      <c r="H94" s="220">
        <v>7.001245857307041E-3</v>
      </c>
      <c r="I94" s="219">
        <v>126735.08116183386</v>
      </c>
    </row>
    <row r="95" spans="1:9" s="223" customFormat="1" ht="15.5" x14ac:dyDescent="0.35">
      <c r="A95" s="218" t="s">
        <v>205</v>
      </c>
      <c r="B95" s="224">
        <v>87</v>
      </c>
      <c r="C95" s="227">
        <v>24127</v>
      </c>
      <c r="D95" s="220">
        <v>3.6059186803166577E-3</v>
      </c>
      <c r="E95" s="221">
        <v>0</v>
      </c>
      <c r="F95" s="220">
        <v>0</v>
      </c>
      <c r="G95" s="222">
        <v>0</v>
      </c>
      <c r="H95" s="220">
        <v>0</v>
      </c>
      <c r="I95" s="219">
        <v>0</v>
      </c>
    </row>
    <row r="96" spans="1:9" s="223" customFormat="1" ht="15.5" x14ac:dyDescent="0.35">
      <c r="A96" s="218" t="s">
        <v>206</v>
      </c>
      <c r="B96" s="224">
        <v>1548</v>
      </c>
      <c r="C96" s="224">
        <v>1479</v>
      </c>
      <c r="D96" s="220">
        <v>1.0466531440162272</v>
      </c>
      <c r="E96" s="221">
        <v>1548</v>
      </c>
      <c r="F96" s="220">
        <v>1.6194840248571967E-2</v>
      </c>
      <c r="G96" s="222">
        <v>1.0466531440162272</v>
      </c>
      <c r="H96" s="220">
        <v>7.7691076704466233E-2</v>
      </c>
      <c r="I96" s="219">
        <v>899008.39213456109</v>
      </c>
    </row>
    <row r="97" spans="1:9" s="223" customFormat="1" ht="15.5" x14ac:dyDescent="0.35">
      <c r="A97" s="218" t="s">
        <v>0</v>
      </c>
      <c r="B97" s="224">
        <v>869</v>
      </c>
      <c r="C97" s="224">
        <v>12193</v>
      </c>
      <c r="D97" s="220">
        <v>7.1270401049782661E-2</v>
      </c>
      <c r="E97" s="221">
        <v>869</v>
      </c>
      <c r="F97" s="220">
        <v>9.0912895193856844E-3</v>
      </c>
      <c r="G97" s="222">
        <v>7.1270401049782661E-2</v>
      </c>
      <c r="H97" s="220">
        <v>5.2902666240219973E-3</v>
      </c>
      <c r="I97" s="219">
        <v>166847.96692427149</v>
      </c>
    </row>
    <row r="98" spans="1:9" s="223" customFormat="1" ht="15.5" x14ac:dyDescent="0.35">
      <c r="A98" s="218" t="s">
        <v>207</v>
      </c>
      <c r="B98" s="224">
        <v>243</v>
      </c>
      <c r="C98" s="224">
        <v>3369</v>
      </c>
      <c r="D98" s="220">
        <v>7.2128227960819233E-2</v>
      </c>
      <c r="E98" s="221">
        <v>243</v>
      </c>
      <c r="F98" s="220">
        <v>2.5422132948339717E-3</v>
      </c>
      <c r="G98" s="222">
        <v>7.2128227960819233E-2</v>
      </c>
      <c r="H98" s="220">
        <v>5.3539414877774956E-3</v>
      </c>
      <c r="I98" s="219">
        <v>80811.681542038175</v>
      </c>
    </row>
    <row r="99" spans="1:9" s="223" customFormat="1" ht="15.5" x14ac:dyDescent="0.35">
      <c r="A99" s="218" t="s">
        <v>208</v>
      </c>
      <c r="B99" s="224">
        <v>21</v>
      </c>
      <c r="C99" s="224">
        <v>256</v>
      </c>
      <c r="D99" s="220">
        <v>8.203125E-2</v>
      </c>
      <c r="E99" s="221">
        <v>21</v>
      </c>
      <c r="F99" s="220">
        <v>2.1969744523256545E-4</v>
      </c>
      <c r="G99" s="222">
        <v>8.203125E-2</v>
      </c>
      <c r="H99" s="220">
        <v>6.0890240213279647E-3</v>
      </c>
      <c r="I99" s="219">
        <v>56581.287011618093</v>
      </c>
    </row>
    <row r="100" spans="1:9" s="223" customFormat="1" ht="15.5" x14ac:dyDescent="0.35">
      <c r="A100" s="218" t="s">
        <v>209</v>
      </c>
      <c r="B100" s="224">
        <v>38</v>
      </c>
      <c r="C100" s="224">
        <v>1736</v>
      </c>
      <c r="D100" s="220">
        <v>2.1889400921658985E-2</v>
      </c>
      <c r="E100" s="221">
        <v>0</v>
      </c>
      <c r="F100" s="220">
        <v>0</v>
      </c>
      <c r="G100" s="222">
        <v>0</v>
      </c>
      <c r="H100" s="220">
        <v>0</v>
      </c>
      <c r="I100" s="219">
        <v>0</v>
      </c>
    </row>
    <row r="101" spans="1:9" s="223" customFormat="1" ht="15.5" x14ac:dyDescent="0.35">
      <c r="A101" s="218" t="s">
        <v>210</v>
      </c>
      <c r="B101" s="224">
        <v>52</v>
      </c>
      <c r="C101" s="227">
        <v>649</v>
      </c>
      <c r="D101" s="220">
        <v>8.0123266563944529E-2</v>
      </c>
      <c r="E101" s="221">
        <v>52</v>
      </c>
      <c r="F101" s="220">
        <v>5.4401272152825725E-4</v>
      </c>
      <c r="G101" s="222">
        <v>8.0123266563944529E-2</v>
      </c>
      <c r="H101" s="220">
        <v>5.947398031544344E-3</v>
      </c>
      <c r="I101" s="219">
        <v>59621.198120194596</v>
      </c>
    </row>
    <row r="102" spans="1:9" s="223" customFormat="1" ht="15.5" x14ac:dyDescent="0.35">
      <c r="A102" s="218" t="s">
        <v>211</v>
      </c>
      <c r="B102" s="224">
        <v>360</v>
      </c>
      <c r="C102" s="224">
        <v>32856</v>
      </c>
      <c r="D102" s="220">
        <v>1.095690284879474E-2</v>
      </c>
      <c r="E102" s="221">
        <v>0</v>
      </c>
      <c r="F102" s="220">
        <v>0</v>
      </c>
      <c r="G102" s="222">
        <v>0</v>
      </c>
      <c r="H102" s="220">
        <v>0</v>
      </c>
      <c r="I102" s="219">
        <v>0</v>
      </c>
    </row>
    <row r="103" spans="1:9" s="223" customFormat="1" ht="15.5" x14ac:dyDescent="0.35">
      <c r="A103" s="218" t="s">
        <v>212</v>
      </c>
      <c r="B103" s="224">
        <v>188</v>
      </c>
      <c r="C103" s="227">
        <v>1084</v>
      </c>
      <c r="D103" s="220">
        <v>0.17343173431734318</v>
      </c>
      <c r="E103" s="221">
        <v>188</v>
      </c>
      <c r="F103" s="220">
        <v>1.9668152239867764E-3</v>
      </c>
      <c r="G103" s="222">
        <v>0.17343173431734318</v>
      </c>
      <c r="H103" s="220">
        <v>1.287350852655387E-2</v>
      </c>
      <c r="I103" s="219">
        <v>139490.11375274954</v>
      </c>
    </row>
    <row r="104" spans="1:9" s="223" customFormat="1" ht="15.5" x14ac:dyDescent="0.35">
      <c r="A104" s="218" t="s">
        <v>213</v>
      </c>
      <c r="B104" s="224">
        <v>203</v>
      </c>
      <c r="C104" s="224">
        <v>5669</v>
      </c>
      <c r="D104" s="220">
        <v>3.580878461809843E-2</v>
      </c>
      <c r="E104" s="221">
        <v>203</v>
      </c>
      <c r="F104" s="220">
        <v>2.1237419705814661E-3</v>
      </c>
      <c r="G104" s="222">
        <v>3.580878461809843E-2</v>
      </c>
      <c r="H104" s="220">
        <v>2.658018129848816E-3</v>
      </c>
      <c r="I104" s="219">
        <v>51513.056320351468</v>
      </c>
    </row>
    <row r="105" spans="1:9" s="223" customFormat="1" ht="15.5" x14ac:dyDescent="0.35">
      <c r="A105" s="218" t="s">
        <v>214</v>
      </c>
      <c r="B105" s="224">
        <v>3494</v>
      </c>
      <c r="C105" s="224">
        <v>17247</v>
      </c>
      <c r="D105" s="220">
        <v>0.20258595697802517</v>
      </c>
      <c r="E105" s="221">
        <v>3494</v>
      </c>
      <c r="F105" s="220">
        <v>3.6553470173456365E-2</v>
      </c>
      <c r="G105" s="222">
        <v>0.20258595697802517</v>
      </c>
      <c r="H105" s="220">
        <v>1.5037571150298319E-2</v>
      </c>
      <c r="I105" s="219">
        <v>615901.7652578</v>
      </c>
    </row>
    <row r="106" spans="1:9" s="223" customFormat="1" ht="15.5" x14ac:dyDescent="0.35">
      <c r="A106" s="218" t="s">
        <v>215</v>
      </c>
      <c r="B106" s="224">
        <v>107</v>
      </c>
      <c r="C106" s="224">
        <v>973</v>
      </c>
      <c r="D106" s="220">
        <v>0.10996916752312436</v>
      </c>
      <c r="E106" s="221">
        <v>107</v>
      </c>
      <c r="F106" s="220">
        <v>1.1194107923754525E-3</v>
      </c>
      <c r="G106" s="222">
        <v>0.10996916752312436</v>
      </c>
      <c r="H106" s="220">
        <v>8.1628026228265857E-3</v>
      </c>
      <c r="I106" s="219">
        <v>86758.953567462086</v>
      </c>
    </row>
    <row r="107" spans="1:9" s="223" customFormat="1" ht="15.5" x14ac:dyDescent="0.35">
      <c r="A107" s="218" t="s">
        <v>216</v>
      </c>
      <c r="B107" s="224">
        <v>88</v>
      </c>
      <c r="C107" s="224">
        <v>2277</v>
      </c>
      <c r="D107" s="220">
        <v>3.864734299516908E-2</v>
      </c>
      <c r="E107" s="221">
        <v>88</v>
      </c>
      <c r="F107" s="220">
        <v>9.2063691335551227E-4</v>
      </c>
      <c r="G107" s="222">
        <v>3.864734299516908E-2</v>
      </c>
      <c r="H107" s="220">
        <v>2.8687189316033293E-3</v>
      </c>
      <c r="I107" s="219">
        <v>37461.932218526716</v>
      </c>
    </row>
    <row r="108" spans="1:9" s="223" customFormat="1" ht="15.5" x14ac:dyDescent="0.35">
      <c r="A108" s="218" t="s">
        <v>217</v>
      </c>
      <c r="B108" s="224">
        <v>3605</v>
      </c>
      <c r="C108" s="224">
        <v>148822</v>
      </c>
      <c r="D108" s="220">
        <v>2.4223569095966995E-2</v>
      </c>
      <c r="E108" s="221">
        <v>3605</v>
      </c>
      <c r="F108" s="220">
        <v>3.7714728098257065E-2</v>
      </c>
      <c r="G108" s="222">
        <v>2.4223569095966995E-2</v>
      </c>
      <c r="H108" s="220">
        <v>1.7980695662645732E-3</v>
      </c>
      <c r="I108" s="219">
        <v>514547.44210846903</v>
      </c>
    </row>
    <row r="109" spans="1:9" s="223" customFormat="1" ht="15.5" x14ac:dyDescent="0.35">
      <c r="A109" s="218" t="s">
        <v>218</v>
      </c>
      <c r="B109" s="224">
        <v>0</v>
      </c>
      <c r="C109" s="224">
        <v>116</v>
      </c>
      <c r="D109" s="220">
        <v>0</v>
      </c>
      <c r="E109" s="221">
        <v>0</v>
      </c>
      <c r="F109" s="220">
        <v>0</v>
      </c>
      <c r="G109" s="222">
        <v>0</v>
      </c>
      <c r="H109" s="220">
        <v>0</v>
      </c>
      <c r="I109" s="219">
        <v>0</v>
      </c>
    </row>
    <row r="110" spans="1:9" s="223" customFormat="1" ht="15.5" x14ac:dyDescent="0.35">
      <c r="A110" s="218" t="s">
        <v>219</v>
      </c>
      <c r="B110" s="224">
        <v>920</v>
      </c>
      <c r="C110" s="227">
        <v>36739</v>
      </c>
      <c r="D110" s="220">
        <v>2.5041509023108959E-2</v>
      </c>
      <c r="E110" s="221">
        <v>920</v>
      </c>
      <c r="F110" s="220">
        <v>9.6248404578076294E-3</v>
      </c>
      <c r="G110" s="222">
        <v>2.5041509023108959E-2</v>
      </c>
      <c r="H110" s="220">
        <v>1.8587836948969012E-3</v>
      </c>
      <c r="I110" s="219">
        <v>143653.67007509532</v>
      </c>
    </row>
    <row r="111" spans="1:9" s="223" customFormat="1" ht="15.5" x14ac:dyDescent="0.35">
      <c r="A111" s="218" t="s">
        <v>220</v>
      </c>
      <c r="B111" s="224">
        <v>101</v>
      </c>
      <c r="C111" s="224">
        <v>1129</v>
      </c>
      <c r="D111" s="220">
        <v>8.9459698848538535E-2</v>
      </c>
      <c r="E111" s="221">
        <v>101</v>
      </c>
      <c r="F111" s="220">
        <v>1.0566400937375767E-3</v>
      </c>
      <c r="G111" s="222">
        <v>8.9459698848538535E-2</v>
      </c>
      <c r="H111" s="220">
        <v>6.6404236827979192E-3</v>
      </c>
      <c r="I111" s="219">
        <v>72508.797002412568</v>
      </c>
    </row>
    <row r="112" spans="1:9" s="223" customFormat="1" ht="15.5" x14ac:dyDescent="0.35">
      <c r="A112" s="218" t="s">
        <v>221</v>
      </c>
      <c r="B112" s="224">
        <v>706</v>
      </c>
      <c r="C112" s="227">
        <v>46701</v>
      </c>
      <c r="D112" s="220">
        <v>1.5117449305154065E-2</v>
      </c>
      <c r="E112" s="221">
        <v>0</v>
      </c>
      <c r="F112" s="220">
        <v>0</v>
      </c>
      <c r="G112" s="222">
        <v>0</v>
      </c>
      <c r="H112" s="220">
        <v>0</v>
      </c>
      <c r="I112" s="219">
        <v>0</v>
      </c>
    </row>
    <row r="113" spans="1:9" s="223" customFormat="1" ht="15.5" x14ac:dyDescent="0.35">
      <c r="A113" s="218" t="s">
        <v>222</v>
      </c>
      <c r="B113" s="224">
        <v>3039</v>
      </c>
      <c r="C113" s="224">
        <v>243871</v>
      </c>
      <c r="D113" s="220">
        <v>1.2461506288160545E-2</v>
      </c>
      <c r="E113" s="221">
        <v>3039</v>
      </c>
      <c r="F113" s="220">
        <v>3.1793358860084116E-2</v>
      </c>
      <c r="G113" s="222">
        <v>1.2461506288160545E-2</v>
      </c>
      <c r="H113" s="220">
        <v>9.2499396425799977E-4</v>
      </c>
      <c r="I113" s="219">
        <v>428553.55819006189</v>
      </c>
    </row>
    <row r="114" spans="1:9" s="223" customFormat="1" ht="15.5" x14ac:dyDescent="0.35">
      <c r="A114" s="218" t="s">
        <v>223</v>
      </c>
      <c r="B114" s="224">
        <v>194</v>
      </c>
      <c r="C114" s="224">
        <v>18870</v>
      </c>
      <c r="D114" s="220">
        <v>1.0280869104398516E-2</v>
      </c>
      <c r="E114" s="221">
        <v>0</v>
      </c>
      <c r="F114" s="220">
        <v>0</v>
      </c>
      <c r="G114" s="222">
        <v>0</v>
      </c>
      <c r="H114" s="220">
        <v>0</v>
      </c>
      <c r="I114" s="219">
        <v>0</v>
      </c>
    </row>
    <row r="115" spans="1:9" s="223" customFormat="1" ht="15.5" x14ac:dyDescent="0.35">
      <c r="A115" s="218" t="s">
        <v>224</v>
      </c>
      <c r="B115" s="224">
        <v>5302</v>
      </c>
      <c r="C115" s="224">
        <v>171588</v>
      </c>
      <c r="D115" s="220">
        <v>3.0899596708394525E-2</v>
      </c>
      <c r="E115" s="221">
        <v>5302</v>
      </c>
      <c r="F115" s="220">
        <v>5.5468374029669615E-2</v>
      </c>
      <c r="G115" s="222">
        <v>3.0899596708394525E-2</v>
      </c>
      <c r="H115" s="220">
        <v>2.2936184272062269E-3</v>
      </c>
      <c r="I115" s="219">
        <v>753670.01162389433</v>
      </c>
    </row>
    <row r="116" spans="1:9" s="223" customFormat="1" ht="15.5" x14ac:dyDescent="0.35">
      <c r="A116" s="218" t="s">
        <v>225</v>
      </c>
      <c r="B116" s="224">
        <v>58</v>
      </c>
      <c r="C116" s="224">
        <v>404</v>
      </c>
      <c r="D116" s="220">
        <v>0.14356435643564355</v>
      </c>
      <c r="E116" s="221">
        <v>58</v>
      </c>
      <c r="F116" s="220">
        <v>6.0678342016613307E-4</v>
      </c>
      <c r="G116" s="222">
        <v>0.14356435643564355</v>
      </c>
      <c r="H116" s="220">
        <v>1.0656509744068555E-2</v>
      </c>
      <c r="I116" s="219">
        <v>101963.1938823823</v>
      </c>
    </row>
    <row r="117" spans="1:9" s="223" customFormat="1" ht="15.5" x14ac:dyDescent="0.35">
      <c r="A117" s="218" t="s">
        <v>226</v>
      </c>
      <c r="B117" s="224">
        <v>64</v>
      </c>
      <c r="C117" s="227">
        <v>593</v>
      </c>
      <c r="D117" s="220">
        <v>0.10792580101180438</v>
      </c>
      <c r="E117" s="221">
        <v>64</v>
      </c>
      <c r="F117" s="220">
        <v>6.69554118804009E-4</v>
      </c>
      <c r="G117" s="222">
        <v>0.10792580101180438</v>
      </c>
      <c r="H117" s="220">
        <v>8.0111274042750646E-3</v>
      </c>
      <c r="I117" s="219">
        <v>79473.501817721655</v>
      </c>
    </row>
    <row r="118" spans="1:9" s="223" customFormat="1" ht="15.5" x14ac:dyDescent="0.35">
      <c r="A118" s="218" t="s">
        <v>227</v>
      </c>
      <c r="B118" s="224">
        <v>162</v>
      </c>
      <c r="C118" s="227">
        <v>4954</v>
      </c>
      <c r="D118" s="220">
        <v>3.2700847799757772E-2</v>
      </c>
      <c r="E118" s="221">
        <v>0</v>
      </c>
      <c r="F118" s="220">
        <v>0</v>
      </c>
      <c r="G118" s="222">
        <v>0</v>
      </c>
      <c r="H118" s="220">
        <v>0</v>
      </c>
      <c r="I118" s="219">
        <v>0</v>
      </c>
    </row>
    <row r="119" spans="1:9" s="223" customFormat="1" ht="15.5" x14ac:dyDescent="0.35">
      <c r="A119" s="218" t="s">
        <v>228</v>
      </c>
      <c r="B119" s="224">
        <v>26</v>
      </c>
      <c r="C119" s="224">
        <v>303</v>
      </c>
      <c r="D119" s="220">
        <v>8.5808580858085806E-2</v>
      </c>
      <c r="E119" s="221">
        <v>26</v>
      </c>
      <c r="F119" s="220">
        <v>2.7200636076412862E-4</v>
      </c>
      <c r="G119" s="222">
        <v>8.5808580858085806E-2</v>
      </c>
      <c r="H119" s="220">
        <v>6.3694081228915502E-3</v>
      </c>
      <c r="I119" s="219">
        <v>59744.616440146892</v>
      </c>
    </row>
    <row r="120" spans="1:9" s="223" customFormat="1" ht="15.5" x14ac:dyDescent="0.35">
      <c r="A120" s="218" t="s">
        <v>229</v>
      </c>
      <c r="B120" s="224">
        <v>185</v>
      </c>
      <c r="C120" s="227">
        <v>201</v>
      </c>
      <c r="D120" s="220">
        <v>0.92039800995024879</v>
      </c>
      <c r="E120" s="221">
        <v>185</v>
      </c>
      <c r="F120" s="220">
        <v>1.9354298746678384E-3</v>
      </c>
      <c r="G120" s="222">
        <v>0.92039800995024879</v>
      </c>
      <c r="H120" s="220">
        <v>6.8319397690142725E-2</v>
      </c>
      <c r="I120" s="219">
        <v>627844.36412431567</v>
      </c>
    </row>
    <row r="121" spans="1:9" s="223" customFormat="1" ht="15.5" x14ac:dyDescent="0.35">
      <c r="A121" s="218" t="s">
        <v>230</v>
      </c>
      <c r="B121" s="224">
        <v>718</v>
      </c>
      <c r="C121" s="227">
        <v>40782</v>
      </c>
      <c r="D121" s="220">
        <v>1.7605806483252415E-2</v>
      </c>
      <c r="E121" s="221">
        <v>0</v>
      </c>
      <c r="F121" s="220">
        <v>0</v>
      </c>
      <c r="G121" s="222">
        <v>0</v>
      </c>
      <c r="H121" s="220">
        <v>0</v>
      </c>
      <c r="I121" s="219">
        <v>0</v>
      </c>
    </row>
    <row r="122" spans="1:9" s="223" customFormat="1" ht="15.5" x14ac:dyDescent="0.35">
      <c r="A122" s="218" t="s">
        <v>231</v>
      </c>
      <c r="B122" s="224">
        <v>31</v>
      </c>
      <c r="C122" s="224">
        <v>824</v>
      </c>
      <c r="D122" s="220">
        <v>3.7621359223300968E-2</v>
      </c>
      <c r="E122" s="221">
        <v>31</v>
      </c>
      <c r="F122" s="220">
        <v>3.2431527629569183E-4</v>
      </c>
      <c r="G122" s="222">
        <v>3.7621359223300968E-2</v>
      </c>
      <c r="H122" s="220">
        <v>2.7925621031702915E-3</v>
      </c>
      <c r="I122" s="219">
        <v>28905.506364268469</v>
      </c>
    </row>
    <row r="123" spans="1:9" s="223" customFormat="1" ht="15.5" x14ac:dyDescent="0.35">
      <c r="A123" s="218" t="s">
        <v>232</v>
      </c>
      <c r="B123" s="224">
        <v>350</v>
      </c>
      <c r="C123" s="227">
        <v>40125</v>
      </c>
      <c r="D123" s="220">
        <v>8.7227414330218068E-3</v>
      </c>
      <c r="E123" s="221">
        <v>0</v>
      </c>
      <c r="F123" s="220">
        <v>0</v>
      </c>
      <c r="G123" s="222">
        <v>0</v>
      </c>
      <c r="H123" s="220">
        <v>0</v>
      </c>
      <c r="I123" s="219">
        <v>0</v>
      </c>
    </row>
    <row r="124" spans="1:9" s="223" customFormat="1" ht="15.5" x14ac:dyDescent="0.35">
      <c r="A124" s="218" t="s">
        <v>233</v>
      </c>
      <c r="B124" s="224">
        <v>49</v>
      </c>
      <c r="C124" s="224">
        <v>1816</v>
      </c>
      <c r="D124" s="220">
        <v>2.6982378854625552E-2</v>
      </c>
      <c r="E124" s="221">
        <v>0</v>
      </c>
      <c r="F124" s="220">
        <v>0</v>
      </c>
      <c r="G124" s="222">
        <v>0</v>
      </c>
      <c r="H124" s="220">
        <v>0</v>
      </c>
      <c r="I124" s="219">
        <v>0</v>
      </c>
    </row>
    <row r="125" spans="1:9" s="223" customFormat="1" ht="15.5" x14ac:dyDescent="0.35">
      <c r="A125" s="218" t="s">
        <v>234</v>
      </c>
      <c r="B125" s="224">
        <v>11</v>
      </c>
      <c r="C125" s="224">
        <v>545</v>
      </c>
      <c r="D125" s="220">
        <v>2.0183486238532111E-2</v>
      </c>
      <c r="E125" s="221">
        <v>0</v>
      </c>
      <c r="F125" s="220">
        <v>0</v>
      </c>
      <c r="G125" s="222">
        <v>0</v>
      </c>
      <c r="H125" s="220">
        <v>0</v>
      </c>
      <c r="I125" s="219">
        <v>0</v>
      </c>
    </row>
    <row r="126" spans="1:9" s="223" customFormat="1" ht="15.5" x14ac:dyDescent="0.35">
      <c r="A126" s="218" t="s">
        <v>235</v>
      </c>
      <c r="B126" s="224">
        <v>3971</v>
      </c>
      <c r="C126" s="227">
        <v>229438</v>
      </c>
      <c r="D126" s="220">
        <v>1.7307507910633811E-2</v>
      </c>
      <c r="E126" s="221">
        <v>3971</v>
      </c>
      <c r="F126" s="220">
        <v>4.154374071516749E-2</v>
      </c>
      <c r="G126" s="222">
        <v>1.7307507910633811E-2</v>
      </c>
      <c r="H126" s="220">
        <v>1.2847034687045859E-3</v>
      </c>
      <c r="I126" s="219">
        <v>560652.53553935525</v>
      </c>
    </row>
    <row r="127" spans="1:9" s="223" customFormat="1" ht="15.5" x14ac:dyDescent="0.35">
      <c r="A127" s="218" t="s">
        <v>236</v>
      </c>
      <c r="B127" s="224">
        <v>159</v>
      </c>
      <c r="C127" s="224">
        <v>4457</v>
      </c>
      <c r="D127" s="220">
        <v>3.5674220327574599E-2</v>
      </c>
      <c r="E127" s="221">
        <v>0</v>
      </c>
      <c r="F127" s="220">
        <v>0</v>
      </c>
      <c r="G127" s="222">
        <v>0</v>
      </c>
      <c r="H127" s="220">
        <v>0</v>
      </c>
      <c r="I127" s="219">
        <v>0</v>
      </c>
    </row>
    <row r="128" spans="1:9" s="223" customFormat="1" ht="15.5" x14ac:dyDescent="0.35">
      <c r="A128" s="218" t="s">
        <v>237</v>
      </c>
      <c r="B128" s="224">
        <v>32</v>
      </c>
      <c r="C128" s="224">
        <v>787</v>
      </c>
      <c r="D128" s="220">
        <v>4.0660736975857689E-2</v>
      </c>
      <c r="E128" s="221">
        <v>32</v>
      </c>
      <c r="F128" s="220">
        <v>3.347770594020045E-4</v>
      </c>
      <c r="G128" s="222">
        <v>4.0660736975857689E-2</v>
      </c>
      <c r="H128" s="220">
        <v>3.0181693460832994E-3</v>
      </c>
      <c r="I128" s="219">
        <v>31032.624942027473</v>
      </c>
    </row>
    <row r="129" spans="1:9" s="223" customFormat="1" ht="15.5" x14ac:dyDescent="0.35">
      <c r="A129" s="218" t="s">
        <v>238</v>
      </c>
      <c r="B129" s="224">
        <v>4</v>
      </c>
      <c r="C129" s="227">
        <v>244</v>
      </c>
      <c r="D129" s="220">
        <v>1.6393442622950821E-2</v>
      </c>
      <c r="E129" s="221">
        <v>0</v>
      </c>
      <c r="F129" s="220">
        <v>0</v>
      </c>
      <c r="G129" s="222">
        <v>0</v>
      </c>
      <c r="H129" s="220">
        <v>0</v>
      </c>
      <c r="I129" s="219">
        <v>0</v>
      </c>
    </row>
    <row r="130" spans="1:9" s="223" customFormat="1" ht="15.5" x14ac:dyDescent="0.35">
      <c r="A130" s="218" t="s">
        <v>239</v>
      </c>
      <c r="B130" s="224">
        <v>31</v>
      </c>
      <c r="C130" s="227">
        <v>701</v>
      </c>
      <c r="D130" s="220">
        <v>4.4222539229671898E-2</v>
      </c>
      <c r="E130" s="221">
        <v>31</v>
      </c>
      <c r="F130" s="220">
        <v>3.2431527629569183E-4</v>
      </c>
      <c r="G130" s="222">
        <v>4.4222539229671898E-2</v>
      </c>
      <c r="H130" s="220">
        <v>3.2825551683485312E-3</v>
      </c>
      <c r="I130" s="219">
        <v>33224.916674885972</v>
      </c>
    </row>
    <row r="131" spans="1:9" s="223" customFormat="1" ht="15.5" x14ac:dyDescent="0.35">
      <c r="A131" s="218" t="s">
        <v>240</v>
      </c>
      <c r="B131" s="224">
        <v>18</v>
      </c>
      <c r="C131" s="227">
        <v>1060</v>
      </c>
      <c r="D131" s="220">
        <v>1.6981132075471698E-2</v>
      </c>
      <c r="E131" s="221">
        <v>0</v>
      </c>
      <c r="F131" s="220">
        <v>0</v>
      </c>
      <c r="G131" s="222">
        <v>0</v>
      </c>
      <c r="H131" s="220">
        <v>0</v>
      </c>
      <c r="I131" s="219">
        <v>0</v>
      </c>
    </row>
    <row r="132" spans="1:9" s="223" customFormat="1" ht="15.5" x14ac:dyDescent="0.35">
      <c r="A132" s="218" t="s">
        <v>241</v>
      </c>
      <c r="B132" s="224">
        <v>264</v>
      </c>
      <c r="C132" s="227">
        <v>568</v>
      </c>
      <c r="D132" s="220">
        <v>0.46478873239436619</v>
      </c>
      <c r="E132" s="221">
        <v>264</v>
      </c>
      <c r="F132" s="220">
        <v>2.7619107400665369E-3</v>
      </c>
      <c r="G132" s="222">
        <v>0.46478873239436619</v>
      </c>
      <c r="H132" s="220">
        <v>3.4500385601729473E-2</v>
      </c>
      <c r="I132" s="219">
        <v>340649.84127713233</v>
      </c>
    </row>
    <row r="133" spans="1:9" s="223" customFormat="1" ht="15.5" x14ac:dyDescent="0.35">
      <c r="A133" s="218" t="s">
        <v>242</v>
      </c>
      <c r="B133" s="224">
        <v>103</v>
      </c>
      <c r="C133" s="224">
        <v>1336</v>
      </c>
      <c r="D133" s="220">
        <v>7.709580838323353E-2</v>
      </c>
      <c r="E133" s="221">
        <v>103</v>
      </c>
      <c r="F133" s="220">
        <v>1.0775636599502018E-3</v>
      </c>
      <c r="G133" s="222">
        <v>7.709580838323353E-2</v>
      </c>
      <c r="H133" s="220">
        <v>5.7226755558303314E-3</v>
      </c>
      <c r="I133" s="219">
        <v>64695.289439136192</v>
      </c>
    </row>
    <row r="134" spans="1:9" s="223" customFormat="1" ht="15.5" x14ac:dyDescent="0.35">
      <c r="A134" s="218" t="s">
        <v>243</v>
      </c>
      <c r="B134" s="224">
        <v>11</v>
      </c>
      <c r="C134" s="224">
        <v>479</v>
      </c>
      <c r="D134" s="220">
        <v>2.2964509394572025E-2</v>
      </c>
      <c r="E134" s="221">
        <v>0</v>
      </c>
      <c r="F134" s="220">
        <v>0</v>
      </c>
      <c r="G134" s="222">
        <v>0</v>
      </c>
      <c r="H134" s="220">
        <v>0</v>
      </c>
      <c r="I134" s="219">
        <v>0</v>
      </c>
    </row>
    <row r="135" spans="1:9" s="223" customFormat="1" ht="15.5" x14ac:dyDescent="0.35">
      <c r="A135" s="218" t="s">
        <v>244</v>
      </c>
      <c r="B135" s="224">
        <v>29</v>
      </c>
      <c r="C135" s="227">
        <v>491</v>
      </c>
      <c r="D135" s="220">
        <v>5.9063136456211814E-2</v>
      </c>
      <c r="E135" s="221">
        <v>29</v>
      </c>
      <c r="F135" s="220">
        <v>3.0339171008306653E-4</v>
      </c>
      <c r="G135" s="222">
        <v>5.9063136456211814E-2</v>
      </c>
      <c r="H135" s="220">
        <v>4.3841445382929696E-3</v>
      </c>
      <c r="I135" s="219">
        <v>42659.03035866344</v>
      </c>
    </row>
    <row r="136" spans="1:9" s="223" customFormat="1" ht="15.5" x14ac:dyDescent="0.35">
      <c r="A136" s="218" t="s">
        <v>245</v>
      </c>
      <c r="B136" s="224">
        <v>3075</v>
      </c>
      <c r="C136" s="227">
        <v>8209</v>
      </c>
      <c r="D136" s="220">
        <v>0.37458886587891338</v>
      </c>
      <c r="E136" s="221">
        <v>3075</v>
      </c>
      <c r="F136" s="220">
        <v>3.216998305191137E-2</v>
      </c>
      <c r="G136" s="222">
        <v>0.37458886587891338</v>
      </c>
      <c r="H136" s="220">
        <v>2.7805020677591805E-2</v>
      </c>
      <c r="I136" s="219">
        <v>670487.70907082106</v>
      </c>
    </row>
    <row r="137" spans="1:9" s="223" customFormat="1" ht="15.5" x14ac:dyDescent="0.35">
      <c r="A137" s="218" t="s">
        <v>246</v>
      </c>
      <c r="B137" s="224">
        <v>109</v>
      </c>
      <c r="C137" s="224">
        <v>357</v>
      </c>
      <c r="D137" s="220">
        <v>0.30532212885154064</v>
      </c>
      <c r="E137" s="221">
        <v>109</v>
      </c>
      <c r="F137" s="220">
        <v>1.1403343585880779E-3</v>
      </c>
      <c r="G137" s="222">
        <v>0.30532212885154064</v>
      </c>
      <c r="H137" s="220">
        <v>2.2663482231710757E-2</v>
      </c>
      <c r="I137" s="219">
        <v>214862.7078362958</v>
      </c>
    </row>
    <row r="138" spans="1:9" s="223" customFormat="1" ht="15.5" x14ac:dyDescent="0.35">
      <c r="A138" s="218" t="s">
        <v>247</v>
      </c>
      <c r="B138" s="224">
        <v>57</v>
      </c>
      <c r="C138" s="227">
        <v>1198</v>
      </c>
      <c r="D138" s="220">
        <v>4.757929883138564E-2</v>
      </c>
      <c r="E138" s="221">
        <v>57</v>
      </c>
      <c r="F138" s="220">
        <v>5.963216370598205E-4</v>
      </c>
      <c r="G138" s="222">
        <v>4.757929883138564E-2</v>
      </c>
      <c r="H138" s="220">
        <v>3.5317210636464608E-3</v>
      </c>
      <c r="I138" s="219">
        <v>39018.081023097169</v>
      </c>
    </row>
    <row r="139" spans="1:9" s="223" customFormat="1" ht="15.5" x14ac:dyDescent="0.35">
      <c r="A139" s="218" t="s">
        <v>248</v>
      </c>
      <c r="B139" s="224">
        <v>151</v>
      </c>
      <c r="C139" s="224">
        <v>3602</v>
      </c>
      <c r="D139" s="220">
        <v>4.1921154913936699E-2</v>
      </c>
      <c r="E139" s="221">
        <v>151</v>
      </c>
      <c r="F139" s="220">
        <v>1.5797292490532086E-3</v>
      </c>
      <c r="G139" s="222">
        <v>4.1921154913936699E-2</v>
      </c>
      <c r="H139" s="220">
        <v>3.1117277778014039E-3</v>
      </c>
      <c r="I139" s="219">
        <v>48319.208860996005</v>
      </c>
    </row>
    <row r="140" spans="1:9" ht="18" customHeight="1" x14ac:dyDescent="0.3">
      <c r="A140" s="50"/>
      <c r="B140" s="47"/>
      <c r="C140" s="47"/>
      <c r="D140" s="48"/>
      <c r="E140" s="119"/>
      <c r="F140" s="48"/>
      <c r="G140" s="109"/>
      <c r="H140" s="48"/>
      <c r="I140" s="49"/>
    </row>
    <row r="141" spans="1:9" s="223" customFormat="1" ht="18" customHeight="1" x14ac:dyDescent="0.35">
      <c r="A141" s="228"/>
      <c r="B141" s="229">
        <f t="shared" ref="B141:H141" si="0">SUM(B3:B140)</f>
        <v>102830</v>
      </c>
      <c r="C141" s="229">
        <f t="shared" si="0"/>
        <v>2881227</v>
      </c>
      <c r="D141" s="229">
        <f t="shared" si="0"/>
        <v>14.262368161582353</v>
      </c>
      <c r="E141" s="229">
        <f t="shared" si="0"/>
        <v>95586</v>
      </c>
      <c r="F141" s="229">
        <f t="shared" si="0"/>
        <v>1</v>
      </c>
      <c r="G141" s="229">
        <f t="shared" si="0"/>
        <v>13.47198659631986</v>
      </c>
      <c r="H141" s="229">
        <f t="shared" si="0"/>
        <v>0.99999999999999956</v>
      </c>
      <c r="I141" s="229">
        <f>SUM(I3:I140)</f>
        <v>22038119.606071763</v>
      </c>
    </row>
    <row r="142" spans="1:9" ht="14" x14ac:dyDescent="0.3">
      <c r="A142" s="51" t="s">
        <v>108</v>
      </c>
      <c r="B142" s="121"/>
      <c r="C142" s="121"/>
      <c r="D142" s="121"/>
      <c r="E142" s="121"/>
      <c r="F142" s="116"/>
      <c r="G142" s="116"/>
      <c r="H142" s="116"/>
      <c r="I142" s="116"/>
    </row>
    <row r="143" spans="1:9" ht="14" x14ac:dyDescent="0.3">
      <c r="A143" s="50" t="s">
        <v>110</v>
      </c>
      <c r="B143" s="154">
        <f>AVERAGE(B2:B138)</f>
        <v>754.99264705882354</v>
      </c>
      <c r="C143" s="121"/>
      <c r="D143" s="121"/>
      <c r="E143" s="121"/>
      <c r="F143" s="116"/>
      <c r="G143" s="116"/>
      <c r="H143" s="116"/>
      <c r="I143" s="116"/>
    </row>
    <row r="144" spans="1:9" ht="14" x14ac:dyDescent="0.3">
      <c r="A144" s="50" t="s">
        <v>111</v>
      </c>
      <c r="B144" s="153">
        <v>3.6884618185196436E-2</v>
      </c>
      <c r="C144" s="121"/>
      <c r="D144" s="121"/>
      <c r="E144" s="121"/>
      <c r="F144" s="116"/>
      <c r="G144" s="116"/>
      <c r="H144" s="116"/>
      <c r="I144" s="116"/>
    </row>
  </sheetData>
  <sortState xmlns:xlrd2="http://schemas.microsoft.com/office/spreadsheetml/2017/richdata2" ref="A3:I139">
    <sortCondition ref="A3:A140"/>
  </sortState>
  <customSheetViews>
    <customSheetView guid="{21B7AC2F-40B5-4A74-80C7-C3A38CDE4D3F}" showGridLines="0" showRowCol="0" fitToPage="1" showAutoFilter="1">
      <pane ySplit="2" topLeftCell="A113" activePane="bottomLeft" state="frozen"/>
      <selection pane="bottomLeft" sqref="A1:H1"/>
      <pageMargins left="0.74803149606299213" right="0.74803149606299213" top="0.98425196850393704" bottom="0.98425196850393704" header="0.51181102362204722" footer="0.51181102362204722"/>
      <pageSetup paperSize="9" scale="52" fitToHeight="2" orientation="portrait" r:id="rId1"/>
      <headerFooter alignWithMargins="0">
        <oddFooter>&amp;C&amp;D&amp;R&amp;P</oddFooter>
      </headerFooter>
      <autoFilter ref="A2:H2" xr:uid="{32071D17-E4CF-45CC-ABD1-5A24196A884D}"/>
    </customSheetView>
  </customSheetViews>
  <mergeCells count="1">
    <mergeCell ref="A1:I1"/>
  </mergeCells>
  <pageMargins left="0.7" right="0.7" top="0.75" bottom="0.75" header="0.3" footer="0.3"/>
  <pageSetup paperSize="9" scale="75" fitToHeight="0" orientation="landscape" r:id="rId2"/>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91511900982A249A70FE8B187BDD1DD" ma:contentTypeVersion="20" ma:contentTypeDescription="Create a new document." ma:contentTypeScope="" ma:versionID="aec589ca0f3a04d951822a02510b8f1b">
  <xsd:schema xmlns:xsd="http://www.w3.org/2001/XMLSchema" xmlns:xs="http://www.w3.org/2001/XMLSchema" xmlns:p="http://schemas.microsoft.com/office/2006/metadata/properties" xmlns:ns1="http://schemas.microsoft.com/sharepoint/v3" xmlns:ns2="65828862-ae87-457f-b884-efeaea2d65b5" xmlns:ns3="bc072e10-870d-460a-9f37-b3eac4f10863" targetNamespace="http://schemas.microsoft.com/office/2006/metadata/properties" ma:root="true" ma:fieldsID="f690a7560a16510e9033f4b914ae652f" ns1:_="" ns2:_="" ns3:_="">
    <xsd:import namespace="http://schemas.microsoft.com/sharepoint/v3"/>
    <xsd:import namespace="65828862-ae87-457f-b884-efeaea2d65b5"/>
    <xsd:import namespace="bc072e10-870d-460a-9f37-b3eac4f10863"/>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ServiceLocation" minOccurs="0"/>
                <xsd:element ref="ns2:MediaServiceAutoKeyPoints" minOccurs="0"/>
                <xsd:element ref="ns2:MediaServiceKeyPoints" minOccurs="0"/>
                <xsd:element ref="ns2:MediaLengthInSeconds" minOccurs="0"/>
                <xsd:element ref="ns2:lcf76f155ced4ddcb4097134ff3c332f" minOccurs="0"/>
                <xsd:element ref="ns3:TaxCatchAll" minOccurs="0"/>
                <xsd:element ref="ns1:_ip_UnifiedCompliancePolicyProperties" minOccurs="0"/>
                <xsd:element ref="ns1:_ip_UnifiedCompliancePolicyUIAction"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4" nillable="true" ma:displayName="Unified Compliance Policy Properties" ma:hidden="true" ma:internalName="_ip_UnifiedCompliancePolicyProperties">
      <xsd:simpleType>
        <xsd:restriction base="dms:Note"/>
      </xsd:simpleType>
    </xsd:element>
    <xsd:element name="_ip_UnifiedCompliancePolicyUIAction" ma:index="25"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828862-ae87-457f-b884-efeaea2d65b5" elementFormDefault="qualified">
    <xsd:import namespace="http://schemas.microsoft.com/office/2006/documentManagement/types"/>
    <xsd:import namespace="http://schemas.microsoft.com/office/infopath/2007/PartnerControls"/>
    <xsd:element name="MediaServiceMetadata" ma:index="8" nillable="true" ma:displayName="MediaServiceMetadata" ma:description="" ma:hidden="true" ma:internalName="MediaServiceMetadata" ma:readOnly="true">
      <xsd:simpleType>
        <xsd:restriction base="dms:Note"/>
      </xsd:simpleType>
    </xsd:element>
    <xsd:element name="MediaServiceFastMetadata" ma:index="9" nillable="true" ma:displayName="MediaServiceFastMetadata" ma:description="" ma:hidden="true" ma:internalName="MediaServiceFastMetadata" ma:readOnly="true">
      <xsd:simpleType>
        <xsd:restriction base="dms:Note"/>
      </xsd:simpleType>
    </xsd:element>
    <xsd:element name="MediaServiceDateTaken" ma:index="12" nillable="true" ma:displayName="MediaServiceDateTaken" ma:description="" ma:hidden="true" ma:internalName="MediaServiceDateTaken" ma:readOnly="true">
      <xsd:simpleType>
        <xsd:restriction base="dms:Text"/>
      </xsd:simpleType>
    </xsd:element>
    <xsd:element name="MediaServiceAutoTags" ma:index="13" nillable="true" ma:displayName="MediaServiceAutoTags" ma:description=""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50ea6d6b-87e5-4e56-aad6-c1251c5350b0"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6"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7"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c072e10-870d-460a-9f37-b3eac4f10863" elementFormDefault="qualified">
    <xsd:import namespace="http://schemas.microsoft.com/office/2006/documentManagement/types"/>
    <xsd:import namespace="http://schemas.microsoft.com/office/infopath/2007/PartnerControls"/>
    <xsd:element name="SharedWithUsers" ma:index="10"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description="" ma:internalName="SharedWithDetails" ma:readOnly="true">
      <xsd:simpleType>
        <xsd:restriction base="dms:Note">
          <xsd:maxLength value="255"/>
        </xsd:restriction>
      </xsd:simpleType>
    </xsd:element>
    <xsd:element name="TaxCatchAll" ma:index="23" nillable="true" ma:displayName="Taxonomy Catch All Column" ma:hidden="true" ma:list="{1ec8cb3b-9145-48b3-ab97-3947015ae342}" ma:internalName="TaxCatchAll" ma:showField="CatchAllData" ma:web="bc072e10-870d-460a-9f37-b3eac4f1086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lcf76f155ced4ddcb4097134ff3c332f xmlns="65828862-ae87-457f-b884-efeaea2d65b5">
      <Terms xmlns="http://schemas.microsoft.com/office/infopath/2007/PartnerControls"/>
    </lcf76f155ced4ddcb4097134ff3c332f>
    <_ip_UnifiedCompliancePolicyProperties xmlns="http://schemas.microsoft.com/sharepoint/v3" xsi:nil="true"/>
    <TaxCatchAll xmlns="bc072e10-870d-460a-9f37-b3eac4f10863" xsi:nil="true"/>
  </documentManagement>
</p:properties>
</file>

<file path=customXml/itemProps1.xml><?xml version="1.0" encoding="utf-8"?>
<ds:datastoreItem xmlns:ds="http://schemas.openxmlformats.org/officeDocument/2006/customXml" ds:itemID="{F5053B5F-1A9D-4DA7-A314-D61D0327EF6D}"/>
</file>

<file path=customXml/itemProps2.xml><?xml version="1.0" encoding="utf-8"?>
<ds:datastoreItem xmlns:ds="http://schemas.openxmlformats.org/officeDocument/2006/customXml" ds:itemID="{3897F742-A4ED-4497-ABEF-52264DFA68BE}"/>
</file>

<file path=customXml/itemProps3.xml><?xml version="1.0" encoding="utf-8"?>
<ds:datastoreItem xmlns:ds="http://schemas.openxmlformats.org/officeDocument/2006/customXml" ds:itemID="{D4077B6E-1C9B-4BD7-A360-C6C8185280BE}"/>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31</vt:i4>
      </vt:variant>
      <vt:variant>
        <vt:lpstr>Named Ranges</vt:lpstr>
      </vt:variant>
      <vt:variant>
        <vt:i4>58</vt:i4>
      </vt:variant>
    </vt:vector>
  </HeadingPairs>
  <TitlesOfParts>
    <vt:vector size="89" baseType="lpstr">
      <vt:lpstr>Main Menu</vt:lpstr>
      <vt:lpstr>Contents</vt:lpstr>
      <vt:lpstr>Cost Adjustor Summary</vt:lpstr>
      <vt:lpstr>Location</vt:lpstr>
      <vt:lpstr>Socio Economic</vt:lpstr>
      <vt:lpstr>Growth</vt:lpstr>
      <vt:lpstr>Climate</vt:lpstr>
      <vt:lpstr>Pop Dispersion</vt:lpstr>
      <vt:lpstr>Aboriginality</vt:lpstr>
      <vt:lpstr>Regional Centres</vt:lpstr>
      <vt:lpstr>Fire Mitigation</vt:lpstr>
      <vt:lpstr>Off Road Drainage</vt:lpstr>
      <vt:lpstr>Medical Facilities</vt:lpstr>
      <vt:lpstr>Cyclone</vt:lpstr>
      <vt:lpstr>Special Needs</vt:lpstr>
      <vt:lpstr>EXP SUMMARY</vt:lpstr>
      <vt:lpstr>Recreation &amp; Culture</vt:lpstr>
      <vt:lpstr>Community Amenities</vt:lpstr>
      <vt:lpstr>Governance</vt:lpstr>
      <vt:lpstr>LOPS</vt:lpstr>
      <vt:lpstr>EHW</vt:lpstr>
      <vt:lpstr>TRANS STD</vt:lpstr>
      <vt:lpstr>REV SUMMARY</vt:lpstr>
      <vt:lpstr>RCI</vt:lpstr>
      <vt:lpstr>Mining</vt:lpstr>
      <vt:lpstr>Agricultural</vt:lpstr>
      <vt:lpstr>Pastoral</vt:lpstr>
      <vt:lpstr>Investment</vt:lpstr>
      <vt:lpstr>FISCAL SUMMARY</vt:lpstr>
      <vt:lpstr>GPG Grant Calculation</vt:lpstr>
      <vt:lpstr>Roads</vt:lpstr>
      <vt:lpstr>Aboriginality!Print_Area</vt:lpstr>
      <vt:lpstr>Agricultural!Print_Area</vt:lpstr>
      <vt:lpstr>Climate!Print_Area</vt:lpstr>
      <vt:lpstr>'Community Amenities'!Print_Area</vt:lpstr>
      <vt:lpstr>'Cost Adjustor Summary'!Print_Area</vt:lpstr>
      <vt:lpstr>Cyclone!Print_Area</vt:lpstr>
      <vt:lpstr>EHW!Print_Area</vt:lpstr>
      <vt:lpstr>'EXP SUMMARY'!Print_Area</vt:lpstr>
      <vt:lpstr>'Fire Mitigation'!Print_Area</vt:lpstr>
      <vt:lpstr>'FISCAL SUMMARY'!Print_Area</vt:lpstr>
      <vt:lpstr>Governance!Print_Area</vt:lpstr>
      <vt:lpstr>'GPG Grant Calculation'!Print_Area</vt:lpstr>
      <vt:lpstr>Growth!Print_Area</vt:lpstr>
      <vt:lpstr>Investment!Print_Area</vt:lpstr>
      <vt:lpstr>Location!Print_Area</vt:lpstr>
      <vt:lpstr>LOPS!Print_Area</vt:lpstr>
      <vt:lpstr>'Main Menu'!Print_Area</vt:lpstr>
      <vt:lpstr>'Medical Facilities'!Print_Area</vt:lpstr>
      <vt:lpstr>Mining!Print_Area</vt:lpstr>
      <vt:lpstr>'Off Road Drainage'!Print_Area</vt:lpstr>
      <vt:lpstr>Pastoral!Print_Area</vt:lpstr>
      <vt:lpstr>'Pop Dispersion'!Print_Area</vt:lpstr>
      <vt:lpstr>RCI!Print_Area</vt:lpstr>
      <vt:lpstr>'Recreation &amp; Culture'!Print_Area</vt:lpstr>
      <vt:lpstr>'Regional Centres'!Print_Area</vt:lpstr>
      <vt:lpstr>'REV SUMMARY'!Print_Area</vt:lpstr>
      <vt:lpstr>Roads!Print_Area</vt:lpstr>
      <vt:lpstr>'Socio Economic'!Print_Area</vt:lpstr>
      <vt:lpstr>'Special Needs'!Print_Area</vt:lpstr>
      <vt:lpstr>'TRANS STD'!Print_Area</vt:lpstr>
      <vt:lpstr>Aboriginality!Print_Titles</vt:lpstr>
      <vt:lpstr>Agricultural!Print_Titles</vt:lpstr>
      <vt:lpstr>Climate!Print_Titles</vt:lpstr>
      <vt:lpstr>'Community Amenities'!Print_Titles</vt:lpstr>
      <vt:lpstr>'Cost Adjustor Summary'!Print_Titles</vt:lpstr>
      <vt:lpstr>Cyclone!Print_Titles</vt:lpstr>
      <vt:lpstr>EHW!Print_Titles</vt:lpstr>
      <vt:lpstr>'EXP SUMMARY'!Print_Titles</vt:lpstr>
      <vt:lpstr>'Fire Mitigation'!Print_Titles</vt:lpstr>
      <vt:lpstr>'FISCAL SUMMARY'!Print_Titles</vt:lpstr>
      <vt:lpstr>Governance!Print_Titles</vt:lpstr>
      <vt:lpstr>Growth!Print_Titles</vt:lpstr>
      <vt:lpstr>Investment!Print_Titles</vt:lpstr>
      <vt:lpstr>Location!Print_Titles</vt:lpstr>
      <vt:lpstr>LOPS!Print_Titles</vt:lpstr>
      <vt:lpstr>'Medical Facilities'!Print_Titles</vt:lpstr>
      <vt:lpstr>Mining!Print_Titles</vt:lpstr>
      <vt:lpstr>'Off Road Drainage'!Print_Titles</vt:lpstr>
      <vt:lpstr>Pastoral!Print_Titles</vt:lpstr>
      <vt:lpstr>'Pop Dispersion'!Print_Titles</vt:lpstr>
      <vt:lpstr>RCI!Print_Titles</vt:lpstr>
      <vt:lpstr>'Recreation &amp; Culture'!Print_Titles</vt:lpstr>
      <vt:lpstr>'Regional Centres'!Print_Titles</vt:lpstr>
      <vt:lpstr>'REV SUMMARY'!Print_Titles</vt:lpstr>
      <vt:lpstr>Roads!Print_Titles</vt:lpstr>
      <vt:lpstr>'Socio Economic'!Print_Titles</vt:lpstr>
      <vt:lpstr>'Special Needs'!Print_Titles</vt:lpstr>
      <vt:lpstr>'TRANS STD'!Print_Titles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WALGGC 2017-18 Balanced Budget</dc:title>
  <dc:creator>Department of Local Government</dc:creator>
  <cp:keywords>Balanced Budget; Grants Commission; WALGGC</cp:keywords>
  <cp:lastModifiedBy>Taryn Cox</cp:lastModifiedBy>
  <cp:lastPrinted>2025-01-08T23:17:48Z</cp:lastPrinted>
  <dcterms:created xsi:type="dcterms:W3CDTF">1996-10-14T23:33:28Z</dcterms:created>
  <dcterms:modified xsi:type="dcterms:W3CDTF">2025-01-08T23:50:11Z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0x010100B91511900982A249A70FE8B187BDD1DD</vt:lpwstr>
  </property>
</Properties>
</file>