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defaultThemeVersion="202300"/>
  <mc:AlternateContent xmlns:mc="http://schemas.openxmlformats.org/markup-compatibility/2006">
    <mc:Choice Requires="x15">
      <x15ac:absPath xmlns:x15ac="http://schemas.microsoft.com/office/spreadsheetml/2010/11/ac" url="U:\Asset Advisory\Procurement Services\1. Panel Administration\WDL Changes (Last Updated 21-Jul-2026)\z Previous Uploads\26.07.21 - BCHub WA - ConsultantList\"/>
    </mc:Choice>
  </mc:AlternateContent>
  <xr:revisionPtr revIDLastSave="0" documentId="13_ncr:1_{00553C5E-402E-4D43-A85A-B843A0B0A491}" xr6:coauthVersionLast="47" xr6:coauthVersionMax="47" xr10:uidLastSave="{00000000-0000-0000-0000-000000000000}"/>
  <workbookProtection workbookAlgorithmName="SHA-512" workbookHashValue="MJ5/TJuSzzszbG4/dBrBG9t+zpZ7RaVK2HyaQiev8HAxnYxdS3RrsYjhxQAB0bsW/TQPduXF09DkUVZDTOEIvw==" workbookSaltValue="YBrTpne3PISeGqN1JmAaDg==" workbookSpinCount="100000" lockStructure="1"/>
  <bookViews>
    <workbookView xWindow="-120" yWindow="-120" windowWidth="29040" windowHeight="15720" xr2:uid="{63AB674C-A85E-45A4-A160-A7F94D65B256}"/>
  </bookViews>
  <sheets>
    <sheet name="INDEX" sheetId="1" r:id="rId1"/>
    <sheet name="Contact Details" sheetId="45" r:id="rId2"/>
    <sheet name="Service Categories" sheetId="46" r:id="rId3"/>
    <sheet name="Document Control" sheetId="44" r:id="rId4"/>
  </sheets>
  <definedNames>
    <definedName name="_xlnm._FilterDatabase" localSheetId="1" hidden="1">'Contact Details'!$A$2:$P$139</definedName>
    <definedName name="_xlnm._FilterDatabase" localSheetId="2" hidden="1">'Service Categories'!$A$2:$W$142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42" i="46" l="1"/>
  <c r="V142" i="46"/>
  <c r="U142" i="46"/>
  <c r="T142" i="46"/>
  <c r="S142" i="46"/>
  <c r="R142" i="46"/>
  <c r="Q142" i="46"/>
  <c r="P142" i="46"/>
  <c r="O142" i="46"/>
  <c r="N142" i="46"/>
  <c r="M142" i="46"/>
  <c r="L142" i="46"/>
  <c r="K142" i="46"/>
  <c r="J142" i="46"/>
  <c r="I142" i="46"/>
  <c r="H142" i="46"/>
  <c r="G142" i="46"/>
  <c r="F142" i="46"/>
  <c r="E142" i="46"/>
  <c r="D142" i="46"/>
  <c r="E140" i="46"/>
  <c r="F140" i="46"/>
  <c r="G140" i="46"/>
  <c r="H140" i="46"/>
  <c r="I140" i="46"/>
  <c r="J140" i="46"/>
  <c r="K140" i="46"/>
  <c r="L140" i="46"/>
  <c r="M140" i="46"/>
  <c r="N140" i="46"/>
  <c r="O140" i="46"/>
  <c r="P140" i="46"/>
  <c r="Q140" i="46"/>
  <c r="R140" i="46"/>
  <c r="S140" i="46"/>
  <c r="T140" i="46"/>
  <c r="U140" i="46"/>
  <c r="V140" i="46"/>
  <c r="W140" i="46"/>
  <c r="D140" i="46"/>
  <c r="A18" i="45" l="1"/>
  <c r="A13" i="45"/>
  <c r="C137" i="46"/>
  <c r="A6" i="45"/>
  <c r="A7" i="45"/>
  <c r="A8" i="45"/>
  <c r="A9" i="45"/>
  <c r="A10" i="45"/>
  <c r="A11" i="45"/>
  <c r="A12" i="45"/>
  <c r="A14" i="45"/>
  <c r="A15" i="45"/>
  <c r="A16" i="45"/>
  <c r="A17" i="45"/>
  <c r="A19" i="45"/>
  <c r="A20" i="45"/>
  <c r="A21" i="45"/>
  <c r="A22" i="45"/>
  <c r="A23" i="45"/>
  <c r="A24" i="45"/>
  <c r="A25" i="45"/>
  <c r="A26" i="45"/>
  <c r="A27" i="45"/>
  <c r="A28" i="45"/>
  <c r="A29" i="45"/>
  <c r="A30" i="45"/>
  <c r="A31" i="45"/>
  <c r="A32" i="45"/>
  <c r="A33" i="45"/>
  <c r="A34" i="45"/>
  <c r="A35" i="45"/>
  <c r="A36" i="45"/>
  <c r="A37" i="45"/>
  <c r="A38" i="45"/>
  <c r="A39" i="45"/>
  <c r="A40" i="45"/>
  <c r="A41" i="45"/>
  <c r="A42" i="45"/>
  <c r="A43" i="45"/>
  <c r="A44" i="45"/>
  <c r="A45" i="45"/>
  <c r="A46" i="45"/>
  <c r="A47" i="45"/>
  <c r="A48" i="45"/>
  <c r="A49" i="45"/>
  <c r="A50" i="45"/>
  <c r="A51" i="45"/>
  <c r="A52" i="45"/>
  <c r="A53" i="45"/>
  <c r="A54" i="45"/>
  <c r="A55" i="45"/>
  <c r="A56" i="45"/>
  <c r="A57" i="45"/>
  <c r="A58" i="45"/>
  <c r="A59" i="45"/>
  <c r="A60" i="45"/>
  <c r="A61" i="45"/>
  <c r="A62" i="45"/>
  <c r="A63" i="45"/>
  <c r="A64" i="45"/>
  <c r="A65" i="45"/>
  <c r="A66" i="45"/>
  <c r="A67" i="45"/>
  <c r="A68" i="45"/>
  <c r="A69" i="45"/>
  <c r="A70" i="45"/>
  <c r="A71" i="45"/>
  <c r="A72" i="45"/>
  <c r="A73" i="45"/>
  <c r="A74" i="45"/>
  <c r="A75" i="45"/>
  <c r="A76" i="45"/>
  <c r="A77" i="45"/>
  <c r="A79" i="45"/>
  <c r="A80" i="45"/>
  <c r="A81" i="45"/>
  <c r="A82" i="45"/>
  <c r="A83" i="45"/>
  <c r="A84" i="45"/>
  <c r="A85" i="45"/>
  <c r="A86" i="45"/>
  <c r="A87" i="45"/>
  <c r="A88" i="45"/>
  <c r="A89" i="45"/>
  <c r="A90" i="45"/>
  <c r="A91" i="45"/>
  <c r="A92" i="45"/>
  <c r="A93" i="45"/>
  <c r="A94" i="45"/>
  <c r="A95" i="45"/>
  <c r="A96" i="45"/>
  <c r="A98" i="45"/>
  <c r="A100" i="45"/>
  <c r="A101" i="45"/>
  <c r="A102" i="45"/>
  <c r="A103" i="45"/>
  <c r="A104" i="45"/>
  <c r="A105" i="45"/>
  <c r="A106" i="45"/>
  <c r="A107" i="45"/>
  <c r="A108" i="45"/>
  <c r="A109" i="45"/>
  <c r="A110" i="45"/>
  <c r="A111" i="45"/>
  <c r="A112" i="45"/>
  <c r="A113" i="45"/>
  <c r="A114" i="45"/>
  <c r="A115" i="45"/>
  <c r="A116" i="45"/>
  <c r="A117" i="45"/>
  <c r="A118" i="45"/>
  <c r="A119" i="45"/>
  <c r="A120" i="45"/>
  <c r="A121" i="45"/>
  <c r="A122" i="45"/>
  <c r="A123" i="45"/>
  <c r="A124" i="45"/>
  <c r="A125" i="45"/>
  <c r="A126" i="45"/>
  <c r="A127" i="45"/>
  <c r="A128" i="45"/>
  <c r="A129" i="45"/>
  <c r="A130" i="45"/>
  <c r="A131" i="45"/>
  <c r="A132" i="45"/>
  <c r="A133" i="45"/>
  <c r="A134" i="45"/>
  <c r="A135" i="45"/>
  <c r="A136" i="45"/>
  <c r="A137" i="45"/>
  <c r="A138" i="45"/>
  <c r="A139" i="45"/>
  <c r="A3" i="45"/>
  <c r="A4" i="45"/>
  <c r="A5" i="45"/>
  <c r="C130" i="46" l="1" a="1"/>
  <c r="C130" i="46" s="1"/>
  <c r="C120" i="46" a="1"/>
  <c r="C120" i="46" s="1"/>
  <c r="C115" i="46" a="1"/>
  <c r="C115" i="46" s="1"/>
  <c r="C99" i="46" a="1"/>
  <c r="C99" i="46" s="1"/>
  <c r="C95" i="46" a="1"/>
  <c r="C95" i="46" s="1"/>
  <c r="C75" i="46" a="1"/>
  <c r="C75" i="46" s="1"/>
  <c r="C72" i="46" a="1"/>
  <c r="C72" i="46" s="1"/>
  <c r="C71" i="46" a="1"/>
  <c r="C71" i="46" s="1"/>
  <c r="C69" i="46" a="1"/>
  <c r="C69" i="46" s="1"/>
  <c r="C63" i="46" a="1"/>
  <c r="C63" i="46" s="1"/>
  <c r="C57" i="46" a="1"/>
  <c r="C57" i="46" s="1"/>
  <c r="C52" i="46" a="1"/>
  <c r="C52" i="46" s="1"/>
  <c r="C38" i="46" a="1"/>
  <c r="C38" i="46" s="1"/>
  <c r="C34" i="46" a="1"/>
  <c r="C34" i="46" s="1"/>
  <c r="C31" i="46" a="1"/>
  <c r="C31" i="46" s="1"/>
  <c r="C29" i="46" a="1"/>
  <c r="C29" i="46" s="1"/>
  <c r="C19" i="46" a="1"/>
  <c r="C19" i="46" s="1"/>
  <c r="C18" i="46" a="1"/>
  <c r="C18" i="46" s="1"/>
  <c r="C15" i="46" a="1"/>
  <c r="C15" i="46" s="1"/>
  <c r="C13" i="46" a="1"/>
  <c r="C13" i="46" s="1"/>
  <c r="C10" i="46" a="1"/>
  <c r="C10" i="46" s="1"/>
  <c r="C11" i="46"/>
  <c r="C12" i="46"/>
  <c r="C14" i="46"/>
  <c r="C16" i="46"/>
  <c r="C17" i="46"/>
  <c r="C20" i="46"/>
  <c r="C22" i="46"/>
  <c r="C23" i="46"/>
  <c r="C24" i="46"/>
  <c r="C26" i="46"/>
  <c r="C27" i="46"/>
  <c r="C28" i="46"/>
  <c r="C125" i="46"/>
  <c r="C33" i="46"/>
  <c r="C30" i="46"/>
  <c r="C32" i="46"/>
  <c r="C41" i="46"/>
  <c r="C85" i="46"/>
  <c r="C35" i="46"/>
  <c r="C36" i="46"/>
  <c r="C37" i="46"/>
  <c r="C39" i="46"/>
  <c r="C40" i="46"/>
  <c r="C42" i="46"/>
  <c r="C45" i="46"/>
  <c r="C46" i="46"/>
  <c r="C47" i="46"/>
  <c r="C48" i="46"/>
  <c r="C49" i="46"/>
  <c r="C50" i="46"/>
  <c r="C43" i="46"/>
  <c r="C53" i="46"/>
  <c r="C54" i="46"/>
  <c r="C55" i="46"/>
  <c r="C56" i="46"/>
  <c r="C58" i="46"/>
  <c r="C59" i="46"/>
  <c r="C60" i="46"/>
  <c r="C67" i="46"/>
  <c r="C61" i="46"/>
  <c r="C62" i="46"/>
  <c r="C64" i="46"/>
  <c r="C108" i="46"/>
  <c r="C65" i="46"/>
  <c r="C66" i="46"/>
  <c r="C134" i="46"/>
  <c r="C93" i="46"/>
  <c r="C68" i="46"/>
  <c r="C73" i="46"/>
  <c r="C74" i="46"/>
  <c r="C76" i="46"/>
  <c r="C77" i="46"/>
  <c r="C78" i="46"/>
  <c r="C92" i="46"/>
  <c r="C79" i="46"/>
  <c r="C81" i="46"/>
  <c r="C80" i="46"/>
  <c r="C82" i="46"/>
  <c r="C83" i="46"/>
  <c r="C84" i="46"/>
  <c r="C87" i="46"/>
  <c r="C89" i="46"/>
  <c r="C90" i="46"/>
  <c r="C88" i="46"/>
  <c r="C91" i="46"/>
  <c r="C94" i="46"/>
  <c r="C96" i="46"/>
  <c r="C97" i="46"/>
  <c r="C98" i="46"/>
  <c r="C131" i="46"/>
  <c r="C100" i="46"/>
  <c r="C101" i="46"/>
  <c r="C102" i="46"/>
  <c r="C70" i="46"/>
  <c r="C103" i="46"/>
  <c r="C104" i="46"/>
  <c r="C105" i="46"/>
  <c r="C106" i="46"/>
  <c r="C107" i="46"/>
  <c r="C109" i="46"/>
  <c r="C110" i="46"/>
  <c r="C111" i="46"/>
  <c r="C112" i="46"/>
  <c r="C21" i="46"/>
  <c r="C113" i="46"/>
  <c r="C114" i="46"/>
  <c r="C116" i="46"/>
  <c r="C117" i="46"/>
  <c r="C118" i="46"/>
  <c r="C119" i="46"/>
  <c r="C122" i="46"/>
  <c r="C123" i="46"/>
  <c r="C121" i="46"/>
  <c r="C124" i="46"/>
  <c r="C139" i="46"/>
  <c r="C25" i="46"/>
  <c r="C126" i="46"/>
  <c r="C127" i="46"/>
  <c r="C129" i="46"/>
  <c r="C128" i="46"/>
  <c r="C44" i="46"/>
  <c r="C51" i="46"/>
  <c r="C86" i="46"/>
  <c r="C132" i="46"/>
  <c r="C133" i="46"/>
  <c r="C135" i="46"/>
  <c r="C136" i="46"/>
  <c r="C9" i="46" l="1"/>
  <c r="C8" i="46"/>
  <c r="C7" i="46"/>
  <c r="C6" i="46"/>
  <c r="C5" i="46"/>
  <c r="C4" i="46"/>
  <c r="C3" i="4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<sst xmlns="http://schemas.openxmlformats.org/spreadsheetml/2006/main" count="2850" uniqueCount="1548">
  <si>
    <t>WCS2024NR1: Standing Offer Arrangement for the Supply of Non-Residential Engineering and Building Related Services</t>
  </si>
  <si>
    <t>LINK</t>
  </si>
  <si>
    <t>Contact Details</t>
  </si>
  <si>
    <t>Service Categories (By Supplier)</t>
  </si>
  <si>
    <t>Document Control</t>
  </si>
  <si>
    <t>Category #</t>
  </si>
  <si>
    <t>Sub-Category Title</t>
  </si>
  <si>
    <t>Sub-Category Matrix</t>
  </si>
  <si>
    <t>Sub-Category Master</t>
  </si>
  <si>
    <t>Acoustic Consultancy</t>
  </si>
  <si>
    <t>1. Acoustics Matrix</t>
  </si>
  <si>
    <t>1. Acoustics Master</t>
  </si>
  <si>
    <t>Civil Engineering</t>
  </si>
  <si>
    <t>2. Civil Eng Matrix</t>
  </si>
  <si>
    <t>2. Civil Eng Master</t>
  </si>
  <si>
    <t>Electrical Engineering</t>
  </si>
  <si>
    <t>3. Electrical Eng Matrix</t>
  </si>
  <si>
    <t>3. Electrical Eng Master</t>
  </si>
  <si>
    <t>Fire Engineering</t>
  </si>
  <si>
    <t>4. Fire Eng Matrix</t>
  </si>
  <si>
    <t>4. Fire Eng Master</t>
  </si>
  <si>
    <t>Hydraulic Services</t>
  </si>
  <si>
    <t>5. Hydraulic Eng Matrix</t>
  </si>
  <si>
    <t>5. Hydraulic Eng Master</t>
  </si>
  <si>
    <t>Mechanical Engineering</t>
  </si>
  <si>
    <t>6. Mechanical Eng Matrix</t>
  </si>
  <si>
    <t>6. Mechanical Eng Master</t>
  </si>
  <si>
    <t>Structural Engineering</t>
  </si>
  <si>
    <t>7. Structural Eng Matrix</t>
  </si>
  <si>
    <t>7. Structural Eng Master</t>
  </si>
  <si>
    <t>Vertical Transportation</t>
  </si>
  <si>
    <t>8. Vertical Transport Matrix</t>
  </si>
  <si>
    <t>8. Vertical Transport Master</t>
  </si>
  <si>
    <t>Building Design</t>
  </si>
  <si>
    <t>9. Building Design Matrix</t>
  </si>
  <si>
    <t>9. Building Design Master</t>
  </si>
  <si>
    <t>Environmentally Sustainable Design</t>
  </si>
  <si>
    <t>10. ESD Matrix</t>
  </si>
  <si>
    <t>10. ESD Master</t>
  </si>
  <si>
    <t>Land Surveying</t>
  </si>
  <si>
    <t>11. Land Surveying Matrix</t>
  </si>
  <si>
    <t>11. Land Surveying Master</t>
  </si>
  <si>
    <t>Environmental Services</t>
  </si>
  <si>
    <t>12. Enviro Svcs Matrix</t>
  </si>
  <si>
    <t>12. Enviro Svcs Master</t>
  </si>
  <si>
    <t>Security Services</t>
  </si>
  <si>
    <t>13. Security Matrix</t>
  </si>
  <si>
    <t>13. Security Master</t>
  </si>
  <si>
    <t>Time Planning</t>
  </si>
  <si>
    <t>14. Time Planning Matrix</t>
  </si>
  <si>
    <t>14. Time Planning Master</t>
  </si>
  <si>
    <t>Traffic Management</t>
  </si>
  <si>
    <t>15. Traffic Matrix</t>
  </si>
  <si>
    <t>15. Traffic Master</t>
  </si>
  <si>
    <t>Independent Superintendent (Contract Administration)</t>
  </si>
  <si>
    <t>16. Independent Super Matrix</t>
  </si>
  <si>
    <t>16. Independent Super Master</t>
  </si>
  <si>
    <t>Geotechnical Consultancy</t>
  </si>
  <si>
    <t>17. Geotech Matrix</t>
  </si>
  <si>
    <t>17. Geotech Master</t>
  </si>
  <si>
    <t>Landscape Consultancy</t>
  </si>
  <si>
    <t>18. Landscape Matrix</t>
  </si>
  <si>
    <t>18. Landscape Master</t>
  </si>
  <si>
    <t xml:space="preserve">Hazardous Materials Inspections </t>
  </si>
  <si>
    <t>19. Haz Mat Inspections Matrix</t>
  </si>
  <si>
    <t>19. Haz Mat Inspections Master</t>
  </si>
  <si>
    <t>Building Information Modeling (BIM) Management Consultancy</t>
  </si>
  <si>
    <t>20. BIM Matrix</t>
  </si>
  <si>
    <t>20. BIM Master</t>
  </si>
  <si>
    <t>INDEX</t>
  </si>
  <si>
    <t>Works Consultancy Services Non-Residential Engineering 2024 (WCS2024NR1)</t>
  </si>
  <si>
    <t>Status</t>
  </si>
  <si>
    <t>Legal Entity Name</t>
  </si>
  <si>
    <t>Comments</t>
  </si>
  <si>
    <t>Business Name</t>
  </si>
  <si>
    <t>ECM Folder Reference 
DHW USE ONLY</t>
  </si>
  <si>
    <t>Small Business</t>
  </si>
  <si>
    <t>Australian Disability Enterprise (ADE) and/or Aboriginal Business</t>
  </si>
  <si>
    <t>ACN 
(if a company):</t>
  </si>
  <si>
    <t>Registered address:</t>
  </si>
  <si>
    <t>ABN:</t>
  </si>
  <si>
    <t>Contact Person:</t>
  </si>
  <si>
    <t>Contact Person Position Title:</t>
  </si>
  <si>
    <t>Email:</t>
  </si>
  <si>
    <t>Telephone:</t>
  </si>
  <si>
    <t>Address for service of contractual notices:</t>
  </si>
  <si>
    <t>Email for service of contractual notices:</t>
  </si>
  <si>
    <t>ACOR Consultants Pty Ltd</t>
  </si>
  <si>
    <t>Apr-2026: Updated Business/Trading Name.</t>
  </si>
  <si>
    <t>2026/00999</t>
  </si>
  <si>
    <t>No</t>
  </si>
  <si>
    <t>079 306 246</t>
  </si>
  <si>
    <t>Suite 2, Level 1, 33 Herbert Street,
St Leonards NSW 2065</t>
  </si>
  <si>
    <t>40 079 306 246</t>
  </si>
  <si>
    <t>Darren Goodwin</t>
  </si>
  <si>
    <t>Central West Region Leader</t>
  </si>
  <si>
    <t>DGoodwin@acor.com.au</t>
  </si>
  <si>
    <t>0411 731 480</t>
  </si>
  <si>
    <t>Level 1, Suite 101, 3 Cantonment Street,
Fremantle WA 6160</t>
  </si>
  <si>
    <t>accountswa@acor.com.au</t>
  </si>
  <si>
    <t>Acoustic Logic Pty Ltd</t>
  </si>
  <si>
    <t>Apr-2026: Awarded on 17/04/2026 (Tranche 2)</t>
  </si>
  <si>
    <t>2026/01000</t>
  </si>
  <si>
    <t>145 324 714</t>
  </si>
  <si>
    <t>9 Sarah Street,
Mascot NSW 2020</t>
  </si>
  <si>
    <t>98 145 324 714</t>
  </si>
  <si>
    <t>Joe Grimes</t>
  </si>
  <si>
    <t>Regional Manager, WA</t>
  </si>
  <si>
    <t>jgrimes@acousticlogic.com.au</t>
  </si>
  <si>
    <t>0400 843 653</t>
  </si>
  <si>
    <t>Acoustics Consultants Australia (WA) Pty Ltd</t>
  </si>
  <si>
    <t>Acoustics Consultants Australia</t>
  </si>
  <si>
    <t>2026/01001</t>
  </si>
  <si>
    <t>Yes</t>
  </si>
  <si>
    <t>646 422 899</t>
  </si>
  <si>
    <t>Suite 25, 443 Albany Highway,
Victoria Park WA 6100</t>
  </si>
  <si>
    <t>25 646 422 899</t>
  </si>
  <si>
    <t>Miguel de la Mata</t>
  </si>
  <si>
    <t>Director</t>
  </si>
  <si>
    <t>miguel@acousticsconsultants.com.au</t>
  </si>
  <si>
    <t>(08) 6186 4145</t>
  </si>
  <si>
    <t>perth@acousticsconsultants.com.au</t>
  </si>
  <si>
    <t xml:space="preserve">ADG Engineers (Aust) Pty Ltd </t>
  </si>
  <si>
    <t>ADG Engineers (Aust) Pty Ltd</t>
  </si>
  <si>
    <t>2026/01002</t>
  </si>
  <si>
    <t>131 876 143</t>
  </si>
  <si>
    <t>596 Milton Road (Corner Miskin Street),
Toowong QLD 4066</t>
  </si>
  <si>
    <t>63 131 876 143</t>
  </si>
  <si>
    <t>Brian Loughlin</t>
  </si>
  <si>
    <t>Regional Director (WA)</t>
  </si>
  <si>
    <t>bloughlin@adgce.com</t>
  </si>
  <si>
    <t>1300 657 402</t>
  </si>
  <si>
    <t>PO Box 1492,
Toowong BC QLD 4066</t>
  </si>
  <si>
    <t>perth@adgce.com; tenders@adgce.com</t>
  </si>
  <si>
    <t>AECOM Australia Pty Ltd</t>
  </si>
  <si>
    <t xml:space="preserve">AECOM Australia Pty Ltd </t>
  </si>
  <si>
    <t>2026/01003</t>
  </si>
  <si>
    <t>093 846 925</t>
  </si>
  <si>
    <t>40 Wickham St, Fortitude Valley QLD 4006
Level 15, 58 Mounts Bay Road, Perth WA 6000</t>
  </si>
  <si>
    <t>20 093 846 925</t>
  </si>
  <si>
    <t>Hannah George</t>
  </si>
  <si>
    <t xml:space="preserve">Group Lead, Building and Places </t>
  </si>
  <si>
    <t>hannah.george@aecom.com</t>
  </si>
  <si>
    <t>0466 771 133</t>
  </si>
  <si>
    <t>Level 15, 58 Mounts Bay Road,
Perth WA 6000</t>
  </si>
  <si>
    <t>AIE Engineering and Construction Management Pty Ltd</t>
  </si>
  <si>
    <t>AIE Engineering</t>
  </si>
  <si>
    <t>2026/01004</t>
  </si>
  <si>
    <t>164 919 359</t>
  </si>
  <si>
    <t>Unit 33, Level 1, 226 Beaufort Street,
Perth WA 6000</t>
  </si>
  <si>
    <t>62 164 919 359</t>
  </si>
  <si>
    <t>Kale Billett</t>
  </si>
  <si>
    <t>Managing Director</t>
  </si>
  <si>
    <t>kale@aie.engineering</t>
  </si>
  <si>
    <t>0402 333 657</t>
  </si>
  <si>
    <t>U179, Level 5, 580 Hay St,
Perth WA 6000</t>
  </si>
  <si>
    <t>admin@aie.engineering</t>
  </si>
  <si>
    <t>Ailtire Pty Ltd</t>
  </si>
  <si>
    <t>Ailtire Architects</t>
  </si>
  <si>
    <t>2026/01005</t>
  </si>
  <si>
    <t>634 033 453</t>
  </si>
  <si>
    <t>c/o Mavrick Partners, 'C13', 1-3 The Esplanade,
Mount Pleasant WA 6153</t>
  </si>
  <si>
    <t>31 634 033 453</t>
  </si>
  <si>
    <t>Conor Mc Glue</t>
  </si>
  <si>
    <t>Principal</t>
  </si>
  <si>
    <t>conor@ailtire.com.au</t>
  </si>
  <si>
    <t>0491 620 049</t>
  </si>
  <si>
    <t>Traders Building, 18 Howard Street,
Perth WA 6000</t>
  </si>
  <si>
    <t>mail@ailtire.com.au</t>
  </si>
  <si>
    <t>Airey Taylor Pty Ltd</t>
  </si>
  <si>
    <t>May-2026: Awarded on 20/05/2026 (Tranche 5)</t>
  </si>
  <si>
    <t>Airey Taylor Consulting</t>
  </si>
  <si>
    <t>2026/01006</t>
  </si>
  <si>
    <t>150 945 092</t>
  </si>
  <si>
    <t>12/18 Harvest Terrace,
West Perth WA 6005</t>
  </si>
  <si>
    <t>46 150 945 092</t>
  </si>
  <si>
    <t>Phil Airey</t>
  </si>
  <si>
    <t>Business Development Manager</t>
  </si>
  <si>
    <t>phil@atconsulting.com.au</t>
  </si>
  <si>
    <t>(08) 9265 0400</t>
  </si>
  <si>
    <t>admin@atconsulting.com.au</t>
  </si>
  <si>
    <t>Alphazeta Group Pty Ltd</t>
  </si>
  <si>
    <t>2026/01007</t>
  </si>
  <si>
    <t>130 835 479</t>
  </si>
  <si>
    <t>Level 1, 182 St Georges Terrace,
Perth WA 6000</t>
  </si>
  <si>
    <t>95 130 835 479</t>
  </si>
  <si>
    <t>Timothy de Saxe</t>
  </si>
  <si>
    <t>timothy.desaxe@alphazeta.com.au</t>
  </si>
  <si>
    <t>(08) 6311 5577</t>
  </si>
  <si>
    <t>Level 1, 182 St. Georges Terrace,
Perth WA 6000</t>
  </si>
  <si>
    <t>AM Structural Engineering Services Pty. Ltd.</t>
  </si>
  <si>
    <t>AM Structural Engineering Services Pty Ltd</t>
  </si>
  <si>
    <t>2026/01008</t>
  </si>
  <si>
    <t>645 317 933</t>
  </si>
  <si>
    <t>U11 / 56 Creaney Drive,
Kingsley WA 6026</t>
  </si>
  <si>
    <t>99 645 317 933</t>
  </si>
  <si>
    <t>Alex Morris</t>
  </si>
  <si>
    <t>admin@amses.com.au</t>
  </si>
  <si>
    <t>(08) 6185 1722</t>
  </si>
  <si>
    <t>Arcadis Australia Pacific Pty Ltd</t>
  </si>
  <si>
    <t>2026/01010</t>
  </si>
  <si>
    <t>​104 485 289</t>
  </si>
  <si>
    <t>Level 16, 580 George Street,
Sydney NSW 2000</t>
  </si>
  <si>
    <t>​76 104 485 289</t>
  </si>
  <si>
    <t>David Stevens</t>
  </si>
  <si>
    <t>Discipline Manager - WA Civil</t>
  </si>
  <si>
    <t>David.Stevens@arcadis.com</t>
  </si>
  <si>
    <t>(08) 9332 1677</t>
  </si>
  <si>
    <t>Level 5, 225 St Georges Terrace,
Perth WA 6000</t>
  </si>
  <si>
    <t>auslegal@arcadis.com</t>
  </si>
  <si>
    <t>Architectus Australia Pty Ltd</t>
  </si>
  <si>
    <t>Apr-2026: Awarded on 24/04/2026 (Tranche 3)</t>
  </si>
  <si>
    <t>Architectus</t>
  </si>
  <si>
    <t>2026/01011</t>
  </si>
  <si>
    <t>131 245 684</t>
  </si>
  <si>
    <t>Level 25 385 Bourke Street,
Melbourne VIC 3000</t>
  </si>
  <si>
    <t>90 131 245 684</t>
  </si>
  <si>
    <t>Mark Black</t>
  </si>
  <si>
    <t>mark.black@architectus.com.au</t>
  </si>
  <si>
    <t>(08) 9412 8355</t>
  </si>
  <si>
    <t>QV1 Upper Plaza West, 250 St. Georges Terrace,
Perth WA 6000</t>
  </si>
  <si>
    <t>tenders@architectus.com.au</t>
  </si>
  <si>
    <t>Arup Australia Pty Ltd</t>
  </si>
  <si>
    <t>May-2026: Awarded on 28/05/2026 (Tranche 6)</t>
  </si>
  <si>
    <t>2026/01012</t>
  </si>
  <si>
    <t>625 912 665</t>
  </si>
  <si>
    <t>C/- Boroughs, Level 6, 77 Castlereagh Street,
Sydney NSW 2000</t>
  </si>
  <si>
    <t>76 625 912 665</t>
  </si>
  <si>
    <t>Paul O'Reilly</t>
  </si>
  <si>
    <t>Associate Principal</t>
  </si>
  <si>
    <t>paul.oreilly@arup.com</t>
  </si>
  <si>
    <t>(08) 9327 8383</t>
  </si>
  <si>
    <t>Level 3, WS2, 143 St George's Terrace,
Perth WA 6000</t>
  </si>
  <si>
    <t>ASPECT Studios Pty Ltd</t>
  </si>
  <si>
    <t>ASPECT Studios</t>
  </si>
  <si>
    <t>2026/01013</t>
  </si>
  <si>
    <t>120 219 561</t>
  </si>
  <si>
    <t>L4, 160 Queen St,
Melbourne VIC 3000</t>
  </si>
  <si>
    <t xml:space="preserve">11 120 219 561 </t>
  </si>
  <si>
    <t>Tom Griffiths</t>
  </si>
  <si>
    <t>Studio Director</t>
  </si>
  <si>
    <t>tom.griffiths@aspect-studios.com</t>
  </si>
  <si>
    <t>0497 834 599</t>
  </si>
  <si>
    <t>L9, 197 St Georges Tce,
Perth WA 6000</t>
  </si>
  <si>
    <t>ATA Engineering Pty Ltd</t>
  </si>
  <si>
    <t>2026/01014</t>
  </si>
  <si>
    <t>106 022 833</t>
  </si>
  <si>
    <t>Showroom 12, 976 Hay Street,
Perth WA 6000</t>
  </si>
  <si>
    <t>45 106 022 833</t>
  </si>
  <si>
    <t>Shaun Speck</t>
  </si>
  <si>
    <t>info@ataengineering.com.au</t>
  </si>
  <si>
    <t>(08) 9481 6300</t>
  </si>
  <si>
    <t>ATC Williams Pty Ltd</t>
  </si>
  <si>
    <t>ATC Williams</t>
  </si>
  <si>
    <t>2026/01015</t>
  </si>
  <si>
    <t>005 931 288</t>
  </si>
  <si>
    <t>222-225 Beach Road,
Mordialloc VIC 3195</t>
  </si>
  <si>
    <t>64 005 931 288</t>
  </si>
  <si>
    <t>Colin Jenner</t>
  </si>
  <si>
    <t xml:space="preserve">Engineering Geologist - Associate </t>
  </si>
  <si>
    <t>colinj@atcwilliams.com.au</t>
  </si>
  <si>
    <t>(08) 9213 1600
0406 610 443</t>
  </si>
  <si>
    <t>Level 1 251 St Georges Terrace,
Perth WA 6000</t>
  </si>
  <si>
    <t>perth@atcwilliams.com.au</t>
  </si>
  <si>
    <t>Aurecon Australasia Pty Ltd</t>
  </si>
  <si>
    <t>Jun-2026: Awarded on 10/06/2026 (Tranche 8)</t>
  </si>
  <si>
    <t>Aurecon</t>
  </si>
  <si>
    <t>2026/01016</t>
  </si>
  <si>
    <t>005 139 873</t>
  </si>
  <si>
    <t>Level 8, 850 Collins Street, Docklands VIC 3008
Level 5, 863 Hay Street, Perth WA 6000</t>
  </si>
  <si>
    <t>54 005 139 873</t>
  </si>
  <si>
    <t>Gillian Forde</t>
  </si>
  <si>
    <t>Buildings Leader, Western Australia &amp; Northern Teritority Buildings</t>
  </si>
  <si>
    <t>gillian.forde@aurecongroup.com</t>
  </si>
  <si>
    <t>0487 590 143</t>
  </si>
  <si>
    <t>Level 5 863 Hay Street,
Perth WA 6000</t>
  </si>
  <si>
    <t>Aurora Environmental (Perth) Pty Ltd &amp; Others</t>
  </si>
  <si>
    <t>Aurora Environmental Perth</t>
  </si>
  <si>
    <t>2026/01017</t>
  </si>
  <si>
    <t>150 972 553</t>
  </si>
  <si>
    <t>Dilhorn House, 2 Bulwer Street
Perth WA 6000</t>
  </si>
  <si>
    <t>25 892 985 809</t>
  </si>
  <si>
    <t>Stephen Patmore</t>
  </si>
  <si>
    <t>Manager Contaminated Sites (Director)</t>
  </si>
  <si>
    <t>stephen.patmore@auroraenvironmental.com.au</t>
  </si>
  <si>
    <t>(08) 9227 2600</t>
  </si>
  <si>
    <t>Dilhorn House, 2 Bulwer Street,
Perth WA 6000</t>
  </si>
  <si>
    <t>info@auroraenvironmental.com.au</t>
  </si>
  <si>
    <t>Avanti Pty Ltd T/A Saraceni Fire Engineering Group</t>
  </si>
  <si>
    <t>Saraceni Fire Engineering Group</t>
  </si>
  <si>
    <t>2026/01111</t>
  </si>
  <si>
    <t>009 286 800</t>
  </si>
  <si>
    <t>Suite 10, 884 Beaufort Street,
Inglewood WA 6052</t>
  </si>
  <si>
    <t>88 009 286 800</t>
  </si>
  <si>
    <t>Loui Saraceni</t>
  </si>
  <si>
    <t>loui@sfeg.com.au</t>
  </si>
  <si>
    <t>(08) 9271 1366</t>
  </si>
  <si>
    <t>PO Box 900,
Inglewood WA 6932</t>
  </si>
  <si>
    <t>admin@sfeg.com.au</t>
  </si>
  <si>
    <t>BG&amp;E Pty Limited</t>
  </si>
  <si>
    <t>2026/01018</t>
  </si>
  <si>
    <t xml:space="preserve">150 804 603 </t>
  </si>
  <si>
    <t>Level 2, 8 Windmill Street,
Sydney NSW 2000</t>
  </si>
  <si>
    <t>67 150 804 603</t>
  </si>
  <si>
    <t>Donald MacMillan</t>
  </si>
  <si>
    <t>Buildings Lead, WA</t>
  </si>
  <si>
    <t>donald.macmillan@bgeeng.com</t>
  </si>
  <si>
    <t>(08) 6364 3300</t>
  </si>
  <si>
    <t>GPO Box 2776,
Cloisters Square WA 6850</t>
  </si>
  <si>
    <t>sharon.trainor@bgeeng.com</t>
  </si>
  <si>
    <t>Blue Tang (WA) Pty Ltd ATF The Reef Unit Trust</t>
  </si>
  <si>
    <t>Blue Tang (WA) Pty Ltd</t>
  </si>
  <si>
    <t>2026/01041</t>
  </si>
  <si>
    <t>086 336 245</t>
  </si>
  <si>
    <t>Suite 4, 26 Subiaco Road,
Subiaco WA 6008</t>
  </si>
  <si>
    <t>42 086 336 245</t>
  </si>
  <si>
    <t>Christopher Newton</t>
  </si>
  <si>
    <t>chris.newton@emergeassociates.com.au</t>
  </si>
  <si>
    <t>(08) 9380 4988</t>
  </si>
  <si>
    <t>BPA Consultants Pty Ltd</t>
  </si>
  <si>
    <t>2026/01019</t>
  </si>
  <si>
    <t>603 941 797</t>
  </si>
  <si>
    <t>Unit 1 / 460 Roberts Road,
Subiaco WA 6008</t>
  </si>
  <si>
    <t>65 603 941 797</t>
  </si>
  <si>
    <t>Long Truong</t>
  </si>
  <si>
    <t>ltruong@bpaeng.com.au</t>
  </si>
  <si>
    <t>(08) 9382 8008</t>
  </si>
  <si>
    <t>bpa@bpaeng.com.au</t>
  </si>
  <si>
    <t>Brett David Investments Pty Ltd T/A Successful Projects</t>
  </si>
  <si>
    <t xml:space="preserve">Successful Projects </t>
  </si>
  <si>
    <t>2026/01126</t>
  </si>
  <si>
    <t>078 054 305</t>
  </si>
  <si>
    <t>Suite 1-G, 168 St Georges Tce,
Perth WA 6000</t>
  </si>
  <si>
    <t>28 078 054 305</t>
  </si>
  <si>
    <t>Brett Anderson</t>
  </si>
  <si>
    <t>business.management@successfulprojects.com.au</t>
  </si>
  <si>
    <t>(08) 6268 8000</t>
  </si>
  <si>
    <t>Bridge42 Pty Ltd</t>
  </si>
  <si>
    <t>Bridge42</t>
  </si>
  <si>
    <t>2026/01020</t>
  </si>
  <si>
    <t>105 375 184</t>
  </si>
  <si>
    <t>Unit 1 / 1 Walters Drive,
Osborne Park WA 6017</t>
  </si>
  <si>
    <t>21 105 375 184</t>
  </si>
  <si>
    <t xml:space="preserve">Nick de Vries </t>
  </si>
  <si>
    <t xml:space="preserve">State Manager - Western Australia </t>
  </si>
  <si>
    <t>ndevries@bridge42.com.au</t>
  </si>
  <si>
    <t>(08) 6363 0800
0448 422 600</t>
  </si>
  <si>
    <t>Level 1, 352 Murray Street,
Perth WA 6000</t>
  </si>
  <si>
    <t>CADDS Group Pty Ltd</t>
  </si>
  <si>
    <t>CADDS Engineering</t>
  </si>
  <si>
    <t>2026/01021</t>
  </si>
  <si>
    <t>060 988 767</t>
  </si>
  <si>
    <t>43A Sparks Road,
Henderson WA 6166</t>
  </si>
  <si>
    <t>79 060 988 767</t>
  </si>
  <si>
    <t>Pip Smith</t>
  </si>
  <si>
    <t>Business Development Manager &amp; Architect</t>
  </si>
  <si>
    <t>pip.smith@cadds.com.au</t>
  </si>
  <si>
    <t>(08) 9418 7725</t>
  </si>
  <si>
    <t>Capital Engineering Pty Ltd T/as Capital House Australasia</t>
  </si>
  <si>
    <t>Capital House Australasia</t>
  </si>
  <si>
    <t>2026/01022</t>
  </si>
  <si>
    <t>009 436 140</t>
  </si>
  <si>
    <t>Level 1, 172 St Georges Tce,
Perth WA 6000</t>
  </si>
  <si>
    <t>73 009 436 140</t>
  </si>
  <si>
    <t>Domenic Malatesta</t>
  </si>
  <si>
    <t>dmalatesta@capitalhouse.com.au</t>
  </si>
  <si>
    <t>(08) 9324 3211</t>
  </si>
  <si>
    <t>As Above</t>
  </si>
  <si>
    <t>CMW Geosciences Pty Ltd.</t>
  </si>
  <si>
    <t>CMW Geosciences Pty Ltd</t>
  </si>
  <si>
    <t>2026/01024</t>
  </si>
  <si>
    <t>153 490 870</t>
  </si>
  <si>
    <t>Level 3, 29 Flynn Street,
Wembley WA 6014</t>
  </si>
  <si>
    <t>32 153 490 870</t>
  </si>
  <si>
    <t>Amy Tsagopoulos</t>
  </si>
  <si>
    <t>Senior Engineering Geologist</t>
  </si>
  <si>
    <t xml:space="preserve">AmyT@cmwgeo.com </t>
  </si>
  <si>
    <t>0457 072 202</t>
  </si>
  <si>
    <t>Colliers International Engineering &amp; Design (WA) Pty Limited</t>
  </si>
  <si>
    <t>2026/01025</t>
  </si>
  <si>
    <t>143 844 106</t>
  </si>
  <si>
    <t>COLLIERS, ‘Grosvenor Place’, Level 30, 225 George Street,
Sydney NSW 2000</t>
  </si>
  <si>
    <t>25 143 844 106</t>
  </si>
  <si>
    <t>Gareth Jenkins</t>
  </si>
  <si>
    <t>Director Technical</t>
  </si>
  <si>
    <t>wa.ed.bids@colliers.com.au</t>
  </si>
  <si>
    <t>(08) 9382 5111</t>
  </si>
  <si>
    <t>Level 5, 263 Adelaide Terrace 
Perth, WA  6000</t>
  </si>
  <si>
    <t>Construction Hydraulic Design Pty Ltd</t>
  </si>
  <si>
    <t>2026/01026</t>
  </si>
  <si>
    <t>142 458 302</t>
  </si>
  <si>
    <t>Unit 1/218 Carr Place,
Leederville WA 6007</t>
  </si>
  <si>
    <t>51 142 458 302</t>
  </si>
  <si>
    <t>Ben Keane</t>
  </si>
  <si>
    <t>ben@chdwa.com.au</t>
  </si>
  <si>
    <t>(08) 9206 2700</t>
  </si>
  <si>
    <t>PO Box 358,
North Perth WA 6909</t>
  </si>
  <si>
    <t>Crossland &amp; Hardy Pty Ltd</t>
  </si>
  <si>
    <t>Crossland &amp; Hardy</t>
  </si>
  <si>
    <t>2026/01027</t>
  </si>
  <si>
    <t>008 745 542</t>
  </si>
  <si>
    <t>177 Railway Parade,
Maylands WA 6051</t>
  </si>
  <si>
    <t>46 008 745 542</t>
  </si>
  <si>
    <t>Daniel Macey</t>
  </si>
  <si>
    <t>admin@chsurveys.com.au</t>
  </si>
  <si>
    <t>(08) 9272 2214</t>
  </si>
  <si>
    <t>CWC Consultants Pty Ltd T/as Collaborative World Consultants</t>
  </si>
  <si>
    <t>Collaborative World Consultants</t>
  </si>
  <si>
    <t>2026/01028</t>
  </si>
  <si>
    <t>669 203 061</t>
  </si>
  <si>
    <t>Unit 2/34 Fallon Road,
Landsdale WA 6065</t>
  </si>
  <si>
    <t>77 669 203 061</t>
  </si>
  <si>
    <t>Kevin Kelly</t>
  </si>
  <si>
    <t>k@cwc.world</t>
  </si>
  <si>
    <t>0439 952 378</t>
  </si>
  <si>
    <t>DBM Vircon</t>
  </si>
  <si>
    <t>2026/01030</t>
  </si>
  <si>
    <t xml:space="preserve">127 960 114 </t>
  </si>
  <si>
    <t>Registered Address: Level 12/199 Grey St, South Brisbane QLD 4101
Perth Office Address: Level 2/167 St Georges Terrace, Perth WA 6000</t>
  </si>
  <si>
    <t>49 127 960 114</t>
  </si>
  <si>
    <t>Razieh Tavallaei</t>
  </si>
  <si>
    <t>Senior Digital Engineering Project Manager</t>
  </si>
  <si>
    <t>razieh.tavallaei@dbmvircon.com</t>
  </si>
  <si>
    <t>0447 204 459</t>
  </si>
  <si>
    <t>Level 2/167 St Georges Terrace,
Perth WA 6000</t>
  </si>
  <si>
    <t>Commercial@dbmvircon.com</t>
  </si>
  <si>
    <t>De Nada Surveys Pty Ltd</t>
  </si>
  <si>
    <t>De Nada Surveys</t>
  </si>
  <si>
    <t>2026/01031</t>
  </si>
  <si>
    <t>606 090 788</t>
  </si>
  <si>
    <t>U1/70 Albert Street,
Osborne Park WA 6017</t>
  </si>
  <si>
    <t>81 606 090 788</t>
  </si>
  <si>
    <t>Eamon Quaggin</t>
  </si>
  <si>
    <t>Senior Surveyor</t>
  </si>
  <si>
    <t>eamon.quaggin@denada.net.au</t>
  </si>
  <si>
    <t>(08) 9344 8885</t>
  </si>
  <si>
    <t>solutions@denada.net.au; peter.peard@denada.net.au</t>
  </si>
  <si>
    <t>Destravis Australia Pty Ltd</t>
  </si>
  <si>
    <t>2026/01032</t>
  </si>
  <si>
    <t>621 170 170</t>
  </si>
  <si>
    <t>152 Junction Road,
Clayfield QLD 4011</t>
  </si>
  <si>
    <t>22 621 170 170</t>
  </si>
  <si>
    <t>Gunther De Graeve</t>
  </si>
  <si>
    <t>gunther.degraeve@destravis.com</t>
  </si>
  <si>
    <t>0447 655 929</t>
  </si>
  <si>
    <t>Devlin Engineering and Management Pty Ltd</t>
  </si>
  <si>
    <t>2026/01033</t>
  </si>
  <si>
    <t>163 794 750</t>
  </si>
  <si>
    <t>U13, 279 Lord St,
Perth WA 6000</t>
  </si>
  <si>
    <t>86 163 794 750</t>
  </si>
  <si>
    <t>Nick Devlin</t>
  </si>
  <si>
    <t>nick.devlin@devlinengineering.com.au</t>
  </si>
  <si>
    <t>0447 929 638</t>
  </si>
  <si>
    <t>PO Box 264,
Bassendean WA 6934</t>
  </si>
  <si>
    <t>Douglas Partners Pty Ltd</t>
  </si>
  <si>
    <t>2026/01034</t>
  </si>
  <si>
    <t>N/A</t>
  </si>
  <si>
    <t>96 Hermitage Road,
West Ryde NSW 2114</t>
  </si>
  <si>
    <t>75 053 980 117</t>
  </si>
  <si>
    <t>Rob Shapland</t>
  </si>
  <si>
    <t>Senior Associate</t>
  </si>
  <si>
    <t>rob.shapland@douglaspartners.com.au</t>
  </si>
  <si>
    <t>(08) 9204 3511</t>
  </si>
  <si>
    <t>36 O'Malley Street,
Osborne Park WA 6017</t>
  </si>
  <si>
    <t>perth@douglaspartners.com.au</t>
  </si>
  <si>
    <t>DSA Pty Ltd</t>
  </si>
  <si>
    <t>2026/01035</t>
  </si>
  <si>
    <t>100 944 545</t>
  </si>
  <si>
    <t>5/300 Rokeby Road,
Subiaco WA 6008</t>
  </si>
  <si>
    <t>37 100 944 545</t>
  </si>
  <si>
    <t>John Van Vliet</t>
  </si>
  <si>
    <t>john@dsaptyltd.com</t>
  </si>
  <si>
    <t>(08) 9382 2711
0417 099 649</t>
  </si>
  <si>
    <t>dsa@dsaptyltd.com</t>
  </si>
  <si>
    <t>DWA Architects Pty Ltd</t>
  </si>
  <si>
    <t>2026/01036</t>
  </si>
  <si>
    <t>008 889 585</t>
  </si>
  <si>
    <t>U7/133 Grand Boulevard,
Joondalup WA 6027</t>
  </si>
  <si>
    <t>83 008 889 585</t>
  </si>
  <si>
    <t>Mark Langdon</t>
  </si>
  <si>
    <t>mark@dwaarch.com.au</t>
  </si>
  <si>
    <t>(08) 9322 3844</t>
  </si>
  <si>
    <t>dwa@dwaarch.com.au</t>
  </si>
  <si>
    <t xml:space="preserve">DWA Consulting Pty Ltd T/as David Wills and Associates </t>
  </si>
  <si>
    <t xml:space="preserve">David Wills and Associates </t>
  </si>
  <si>
    <t>2026/01037</t>
  </si>
  <si>
    <t>622 377 011</t>
  </si>
  <si>
    <t>13/16 Brodie-Hall Drive,
Bentley WA 6102</t>
  </si>
  <si>
    <t>93 622 377 011</t>
  </si>
  <si>
    <t>Athena Rowcliffe</t>
  </si>
  <si>
    <t xml:space="preserve">Supervising Engineer </t>
  </si>
  <si>
    <t>athena.rowcliffe@dwaeng.com.au</t>
  </si>
  <si>
    <t>(08) 9424 0900</t>
  </si>
  <si>
    <t>reception@dwaeng.com.au</t>
  </si>
  <si>
    <t>Ecoscape Australia Pty Ltd</t>
  </si>
  <si>
    <t>Ecoscape Australia Pty Ptd</t>
  </si>
  <si>
    <t>2026/01038</t>
  </si>
  <si>
    <t>070 1280 675</t>
  </si>
  <si>
    <t>Level 1 38 Adelaide Street,
Fremantle WA 6160</t>
  </si>
  <si>
    <t>70 070 128 675</t>
  </si>
  <si>
    <t>Patrick Jordan</t>
  </si>
  <si>
    <t>patrickj@ecoscape.com.au</t>
  </si>
  <si>
    <t>(08) 9430 8955</t>
  </si>
  <si>
    <t>Level 1, 38 Adelaide Street
Fremantle (Walyalup) WA 6160
Whadjuk Boodja</t>
  </si>
  <si>
    <t>Electrical Services Consulting Pty Ltd T/as ESC Engineering)</t>
  </si>
  <si>
    <t>ESC Engineering</t>
  </si>
  <si>
    <t>2026/01039</t>
  </si>
  <si>
    <t>139 658 638</t>
  </si>
  <si>
    <t>B7/431 Roberts Rd,
Subiaco WA 6008</t>
  </si>
  <si>
    <t>46 139 658 638</t>
  </si>
  <si>
    <t>Mark Chisholm</t>
  </si>
  <si>
    <t>mark@escengineering.com.au</t>
  </si>
  <si>
    <t>(08) 6161 4769</t>
  </si>
  <si>
    <t>admin@escengineering.com.au</t>
  </si>
  <si>
    <t>Element Advisory Pty Ltd T/as The Planning Group Australia</t>
  </si>
  <si>
    <t>The Planning Group Australia</t>
  </si>
  <si>
    <t>2026/01040</t>
  </si>
  <si>
    <t>097 273 222</t>
  </si>
  <si>
    <t>Level 1, 500 Hay Street,
Subiaco WA 6008</t>
  </si>
  <si>
    <t>36 097 273 222</t>
  </si>
  <si>
    <t>Flavia Kiperman</t>
  </si>
  <si>
    <t>PRINCIPAL</t>
  </si>
  <si>
    <t>flavia.kiperman@elementadvisory.com.au</t>
  </si>
  <si>
    <t>(08) 9289 8300</t>
  </si>
  <si>
    <t>tenders@elementadvisory.com.au</t>
  </si>
  <si>
    <t>Emerge Environmental Services Pty Ltd T/as Emerge Associates</t>
  </si>
  <si>
    <t>Emerge Associates</t>
  </si>
  <si>
    <t>2026/01042</t>
  </si>
  <si>
    <t>144 772 510</t>
  </si>
  <si>
    <t>C/- Harvest Taxation, 5 Charles Street,
South Perth WA 6151</t>
  </si>
  <si>
    <t>57 144 772 510</t>
  </si>
  <si>
    <t>Jason Hick</t>
  </si>
  <si>
    <t>Jason.Hick@emergeassociates.com.au</t>
  </si>
  <si>
    <t>Suite 4, 26 Railway Road,
Subiaco WA 6008</t>
  </si>
  <si>
    <t>EMF Griffiths WA Pty Ltd</t>
  </si>
  <si>
    <t>2026/01043</t>
  </si>
  <si>
    <t>664 544 101</t>
  </si>
  <si>
    <t>Ground Level 45 St Georges Terrace,
Perth WA 6000</t>
  </si>
  <si>
    <t>26 664 544 101</t>
  </si>
  <si>
    <t>Nathan Bryce</t>
  </si>
  <si>
    <t>nathanb@emfwa.com</t>
  </si>
  <si>
    <t>0423 883 145</t>
  </si>
  <si>
    <t>Encon Project Management Pty Ltd</t>
  </si>
  <si>
    <t>2026/01044</t>
  </si>
  <si>
    <t>Level 3, 26 Charles Street,
South Perth WA 6151</t>
  </si>
  <si>
    <t>18 622 898 864</t>
  </si>
  <si>
    <t>Shaun Oostryck</t>
  </si>
  <si>
    <t>shaun@encon.com.au</t>
  </si>
  <si>
    <t>0419 748 632</t>
  </si>
  <si>
    <t xml:space="preserve">Engineering Technology Consultants Pty Ltd ATF Engineering Technology Consultants Trust </t>
  </si>
  <si>
    <t>Engineering Technology Consultants Pty Ltd</t>
  </si>
  <si>
    <t>2026/01045</t>
  </si>
  <si>
    <t>009 146 829</t>
  </si>
  <si>
    <t>Unit 17, 100 Railway Road,
Daglish WA 6008</t>
  </si>
  <si>
    <t>46 503 374 634</t>
  </si>
  <si>
    <t xml:space="preserve">Robert Milburn </t>
  </si>
  <si>
    <t>rmilburn@etcpl.com.au</t>
  </si>
  <si>
    <t>(08) 9328 5500</t>
  </si>
  <si>
    <t>Environmental Engineers International Pty Ltd</t>
  </si>
  <si>
    <t>Environmental Engineers International</t>
  </si>
  <si>
    <t>2026/01046</t>
  </si>
  <si>
    <t>151 668 665</t>
  </si>
  <si>
    <t>Unit 56, 12 St Georges Terrace,
Perth WA 6000</t>
  </si>
  <si>
    <t>87 151 668 665</t>
  </si>
  <si>
    <t>Dr. Rajendra Kurup</t>
  </si>
  <si>
    <t>CEO</t>
  </si>
  <si>
    <t>raj.kurup@enviroengineers.com.au</t>
  </si>
  <si>
    <t>0402 843 429</t>
  </si>
  <si>
    <t>Eosh Consulting Pty Ltd</t>
  </si>
  <si>
    <t>2026/01047</t>
  </si>
  <si>
    <t>154 998 928</t>
  </si>
  <si>
    <t>Level 28, 140 St Georges Terrace,
Perth WA 6000</t>
  </si>
  <si>
    <t>61 154 998 928</t>
  </si>
  <si>
    <t>Mr Jade Holden</t>
  </si>
  <si>
    <t>jade.holden@eoshconsulting.com</t>
  </si>
  <si>
    <t>(08) 9288 1831</t>
  </si>
  <si>
    <t>admin@eoshconsulting.com</t>
  </si>
  <si>
    <t>FK Thompson &amp; Associates Pty Ltd T/as Thompson Surveying Consultants</t>
  </si>
  <si>
    <t>Thompson Surveying Consultants</t>
  </si>
  <si>
    <t>2026/01048</t>
  </si>
  <si>
    <t>008 938 903</t>
  </si>
  <si>
    <t>Unit 6, 18 Casuarina Drive,
Bunbury WA 6231</t>
  </si>
  <si>
    <t>78 008 938 903</t>
  </si>
  <si>
    <t>Heath Fisher</t>
  </si>
  <si>
    <t>Principal / Licensed Surveyor</t>
  </si>
  <si>
    <t>heath.fisher@thompsonsurveying.com.au</t>
  </si>
  <si>
    <t>(08) 9721 4000
0417 992 570</t>
  </si>
  <si>
    <t>info@thompsonsurveying.com.au</t>
  </si>
  <si>
    <t>Flint Engineering Pty Ltd</t>
  </si>
  <si>
    <t>Flint Engineering</t>
  </si>
  <si>
    <t>2026/01049</t>
  </si>
  <si>
    <t>611 194 177</t>
  </si>
  <si>
    <t>28 Melrose Crescent,
Menora WA 6050</t>
  </si>
  <si>
    <t>87 611 194 177</t>
  </si>
  <si>
    <t>Kristy Jones</t>
  </si>
  <si>
    <t>kristy.jones@flintengineering.com.au</t>
  </si>
  <si>
    <t>0420 835 830</t>
  </si>
  <si>
    <t>As above</t>
  </si>
  <si>
    <t>Flyt Pty Ltd</t>
  </si>
  <si>
    <t>2026/01050</t>
  </si>
  <si>
    <t>166 148 170</t>
  </si>
  <si>
    <t>14 Fawkner Gardens,
Hillarys WA 6025</t>
  </si>
  <si>
    <t>89 166 148 170</t>
  </si>
  <si>
    <t>Chris Swiderski</t>
  </si>
  <si>
    <t>c.swiderski@flyt.com.au</t>
  </si>
  <si>
    <t>0421 877 650</t>
  </si>
  <si>
    <t>20/663 Newcastle Street,
Leederville WA 6007</t>
  </si>
  <si>
    <t>info@flyt.com.au</t>
  </si>
  <si>
    <t>Focus Consulting WA Pty Ltd</t>
  </si>
  <si>
    <t>Focus Consulting WA</t>
  </si>
  <si>
    <t>2026/01051</t>
  </si>
  <si>
    <t>620 698 240</t>
  </si>
  <si>
    <t>120 Tranquil Drive,
Carramar WA 6031</t>
  </si>
  <si>
    <t>72 620 698 240</t>
  </si>
  <si>
    <t>Paul Jeffs</t>
  </si>
  <si>
    <t>paul@focuswa.com.au</t>
  </si>
  <si>
    <t>0408 721 167</t>
  </si>
  <si>
    <t>Forth Consulting Pty Ltd</t>
  </si>
  <si>
    <t>2026/01052</t>
  </si>
  <si>
    <t>605 660 204</t>
  </si>
  <si>
    <t>1064 Hay St,
West Perth WA 6005</t>
  </si>
  <si>
    <t>87 605 660 204</t>
  </si>
  <si>
    <t>Chris Gooch</t>
  </si>
  <si>
    <t>admin@forth.com.au</t>
  </si>
  <si>
    <t>(08) 9485 2921</t>
  </si>
  <si>
    <t>Four Landscape Studio Pty Ltd</t>
  </si>
  <si>
    <t>Four Landscape Studio</t>
  </si>
  <si>
    <t>2026/01053</t>
  </si>
  <si>
    <t>154 645 888</t>
  </si>
  <si>
    <t>U11/34 Eighth Avenue,
Maylands WA 6051</t>
  </si>
  <si>
    <t>95 154 645 888</t>
  </si>
  <si>
    <t>Andrew Thomas</t>
  </si>
  <si>
    <t>andrew@fourls.com.au</t>
  </si>
  <si>
    <t>(08) 9286 4900</t>
  </si>
  <si>
    <t>G2N Pty Ltd ATF G2N Trust</t>
  </si>
  <si>
    <t>G2N Project Management Solutions</t>
  </si>
  <si>
    <t>2026/01055</t>
  </si>
  <si>
    <t>645 826 375</t>
  </si>
  <si>
    <t>Unit 2, 5 Hasler Rd,
Osborne Park WA 6017</t>
  </si>
  <si>
    <t>22 357 212 467</t>
  </si>
  <si>
    <t>Valentine Nhunzvi</t>
  </si>
  <si>
    <t>valentine.nhunzvi@g2n.com.au</t>
  </si>
  <si>
    <t>0408 489 782</t>
  </si>
  <si>
    <t>Gabriels Hearne Farrell Pty Ltd ATF GHF Unit Trust</t>
  </si>
  <si>
    <t>Gabriels Hearne Farrell Pty Ltd</t>
  </si>
  <si>
    <t>2026/01056</t>
  </si>
  <si>
    <t>608 956 734</t>
  </si>
  <si>
    <t>154 High St,
Fremantle WA 6160</t>
  </si>
  <si>
    <t>22 313 389 604</t>
  </si>
  <si>
    <t>Benjamin Farrell</t>
  </si>
  <si>
    <t>ben@gabriels.net.au</t>
  </si>
  <si>
    <t>(08) 9474 5966</t>
  </si>
  <si>
    <t>Unit 3, 2 Hardy St,
South Perth WA 6151</t>
  </si>
  <si>
    <t>reception@gabriels.net.au</t>
  </si>
  <si>
    <t>GHD Pty Ltd</t>
  </si>
  <si>
    <t>GHD</t>
  </si>
  <si>
    <t>2026/01057</t>
  </si>
  <si>
    <t>008 488 373</t>
  </si>
  <si>
    <t>L10, 999 Hay St,
Perth WA 6000</t>
  </si>
  <si>
    <t>39 008 488 373</t>
  </si>
  <si>
    <t>Matthew Penfold</t>
  </si>
  <si>
    <t>Matthew.Penfold@ghd.com</t>
  </si>
  <si>
    <t>(08) 6222 8851</t>
  </si>
  <si>
    <t>GJP Engineering Pty Ltd</t>
  </si>
  <si>
    <t>2026/01058</t>
  </si>
  <si>
    <t>641 319 262</t>
  </si>
  <si>
    <t>L1, 182 St Georges Terrace,
Perth WA 6000</t>
  </si>
  <si>
    <t>85 641 319 262</t>
  </si>
  <si>
    <t xml:space="preserve">Glen Pikor </t>
  </si>
  <si>
    <t>glen@gjpengineering.com.au</t>
  </si>
  <si>
    <t>0433 497 062</t>
  </si>
  <si>
    <t>Guymer Bailey Architects Pty Ltd</t>
  </si>
  <si>
    <t>Guymer Bailey Landscape</t>
  </si>
  <si>
    <t>2026/01060</t>
  </si>
  <si>
    <t>010 920 153</t>
  </si>
  <si>
    <t>Level 5, 969 Burke Rd,
Camberwell VIC 3124</t>
  </si>
  <si>
    <t>12 010 920 153</t>
  </si>
  <si>
    <t>Kavan Applegate</t>
  </si>
  <si>
    <t xml:space="preserve">kavan@gb-a.au	</t>
  </si>
  <si>
    <t>0402 291 256
03 8547 5000</t>
  </si>
  <si>
    <t>kavan@gb-a.au</t>
  </si>
  <si>
    <t>Harris Kmon Solutions Pty Ltd</t>
  </si>
  <si>
    <t>2026/01061</t>
  </si>
  <si>
    <t>605 604 144</t>
  </si>
  <si>
    <t>Building 2, Level 1, 631 Stuart Highway,
Berrimah NT 0828</t>
  </si>
  <si>
    <t>48 605 604 144</t>
  </si>
  <si>
    <t>Richard Oppusunggu</t>
  </si>
  <si>
    <t>hks.wabd@hksolutions.com.au</t>
  </si>
  <si>
    <t>0431 662 275</t>
  </si>
  <si>
    <t>463 burns Beach Road,
Iluka WA 6028</t>
  </si>
  <si>
    <t>Hassell Ltd</t>
  </si>
  <si>
    <t>2026/01062</t>
  </si>
  <si>
    <t>007 711 435</t>
  </si>
  <si>
    <t>61 Little Collins Street,
Melbourne VIC 3000</t>
  </si>
  <si>
    <t>24 007 711 435</t>
  </si>
  <si>
    <t>Anthony Brookfield</t>
  </si>
  <si>
    <t>abrookfield@hassellstudio.com</t>
  </si>
  <si>
    <t>0409 483 390</t>
  </si>
  <si>
    <t>Level 1, 242 Murray Street,
Perth WA 6000</t>
  </si>
  <si>
    <t>Hera Engineering Pty Ltd</t>
  </si>
  <si>
    <t>2026/01063</t>
  </si>
  <si>
    <t>603 583 786</t>
  </si>
  <si>
    <t>Level 1, 108 Rokeby Road,
Subiaco WA 6008</t>
  </si>
  <si>
    <t>67 603 583 786</t>
  </si>
  <si>
    <t>Matteo Tirapelle</t>
  </si>
  <si>
    <t>Clients and Practice Lead</t>
  </si>
  <si>
    <t>matteo.tirapelle@hera.net.au</t>
  </si>
  <si>
    <t>(08) 6185 1591</t>
  </si>
  <si>
    <t>Hewshott International (Australia) Pty Ltd</t>
  </si>
  <si>
    <t>2026/01065</t>
  </si>
  <si>
    <t>600 306 241</t>
  </si>
  <si>
    <t>Suite 16 / 100 Hay Street,
Subiaco WA 6008</t>
  </si>
  <si>
    <t>37 600 306 241</t>
  </si>
  <si>
    <t>Donna Mantell</t>
  </si>
  <si>
    <t>Operations Manager</t>
  </si>
  <si>
    <t>donnam@hewshott.com</t>
  </si>
  <si>
    <t>(08) 6230 2780</t>
  </si>
  <si>
    <t>HFM Asset Management Pty Ltd</t>
  </si>
  <si>
    <t>Apr-2026: Updated Address for Contractural Notices and Contact to Bevan Tyler previous contact departed prior to award.</t>
  </si>
  <si>
    <t>2026/01066</t>
  </si>
  <si>
    <t>105 493 221</t>
  </si>
  <si>
    <t>Level 36, World Square, 680 George Street,
Sydney NSW 2000</t>
  </si>
  <si>
    <t>71 105 493 221</t>
  </si>
  <si>
    <t>Bevan Tyler</t>
  </si>
  <si>
    <t>bevan.tyler@hfmassets.com.au</t>
  </si>
  <si>
    <t>1800 351 235</t>
  </si>
  <si>
    <t xml:space="preserve">		PO BOX 7019, 
Cloisters Square WA 6850</t>
  </si>
  <si>
    <t>info@hfmassets.com.au</t>
  </si>
  <si>
    <t>Hunt, Graham Peter T/as Graham Hunt Architect</t>
  </si>
  <si>
    <t>Graham Hunt Architect</t>
  </si>
  <si>
    <t>2026/01059</t>
  </si>
  <si>
    <t>38 Plantation St,
Menora WA 6050</t>
  </si>
  <si>
    <t>17 982 819 428</t>
  </si>
  <si>
    <t xml:space="preserve">Graham Hunt </t>
  </si>
  <si>
    <t>graham@grahamhuntarchitect.com.au</t>
  </si>
  <si>
    <t>0490 791 433</t>
  </si>
  <si>
    <t>I3 Consulting Pty Ltd</t>
  </si>
  <si>
    <t>2026/01069</t>
  </si>
  <si>
    <t>106 675 156</t>
  </si>
  <si>
    <t>Level 6, 5 Gardner Close,
Milton QLD 4064</t>
  </si>
  <si>
    <t>89 106 675 156</t>
  </si>
  <si>
    <t>Rohan McElroy</t>
  </si>
  <si>
    <t>Principal Structural Engineer</t>
  </si>
  <si>
    <t>rohan.mcelroy@icubed.com.au</t>
  </si>
  <si>
    <t>(07) 3870 8888</t>
  </si>
  <si>
    <t>projectadministration@icubed.com.au</t>
  </si>
  <si>
    <t>Inhabit Australasia Pty Ltd</t>
  </si>
  <si>
    <t>Inhabit</t>
  </si>
  <si>
    <t>2026/01070</t>
  </si>
  <si>
    <t>136 869 942</t>
  </si>
  <si>
    <t>Level 18, 530 Collins Street,
Melbourne VIC 3000</t>
  </si>
  <si>
    <t>77 136 869 942</t>
  </si>
  <si>
    <t>Lui Violanti</t>
  </si>
  <si>
    <t>Regional Manager Westerna Australia</t>
  </si>
  <si>
    <t>lui.violanti@inhabitgroup.com</t>
  </si>
  <si>
    <t>0402 787 711</t>
  </si>
  <si>
    <t>430 Roberts Road,
Subiaco WA 6008</t>
  </si>
  <si>
    <t>Ipickrich Investments Pty Ltd T/as R1SK Consulting</t>
  </si>
  <si>
    <t>R1SK Consulting</t>
  </si>
  <si>
    <t>2026/01071</t>
  </si>
  <si>
    <t>606 760 614</t>
  </si>
  <si>
    <t>Level 1, 127 Cambridge Street,
West Leederville WA 6007</t>
  </si>
  <si>
    <t>83 606 760 614</t>
  </si>
  <si>
    <t>Richard Chater</t>
  </si>
  <si>
    <t>Richard.Chater@r1sk.com.au</t>
  </si>
  <si>
    <t>0413 887 137</t>
  </si>
  <si>
    <t>accounts@r1sk.com.au</t>
  </si>
  <si>
    <t>Jacobs Group (Australia) Pty Ltd</t>
  </si>
  <si>
    <t>Jacobs</t>
  </si>
  <si>
    <t>2026/01072</t>
  </si>
  <si>
    <t>001 024 095</t>
  </si>
  <si>
    <t>c/o Norton Rose Fulbright, Level 5, 60 Martin Place, 
Sydney NSW 2000</t>
  </si>
  <si>
    <t>37 001 024 095</t>
  </si>
  <si>
    <t>Jack Buffington</t>
  </si>
  <si>
    <t xml:space="preserve">Senior Associate | Growth and Sales </t>
  </si>
  <si>
    <t>Jack.Buffington@jacobs.com</t>
  </si>
  <si>
    <t>(08) 9469 4400</t>
  </si>
  <si>
    <t>Mia Yellagonga, Level 5, Tower 2/5 Spring St, Perth WA 6000
PO Box H615, Perth, WA 6001</t>
  </si>
  <si>
    <t>JBS&amp;G Australia Pty Ltd</t>
  </si>
  <si>
    <t>JBS&amp;G</t>
  </si>
  <si>
    <t>2026/01123</t>
  </si>
  <si>
    <t>100 220 479</t>
  </si>
  <si>
    <t>C/- Jaquillard Minns, 65 Gilbert Street,
Adelaide SA 5000</t>
  </si>
  <si>
    <t>62 100 220 479</t>
  </si>
  <si>
    <t>Max Davies</t>
  </si>
  <si>
    <t xml:space="preserve">Senior Associate Consultant </t>
  </si>
  <si>
    <t>mdavies@jbsg.com.au</t>
  </si>
  <si>
    <t xml:space="preserve">(08) 9380 3100 </t>
  </si>
  <si>
    <t>Level 9 Allendale Square, 77 St Georges Terrace,
Perth WA 6000</t>
  </si>
  <si>
    <t>accountswa@jbsg.com.au</t>
  </si>
  <si>
    <t>Johnstaff Projects (WA) Pty Ltd</t>
  </si>
  <si>
    <t>2026/01073</t>
  </si>
  <si>
    <t>146 898 697</t>
  </si>
  <si>
    <t>Level 1, 2 Mill Street,
Perth WA 6000</t>
  </si>
  <si>
    <t xml:space="preserve">95 146 898 697 </t>
  </si>
  <si>
    <t>Bryn Hawken</t>
  </si>
  <si>
    <t>bryn.hawken@johnstaff.com.au</t>
  </si>
  <si>
    <t>0408 342 389</t>
  </si>
  <si>
    <t>PO Box 7462,
Cloisters Square WA 6850</t>
  </si>
  <si>
    <t>Josh Byrne &amp; Associates Pty Ltd</t>
  </si>
  <si>
    <t>Josh Byrne &amp; Associates</t>
  </si>
  <si>
    <t>2026/01074</t>
  </si>
  <si>
    <t>116 221 820</t>
  </si>
  <si>
    <t>Suite 109, Atwell Buildings, 3 Cantonment Street,
Fremantle WA 6160</t>
  </si>
  <si>
    <t>20 116 221 820</t>
  </si>
  <si>
    <t>Dee O'Sullivan</t>
  </si>
  <si>
    <t>Finance Manager</t>
  </si>
  <si>
    <t>dee@joshbyrne.com.au</t>
  </si>
  <si>
    <t>(08) 9433 3721
0424 307 127</t>
  </si>
  <si>
    <t>darcy@joshbyrne.com.au</t>
  </si>
  <si>
    <t>Kellogg Brown &amp; Root Pty Ltd</t>
  </si>
  <si>
    <t>2026/01075</t>
  </si>
  <si>
    <t>007 660 317</t>
  </si>
  <si>
    <t>Level 18, 180 Londsdale Street,
Melbourne VIC 3000</t>
  </si>
  <si>
    <t xml:space="preserve">91 007 660 317 </t>
  </si>
  <si>
    <t>Robert Sutton</t>
  </si>
  <si>
    <t>Manager Defence and Buildings WA</t>
  </si>
  <si>
    <t>robert.sutton@kbr.com</t>
  </si>
  <si>
    <t>0434 871 959</t>
  </si>
  <si>
    <t>Locked Bag No. 3, 66 St Georges Terrace,
Perth WA 6831</t>
  </si>
  <si>
    <t>Kercheval Engineering Australia Pty Ltd</t>
  </si>
  <si>
    <t>2026/01076</t>
  </si>
  <si>
    <t>608 771 357</t>
  </si>
  <si>
    <t xml:space="preserve">55 Surrey Road,
Rivervale WA 6103 </t>
  </si>
  <si>
    <t>54 608 771 357</t>
  </si>
  <si>
    <t>Deon Viljoen</t>
  </si>
  <si>
    <t>deon.v@keaust.com.au</t>
  </si>
  <si>
    <t>0407 435 095</t>
  </si>
  <si>
    <t>L E Roberts Pty Ltd</t>
  </si>
  <si>
    <t>L E Roberts Building Design</t>
  </si>
  <si>
    <t>2026/01077</t>
  </si>
  <si>
    <t>093 003 297</t>
  </si>
  <si>
    <t>Unit 2, 11 Hedland Place,
Karratha WA 6714</t>
  </si>
  <si>
    <t>34 093 003 297</t>
  </si>
  <si>
    <t>Lawrence Roberts</t>
  </si>
  <si>
    <t>lawrence.roberts@leroberts.com.au</t>
  </si>
  <si>
    <t>(08) 9144 2046</t>
  </si>
  <si>
    <t>PO Box 1219,
Karratha WA 6714</t>
  </si>
  <si>
    <t>leroberts@leroberts.com.au</t>
  </si>
  <si>
    <t>Land Kwality Nominees Pty Ltd ATF KSL Family Trust</t>
  </si>
  <si>
    <t xml:space="preserve">Land Kwality  </t>
  </si>
  <si>
    <t>2026/01079</t>
  </si>
  <si>
    <t>617 358 399</t>
  </si>
  <si>
    <t>1 Holleton Terrace,
Padbury WA 6025</t>
  </si>
  <si>
    <t>12 194 327 297</t>
  </si>
  <si>
    <t>Matthew Smith</t>
  </si>
  <si>
    <t>Senior Asbestos and Hazmat Consultant</t>
  </si>
  <si>
    <t>matt@landkwality.com.au</t>
  </si>
  <si>
    <t>0437 227 769</t>
  </si>
  <si>
    <t>PO Box 71,
Northbridge WA 6865</t>
  </si>
  <si>
    <t>matt@landkwality.com.au; admin@landkwality.com.au</t>
  </si>
  <si>
    <t>Landscape Planners Pty Ltd ATF the Wheeler Bishop Family Trust T/A Landscape Planners</t>
  </si>
  <si>
    <t xml:space="preserve">Landscape Planners </t>
  </si>
  <si>
    <t>2026/01081</t>
  </si>
  <si>
    <t>117 455 848</t>
  </si>
  <si>
    <t>Unit 5 / 39 King George Street,
Innaloo WA 6018</t>
  </si>
  <si>
    <t>52 199 467 921</t>
  </si>
  <si>
    <t>David Wheeler</t>
  </si>
  <si>
    <t>david@landscapeplanners.com.au</t>
  </si>
  <si>
    <t>0419242001
(08) 9242 3997</t>
  </si>
  <si>
    <t>Lead Consultants Pty Ltd</t>
  </si>
  <si>
    <t>2026/01082</t>
  </si>
  <si>
    <t xml:space="preserve">161 637 636 </t>
  </si>
  <si>
    <t>1/38 Pacific Avenue,
Miami QLD 4220</t>
  </si>
  <si>
    <t>71 161 637 636</t>
  </si>
  <si>
    <t>Kendal Riner</t>
  </si>
  <si>
    <t>Executive General Manager</t>
  </si>
  <si>
    <t>Kendal.Riner@leadconsultants.com.au</t>
  </si>
  <si>
    <t>(07) 5648 0800</t>
  </si>
  <si>
    <t>admin@leadconsultants.com.au</t>
  </si>
  <si>
    <t xml:space="preserve">Lehr Consultants International (Australia) Pty Ltd </t>
  </si>
  <si>
    <t>LCI Consultants (Australia)</t>
  </si>
  <si>
    <t>2026/01083</t>
  </si>
  <si>
    <t>124 107 973</t>
  </si>
  <si>
    <t>Level 9, 108 St Georges Terrace,
Perth WA 6000</t>
  </si>
  <si>
    <t>92 124 107 973</t>
  </si>
  <si>
    <t>Mark Brayshaw</t>
  </si>
  <si>
    <t>Principal, Mechanical</t>
  </si>
  <si>
    <t>Mark.Brayshaw@lciconsultants.com.au</t>
  </si>
  <si>
    <t>0437 695 151</t>
  </si>
  <si>
    <t xml:space="preserve">Lewis Woolcott Pty Ltd </t>
  </si>
  <si>
    <t>Apr-2026: Contact update to John Lewis from David Humphry
10-Apr-2026: Updated Business/Trading Name.</t>
  </si>
  <si>
    <t>Lewis Woolcott Pty Ltd</t>
  </si>
  <si>
    <t>2026/01084</t>
  </si>
  <si>
    <t>644 825 623</t>
  </si>
  <si>
    <t>Level 2/181 St Georges Terrace,
Perth WA 6000</t>
  </si>
  <si>
    <t>49 644 825 623</t>
  </si>
  <si>
    <t>John Lewis</t>
  </si>
  <si>
    <t>John.lewis@lewiswoolcott.com</t>
  </si>
  <si>
    <t>0411 372 515</t>
  </si>
  <si>
    <t>LPD Group Pty Ltd</t>
  </si>
  <si>
    <t>LPD Surveys</t>
  </si>
  <si>
    <t>2026/01085</t>
  </si>
  <si>
    <t>617 902 628</t>
  </si>
  <si>
    <t>Unit 2 (#4) Tindale Street,
Mandurah WA 6210</t>
  </si>
  <si>
    <t>89 617 902 628</t>
  </si>
  <si>
    <t>Samuel Keenan</t>
  </si>
  <si>
    <t>SURVEY MANAGER</t>
  </si>
  <si>
    <t>SAM@LPDSURVEYS.COM.AU</t>
  </si>
  <si>
    <t>(08) 6245 7554</t>
  </si>
  <si>
    <t>PO Box 2370,
Mandurah DC WA 6210</t>
  </si>
  <si>
    <t>Lucid Consulting Engineers (WA) Pty Ltd</t>
  </si>
  <si>
    <t>2026/01086</t>
  </si>
  <si>
    <t>159 052 865</t>
  </si>
  <si>
    <t>Level 38, 108 St Georges Terrace,
Perth WA 6000</t>
  </si>
  <si>
    <t>55 159 052 865</t>
  </si>
  <si>
    <t>Simon Thwaites</t>
  </si>
  <si>
    <t>Simon.Thwaites@lucidconsulting.com.au</t>
  </si>
  <si>
    <t>(08) 9380 6288</t>
  </si>
  <si>
    <t>perth@lucidconsulting.com.au</t>
  </si>
  <si>
    <t xml:space="preserve">Magic Sky Pty Ltd ATF the Belotti Family Trust T/as DB Mechanical Consulting </t>
  </si>
  <si>
    <t xml:space="preserve">DB Mechanical Consulting </t>
  </si>
  <si>
    <t>2026/01029</t>
  </si>
  <si>
    <t>138 445 726</t>
  </si>
  <si>
    <t>PO Box 2066,
Churchlands WA 6018</t>
  </si>
  <si>
    <t>62 551 516 408</t>
  </si>
  <si>
    <t xml:space="preserve">Daniel Belotti </t>
  </si>
  <si>
    <t xml:space="preserve">Director </t>
  </si>
  <si>
    <t>daniel@dbconsulting.net.au</t>
  </si>
  <si>
    <t>0488 060 651</t>
  </si>
  <si>
    <t>3 College Court,
Karrinyup WA 6018</t>
  </si>
  <si>
    <t>Marbany Pty Ltd T/as Tim Franklin Engineering</t>
  </si>
  <si>
    <t>Tim Franklin Engineering</t>
  </si>
  <si>
    <t>2026/01087</t>
  </si>
  <si>
    <t>131 787 721</t>
  </si>
  <si>
    <t>54 Stirling Terrace,
Albany WA 6330</t>
  </si>
  <si>
    <t>30 131 787 721</t>
  </si>
  <si>
    <t>Tim Franklin</t>
  </si>
  <si>
    <t>tfe@westnet.com.au</t>
  </si>
  <si>
    <t>0419 474 070</t>
  </si>
  <si>
    <t>40 Radiata Drive,
McKail WA 6330</t>
  </si>
  <si>
    <t>Marshall Day Acoustics Pty Ltd</t>
  </si>
  <si>
    <t>2026/01088</t>
  </si>
  <si>
    <t>006 675 403</t>
  </si>
  <si>
    <t>10/50 Gipps Street,
Collingwood VIC 3066</t>
  </si>
  <si>
    <t>53 470 077 191</t>
  </si>
  <si>
    <t>Ben Wilson</t>
  </si>
  <si>
    <t>bwilson@marshallday.com</t>
  </si>
  <si>
    <t>(08) 6263 8747</t>
  </si>
  <si>
    <t>6/448 Roberts Road,
Subiaco WA 6008</t>
  </si>
  <si>
    <t>McMullen Nolan Group Pty Ltd</t>
  </si>
  <si>
    <t>MNG Survey</t>
  </si>
  <si>
    <t>2026/01089</t>
  </si>
  <si>
    <t>009 363 311</t>
  </si>
  <si>
    <t>Level 4, 48 Barry Marshall Parade,
Murdoch WA 6150</t>
  </si>
  <si>
    <t>90 009 363 311</t>
  </si>
  <si>
    <t>Colin Lyons</t>
  </si>
  <si>
    <t>info@mngsurvey.com.au</t>
  </si>
  <si>
    <t>(08) 6436 1599</t>
  </si>
  <si>
    <t>tenders@mngsurvey.com.au</t>
  </si>
  <si>
    <t>MEnD Consulting Pty Ltd</t>
  </si>
  <si>
    <t xml:space="preserve">MEnD Consulting </t>
  </si>
  <si>
    <t>2026/01090</t>
  </si>
  <si>
    <t>600 759 555</t>
  </si>
  <si>
    <t>12 Brown Street,
East Perth WA 6004</t>
  </si>
  <si>
    <t>36 600 759 555</t>
  </si>
  <si>
    <t>Daniel Dalton</t>
  </si>
  <si>
    <t>Technical Director</t>
  </si>
  <si>
    <t>daniel.dalton@mend.com.au</t>
  </si>
  <si>
    <t>0438 948 047</t>
  </si>
  <si>
    <t>tenderadmin@duratec.com.au</t>
  </si>
  <si>
    <t>MKA Electrical Design Consultants Pty Ltd</t>
  </si>
  <si>
    <t>2026/01091</t>
  </si>
  <si>
    <t>628 750 069</t>
  </si>
  <si>
    <t>26 Carbon Court,
Osborne Park WA 6017</t>
  </si>
  <si>
    <t>69 628 750 069</t>
  </si>
  <si>
    <t>Mark Armanasco</t>
  </si>
  <si>
    <t>General Manager</t>
  </si>
  <si>
    <t>marka@mkadesign.com.au</t>
  </si>
  <si>
    <t>(08) 9244 1142</t>
  </si>
  <si>
    <t>NDY Management Pty Limited T/A NDY, A Tetra Tech Company</t>
  </si>
  <si>
    <t>May-2026: Awarded on 01/05/2026 (Tranche 4)</t>
  </si>
  <si>
    <t>NDY, A Tetra Tech Company</t>
  </si>
  <si>
    <t>2026/01092</t>
  </si>
  <si>
    <t>003 234 571</t>
  </si>
  <si>
    <t>Level 13, 90 Arthur Street,
North Sydney NSW 2060</t>
  </si>
  <si>
    <t>29 003 234 571</t>
  </si>
  <si>
    <t>Adeel Silat</t>
  </si>
  <si>
    <t>Associate Director</t>
  </si>
  <si>
    <t>a.silat@ndy.com</t>
  </si>
  <si>
    <t>(08) 9281 6800</t>
  </si>
  <si>
    <t>Level 11, 200 St Georges Terrace,
Perth WA 6000</t>
  </si>
  <si>
    <t>perthsupport@ndy.com</t>
  </si>
  <si>
    <t>No Problems Just Solutions Pty Ltd T/A Land Surveys</t>
  </si>
  <si>
    <t>Land Surveys</t>
  </si>
  <si>
    <t>2026/01080</t>
  </si>
  <si>
    <t>121 941 277</t>
  </si>
  <si>
    <t>19 Brennan Way,
Belmont WA 6104</t>
  </si>
  <si>
    <t>15 121 941 277</t>
  </si>
  <si>
    <t>Philip Jonath</t>
  </si>
  <si>
    <t>State Manager - Perth</t>
  </si>
  <si>
    <t>pjonath@landsurveys.net.au</t>
  </si>
  <si>
    <t>0433 660 963</t>
  </si>
  <si>
    <t>pjonath@landsurveys.net.au ; admin@landsurveys.net.au</t>
  </si>
  <si>
    <t>Oma Design Services Pty Ltd ATF Oma Family Trust in partnership with JAT Designs Pty Ltd ATF JAT Trust T/as Hydraulics Design Australia</t>
  </si>
  <si>
    <t>Hydraulics Design Australia</t>
  </si>
  <si>
    <t>2026/01068</t>
  </si>
  <si>
    <t>079 675 899</t>
  </si>
  <si>
    <t>1/300 Fitzgerald Street,
Perth WA 6000</t>
  </si>
  <si>
    <t>53 855 398 948</t>
  </si>
  <si>
    <t>Joseph Anthony Tilli</t>
  </si>
  <si>
    <t>jat@hdawa.com.au</t>
  </si>
  <si>
    <t>(08) 9225 9300</t>
  </si>
  <si>
    <t>accounts@hdawa.com.au</t>
  </si>
  <si>
    <t>Peak Consultants Pty Ltd</t>
  </si>
  <si>
    <t>2026/01093</t>
  </si>
  <si>
    <t>119 100 793</t>
  </si>
  <si>
    <t>12 Post Office Lane,
Geraldton WA 6530</t>
  </si>
  <si>
    <t>53 995 310 352</t>
  </si>
  <si>
    <t>Mark Reid &amp; Heiner Schmidt</t>
  </si>
  <si>
    <t>Directors</t>
  </si>
  <si>
    <t>works@peakcpl.com.au</t>
  </si>
  <si>
    <t>(08) 9965 2922</t>
  </si>
  <si>
    <t>Peritas Consulting Pty Ltd</t>
  </si>
  <si>
    <t>Peritas</t>
  </si>
  <si>
    <t>2026/01094</t>
  </si>
  <si>
    <t>131 388 326</t>
  </si>
  <si>
    <t>74 Goodwood Parade,
Burswood WA 6100</t>
  </si>
  <si>
    <t>18 131 388 326</t>
  </si>
  <si>
    <t>Matt Waring</t>
  </si>
  <si>
    <t>National Business Development Manager</t>
  </si>
  <si>
    <t>(08) 6336 9299
0477 990 171</t>
  </si>
  <si>
    <t>accounts@peritas.au</t>
  </si>
  <si>
    <t>PJA Holdings (Australia) Pty Ltd</t>
  </si>
  <si>
    <t>2026/01095</t>
  </si>
  <si>
    <t>637 195 969</t>
  </si>
  <si>
    <t>Level 2, 161 Collins Street,
Melbourne VIC 3000</t>
  </si>
  <si>
    <t>59 637 195 969</t>
  </si>
  <si>
    <t>Tim Judd</t>
  </si>
  <si>
    <t>tim.judd@pja.com.au</t>
  </si>
  <si>
    <t>0427 382 288</t>
  </si>
  <si>
    <t>Quay Perth, 18 The Esplanade,
Perth WA 6000</t>
  </si>
  <si>
    <t>PLACE Laboratory Pty Ltd ATF The Lab Unit Trust</t>
  </si>
  <si>
    <t>PLACE Laboratory Pty Ltd</t>
  </si>
  <si>
    <t>2026/01096</t>
  </si>
  <si>
    <t>169 889 699</t>
  </si>
  <si>
    <t>37 Ord Street,
Perth WA 6005</t>
  </si>
  <si>
    <t>24 169 889 699</t>
  </si>
  <si>
    <t>Shlomit Strum</t>
  </si>
  <si>
    <t>shlomit@placelaboratory.com</t>
  </si>
  <si>
    <t>(08) 9227 9313</t>
  </si>
  <si>
    <t>Level 1, 72 St Georges Tce,
Perth WA 6000</t>
  </si>
  <si>
    <t>Plexus Engineers Pty Ltd</t>
  </si>
  <si>
    <t>2026/01097</t>
  </si>
  <si>
    <t>671 178 135</t>
  </si>
  <si>
    <t>Level 1/346 William Street,
Perth WA 6000</t>
  </si>
  <si>
    <t>44 671 178 135</t>
  </si>
  <si>
    <t>Ralf Boepple</t>
  </si>
  <si>
    <t>ralf.boepple@plexusengineers.com.au</t>
  </si>
  <si>
    <t>0439 929 667 </t>
  </si>
  <si>
    <t>Active</t>
  </si>
  <si>
    <t>Powerlyt Group Pty Ltd</t>
  </si>
  <si>
    <t>Jun-2026: Awarded on 3/06/2026 (Tranche 7)</t>
  </si>
  <si>
    <t>2026/01099</t>
  </si>
  <si>
    <t>612 025 868</t>
  </si>
  <si>
    <t>Unit 7/132 Terrace Road,
Perth WA 6000</t>
  </si>
  <si>
    <t>46 612 025 868</t>
  </si>
  <si>
    <t>Mr Amish Sheth</t>
  </si>
  <si>
    <t>asheth@powerlyt.com</t>
  </si>
  <si>
    <t>0433 164 327</t>
  </si>
  <si>
    <t>admin@powerlyt.com</t>
  </si>
  <si>
    <t>Prensa Pty Ltd</t>
  </si>
  <si>
    <t>2026/01100</t>
  </si>
  <si>
    <t>142 106 581</t>
  </si>
  <si>
    <t>The Garden Office Park, Ground floor, Building C/355 Scarborough Beach Rd,
Osborne Park WA 6017</t>
  </si>
  <si>
    <t>12 142 106 581</t>
  </si>
  <si>
    <t>Melanie Connell</t>
  </si>
  <si>
    <t xml:space="preserve">Managing Consultant </t>
  </si>
  <si>
    <t>melanie.connell@prensa.com.au</t>
  </si>
  <si>
    <t xml:space="preserve">(08) 9240 5010 </t>
  </si>
  <si>
    <t>The Garden Office Park, Ground floor, Building C/355 Scarborough Beach Rd, Osborne Park WA 6017</t>
  </si>
  <si>
    <t>melanie.connell@prensa.com.au; admin@prensa.com.au</t>
  </si>
  <si>
    <t>PTG Consulting Pty Ltd</t>
  </si>
  <si>
    <t>2026/01101</t>
  </si>
  <si>
    <t>668 880 448</t>
  </si>
  <si>
    <t>Level 2, 31A, 207 Currumburra Road,
Ashmore QLD 4214</t>
  </si>
  <si>
    <t>89 668 880 448</t>
  </si>
  <si>
    <t>Ray Cook</t>
  </si>
  <si>
    <t>Transport Advisory Director</t>
  </si>
  <si>
    <t>tenders@ptgconsulting.com.au</t>
  </si>
  <si>
    <t>(08) 6188 4500</t>
  </si>
  <si>
    <t>Level 4, 167 Saint Georges Terrace,
Perth WA 6000</t>
  </si>
  <si>
    <t>Q10 Consultants Pty Ltd</t>
  </si>
  <si>
    <t>2026/01102</t>
  </si>
  <si>
    <t>681 237 981</t>
  </si>
  <si>
    <t>30 Valencia Avenue,
Churchlands WA 6018</t>
  </si>
  <si>
    <t>47 681 237 981</t>
  </si>
  <si>
    <t>Alistair Horsfall</t>
  </si>
  <si>
    <t>alistair.horsfall@Q10consultants.com.au</t>
  </si>
  <si>
    <t>0432 427570</t>
  </si>
  <si>
    <t>REALMstudios Pty Ltd</t>
  </si>
  <si>
    <t>2026/01103</t>
  </si>
  <si>
    <t>165 483 330</t>
  </si>
  <si>
    <t>242 Murrary Street,
Perth WA 6000</t>
  </si>
  <si>
    <t>39 165 483 330</t>
  </si>
  <si>
    <t>Damien Pericles</t>
  </si>
  <si>
    <t>Founding Director</t>
  </si>
  <si>
    <t>damien.pericles@realmstudios.com</t>
  </si>
  <si>
    <t>0456 714 655</t>
  </si>
  <si>
    <t>Level 2, 7 English Street,
Essendon Fields VIC 3041</t>
  </si>
  <si>
    <t>Red Fox Advisory Pty Ltd</t>
  </si>
  <si>
    <t>2026/01104</t>
  </si>
  <si>
    <t>631 948 135</t>
  </si>
  <si>
    <t>Level 7/220 St Georges Terrace,
Perth WA 6000</t>
  </si>
  <si>
    <t>25 631 948 135</t>
  </si>
  <si>
    <t>Aaron Godfrey</t>
  </si>
  <si>
    <t>WA Business Leader</t>
  </si>
  <si>
    <t>a.godfrey@redfoxadvisory.com</t>
  </si>
  <si>
    <t>0416 374 888</t>
  </si>
  <si>
    <t>RED OHMS Group Pty Ltd</t>
  </si>
  <si>
    <t>RED OHMS Group</t>
  </si>
  <si>
    <t>2026/01105</t>
  </si>
  <si>
    <t>169 227 276</t>
  </si>
  <si>
    <t>13-15 Richardson Street,
West Perth WA 6005</t>
  </si>
  <si>
    <t>54 169 227 276</t>
  </si>
  <si>
    <t>Mighele Valente</t>
  </si>
  <si>
    <t>Senior HazMat Consultant</t>
  </si>
  <si>
    <t>mighele.valente@redohmsgroup.com.au</t>
  </si>
  <si>
    <t>0407 805 944;
1300 229 533</t>
  </si>
  <si>
    <t>Rehbein Consulting Pty Ltd T/as L + R</t>
  </si>
  <si>
    <t>May-2026: Updated Business/Trading Name.</t>
  </si>
  <si>
    <t>L + R</t>
  </si>
  <si>
    <t>2026/01078</t>
  </si>
  <si>
    <t>126 086 039</t>
  </si>
  <si>
    <t>1 Erindale Road,
Balcatta WA 6021</t>
  </si>
  <si>
    <t>12 126 086 039</t>
  </si>
  <si>
    <t>Paul Colley</t>
  </si>
  <si>
    <t>Principal Engineer / Partner</t>
  </si>
  <si>
    <t>paul.c@lar.net.au</t>
  </si>
  <si>
    <t>0488 114 894</t>
  </si>
  <si>
    <t>commercial@lar.net.au</t>
  </si>
  <si>
    <t>Risk Factors Australia Pty Ltd</t>
  </si>
  <si>
    <t>2026/01106</t>
  </si>
  <si>
    <t>149 885 165</t>
  </si>
  <si>
    <t>Suite 3/12-16 Sydney Road,
Manly NSW 2095</t>
  </si>
  <si>
    <t>21 149 885 165</t>
  </si>
  <si>
    <t xml:space="preserve">Shane Conaghan </t>
  </si>
  <si>
    <t>WA State Lead and National Technical Lead - Environment</t>
  </si>
  <si>
    <t>shane.conaghan@riskfactors.com.au</t>
  </si>
  <si>
    <t>0455 896 123</t>
  </si>
  <si>
    <t>Level 2, Building C/355 Scarborough Beach Road, Osborne Park WA 6017</t>
  </si>
  <si>
    <t>Rochdale Holdings Pty Ltd T/as Herring Storer Acoustics</t>
  </si>
  <si>
    <t>Herring Storer Acoustics</t>
  </si>
  <si>
    <t>2026/01064</t>
  </si>
  <si>
    <t>009 049 067</t>
  </si>
  <si>
    <t>Suite 34 / 11 Preston Street,
Como WA 6152</t>
  </si>
  <si>
    <t>85 009 049 067</t>
  </si>
  <si>
    <t>Tim Reynolds</t>
  </si>
  <si>
    <t>tim@hsacoustics.com.au</t>
  </si>
  <si>
    <t>(08) 9367 6200</t>
  </si>
  <si>
    <t>PO Box 219,
Como WA 6952</t>
  </si>
  <si>
    <t xml:space="preserve">RP Infrastructure Pty Ltd </t>
  </si>
  <si>
    <t>RP Infrastructure Pty Ltd</t>
  </si>
  <si>
    <t>2026/01107</t>
  </si>
  <si>
    <t>065 072 193</t>
  </si>
  <si>
    <t>C/O William Buck, Level 29, 66 Goulburn Street,
Sydney NSW 2000</t>
  </si>
  <si>
    <t>62 065 072 193</t>
  </si>
  <si>
    <t>Leigh Bosworth</t>
  </si>
  <si>
    <t>leigh.bosworth@rpinfrastructure.com.au</t>
  </si>
  <si>
    <t>0434 367 793</t>
  </si>
  <si>
    <t>Level 2, 190 St Georges Terrace,
Perth WA 6000</t>
  </si>
  <si>
    <t>RPS AAP Consulting Pty Ltd</t>
  </si>
  <si>
    <t>RPS</t>
  </si>
  <si>
    <t>2026/01108</t>
  </si>
  <si>
    <t>117 883 173</t>
  </si>
  <si>
    <t>Level 8, 31 Duncan Street,
Fortitude Valley QLD 4006</t>
  </si>
  <si>
    <t>97 117 883 173</t>
  </si>
  <si>
    <t>Colm Corcoran</t>
  </si>
  <si>
    <t>Practice Leader - Environmental Management and Remediation</t>
  </si>
  <si>
    <t>colm.corcoran@rpsconsulting.com</t>
  </si>
  <si>
    <t>(08) 9211 1111</t>
  </si>
  <si>
    <t>PO Box 170,
West Perth WA 6872</t>
  </si>
  <si>
    <t>rps.rpo.tenders@rpsconsulting.com</t>
  </si>
  <si>
    <t>Rubiks Project Management Pty Ltd</t>
  </si>
  <si>
    <t>Rubiks Projects</t>
  </si>
  <si>
    <t>2026/01109</t>
  </si>
  <si>
    <t>624 730 623</t>
  </si>
  <si>
    <t>23 Hamilton St,
Subiaco WA 6008</t>
  </si>
  <si>
    <t>33 624 730 623</t>
  </si>
  <si>
    <t>Steve Moran</t>
  </si>
  <si>
    <t>steve@rubiks.com.au</t>
  </si>
  <si>
    <t>0402 219 561</t>
  </si>
  <si>
    <t>PO Box 177,
Mount Lawley WA 6929</t>
  </si>
  <si>
    <t>admin@rubiks.com.au</t>
  </si>
  <si>
    <t>Saba Civil Management &amp; Consultancy Pty Ltd</t>
  </si>
  <si>
    <t>2026/01110</t>
  </si>
  <si>
    <t>635 121 756</t>
  </si>
  <si>
    <t xml:space="preserve">113 The Comenarra Parkway, Turramurra NSW 2074 
12 Sketch Road, Alkimos WA 6038 </t>
  </si>
  <si>
    <t>39 635 121 756</t>
  </si>
  <si>
    <t>Joseph Saba</t>
  </si>
  <si>
    <t>Josephsaba@sabacmc.com</t>
  </si>
  <si>
    <t>0478 415 957</t>
  </si>
  <si>
    <t>113 The Comenarra Parkway,
Turramurra NSW 2074</t>
  </si>
  <si>
    <t>Scribe Design Group Pty Ltd ATF Scribe Trust</t>
  </si>
  <si>
    <t>Scribe Design Group</t>
  </si>
  <si>
    <t>2026/01112</t>
  </si>
  <si>
    <t>106 855 921</t>
  </si>
  <si>
    <t>Suite 3, 810 North Lake Road,
Cockburn Central WA 6164</t>
  </si>
  <si>
    <t>33 713 921 375</t>
  </si>
  <si>
    <t>Steven Markham</t>
  </si>
  <si>
    <t>smarkham@scribegroup.com.au</t>
  </si>
  <si>
    <t>(08) 9417 1388</t>
  </si>
  <si>
    <t>PO Box 3503,
Success WA 6964</t>
  </si>
  <si>
    <t>scribe@scribegroup.com.au</t>
  </si>
  <si>
    <t>Security Consulting Group Pty Ltd</t>
  </si>
  <si>
    <t>2026/01113</t>
  </si>
  <si>
    <t>602 538 241</t>
  </si>
  <si>
    <t>Level 18, 357 Collins Street,
Melbourne VIC 3000</t>
  </si>
  <si>
    <t>35 602 538 241</t>
  </si>
  <si>
    <t>Craig Wright</t>
  </si>
  <si>
    <t>cwright@securityconsultinggroup.com.au</t>
  </si>
  <si>
    <t>0408 279 542</t>
  </si>
  <si>
    <t>Level 2, 87 Colin Street,
West Perth WA 6005</t>
  </si>
  <si>
    <t>Sedgman Onyx Pty Ltd</t>
  </si>
  <si>
    <t>2026/01114</t>
  </si>
  <si>
    <t>122 490 000</t>
  </si>
  <si>
    <t>Level 2 - 4, 179 Grey Street,
South Bank QLD 4101</t>
  </si>
  <si>
    <t>Peter Walkemyer</t>
  </si>
  <si>
    <t xml:space="preserve">General Manager </t>
  </si>
  <si>
    <t>0411 984 339</t>
  </si>
  <si>
    <t>Level 8, 125 Murray Street,
Perth WA 6000</t>
  </si>
  <si>
    <t>Setu Holdings Pty Ltd ATF Gujarati Family Trust T/as Setu Projects</t>
  </si>
  <si>
    <t>Setu Projects</t>
  </si>
  <si>
    <t>2026/01115</t>
  </si>
  <si>
    <t>626 950 356</t>
  </si>
  <si>
    <t>69 960 428 108</t>
  </si>
  <si>
    <t>Nishant Gujarati</t>
  </si>
  <si>
    <t>nishant@setuprojects.com</t>
  </si>
  <si>
    <t>(08) 9226 0530
0424 152 625</t>
  </si>
  <si>
    <t>admin@setuprojects.com</t>
  </si>
  <si>
    <t>Shawmac Pty Ltd ATF Starport Unit Trust T/as Workwise Australia</t>
  </si>
  <si>
    <t>Shawmac</t>
  </si>
  <si>
    <t>2026/01116</t>
  </si>
  <si>
    <t>074 110 375</t>
  </si>
  <si>
    <t>Level 1, 908 Albany Highway,
East Victoria Park WA 6101</t>
  </si>
  <si>
    <t>51 828 614 001</t>
  </si>
  <si>
    <t>Paul Nguyen</t>
  </si>
  <si>
    <t>pnguyen@shawmac.com.au</t>
  </si>
  <si>
    <t>(08) 9355 1300</t>
  </si>
  <si>
    <t>admin@shawmac.com.au</t>
  </si>
  <si>
    <t>Site Environmental &amp; Remediation Services (WA) Pty Ltd</t>
  </si>
  <si>
    <t>2026/01117</t>
  </si>
  <si>
    <t>608 868 444</t>
  </si>
  <si>
    <t>281 Newcastle Street,
Northbridge WA 6003</t>
  </si>
  <si>
    <t>24 608 868 444</t>
  </si>
  <si>
    <t>Matt Campbell</t>
  </si>
  <si>
    <t>matt@sers.net.au</t>
  </si>
  <si>
    <t>(08) 9220 2000</t>
  </si>
  <si>
    <t>PO Box 377,
Northbridge WA 6865</t>
  </si>
  <si>
    <t xml:space="preserve">SLR Consulting Australia Pty Ltd </t>
  </si>
  <si>
    <t>SLR Consulting Australia Pty Ltd</t>
  </si>
  <si>
    <t>2026/01118</t>
  </si>
  <si>
    <t>001 584 612</t>
  </si>
  <si>
    <t>​​​Tenancy 202, Submarine School, Sub Base Platypus, 120 High Street,
North Sydney NSW 2060</t>
  </si>
  <si>
    <t>29 001 584 612</t>
  </si>
  <si>
    <t xml:space="preserve">Scott Bird </t>
  </si>
  <si>
    <t>Technical Director/ Growth Lead</t>
  </si>
  <si>
    <t>sbird@slrconsulting.com</t>
  </si>
  <si>
    <t>(08) 9422 5900</t>
  </si>
  <si>
    <t>tendersapac@slrconsulting.com</t>
  </si>
  <si>
    <t>SMEC Australia Pty Ltd</t>
  </si>
  <si>
    <t>2026/01119</t>
  </si>
  <si>
    <t>065 475 149</t>
  </si>
  <si>
    <t>Level 7, 40 Mount Street,
North Sydney NSW 2060</t>
  </si>
  <si>
    <t>47 065 475 149</t>
  </si>
  <si>
    <t>David Baird</t>
  </si>
  <si>
    <t>Manager - Roads &amp; Highways, Perth</t>
  </si>
  <si>
    <t>David.Baird@smec.com</t>
  </si>
  <si>
    <t>(08) 9491 0018</t>
  </si>
  <si>
    <t>Level 14, 109 St Georges Tce,
Perth WA 6000</t>
  </si>
  <si>
    <t>SMW&amp;C Unit Trust T/as Stevens McGann Willcock and Copping Pty Ltd</t>
  </si>
  <si>
    <t xml:space="preserve">Stevens McGann Willcock &amp; Copping Pty Ltd </t>
  </si>
  <si>
    <t>2026/01122</t>
  </si>
  <si>
    <t>009 166 643</t>
  </si>
  <si>
    <t>18 View Street,
North Perth WA 6006</t>
  </si>
  <si>
    <t>59 698 973 952</t>
  </si>
  <si>
    <t xml:space="preserve">Shane Wilson </t>
  </si>
  <si>
    <t>Director - MIEAust, M. ARIAH. Chartered Professional Engineer. CPEng. NER</t>
  </si>
  <si>
    <t>shane@smwc.com.au</t>
  </si>
  <si>
    <t>(08) 9227 7477</t>
  </si>
  <si>
    <t>PO Box 70,
North Perth WA 6906</t>
  </si>
  <si>
    <t xml:space="preserve">smwc@smwc.com.au </t>
  </si>
  <si>
    <t>Stantec Australia Pty Ltd</t>
  </si>
  <si>
    <t xml:space="preserve">Stantec Australia Pty Ltd </t>
  </si>
  <si>
    <t>2026/01120</t>
  </si>
  <si>
    <t>007 820 322</t>
  </si>
  <si>
    <t>Level 22, 570 Bourke Street,
Melbourne VIC 3000</t>
  </si>
  <si>
    <t>17 007 820 322</t>
  </si>
  <si>
    <t>Elliot Alfirevich</t>
  </si>
  <si>
    <t>Director, Operations Leader, Buildings, WA</t>
  </si>
  <si>
    <t>Elliot.Alfirevich@stantec.com</t>
  </si>
  <si>
    <t>(08) 6222 7127</t>
  </si>
  <si>
    <t xml:space="preserve"> Ground Floor, 226 Adelaide Terrace,
Perth WA 6000 </t>
  </si>
  <si>
    <t xml:space="preserve">Steens Gray &amp; Kelly Pty Ltd ATF Steens Gray &amp; Kelly Unit Trust T/A Steens Gray &amp; Kelly </t>
  </si>
  <si>
    <t>Steens Gray &amp; Kelly</t>
  </si>
  <si>
    <t>2026/01121</t>
  </si>
  <si>
    <t>008 922 521</t>
  </si>
  <si>
    <t>AMHR 4, 20 Twickenham Road,
Burswood WA 6100</t>
  </si>
  <si>
    <t>74 338 171 615</t>
  </si>
  <si>
    <t>Ben MacLeevernan</t>
  </si>
  <si>
    <t>ben@sgk.com.au</t>
  </si>
  <si>
    <t>0417 934 054</t>
  </si>
  <si>
    <t>PO Box 322,
Subiaco WA 6094</t>
  </si>
  <si>
    <t>admin@sgk.com.au</t>
  </si>
  <si>
    <t>Strategic Fire Consulting Pty Ltd ATF the SFC Unit Trust T/as Strategic Fire Consulting</t>
  </si>
  <si>
    <t>Strategic Fire Consulting</t>
  </si>
  <si>
    <t>2026/01124</t>
  </si>
  <si>
    <t>164 212 980</t>
  </si>
  <si>
    <t>44A Salisbury Street,
Bayswater WA 6053</t>
  </si>
  <si>
    <t>53 231 466 796</t>
  </si>
  <si>
    <t>Julie Gibson</t>
  </si>
  <si>
    <t>Director, Fire Safety Engineer</t>
  </si>
  <si>
    <t>julie@strategicfireconsulting.com.au</t>
  </si>
  <si>
    <t>0431 951 877</t>
  </si>
  <si>
    <t>PO Box 738,
Inglewood WA 6932</t>
  </si>
  <si>
    <t>Studio Baan Architects Pty Ltd T/as Carrier and Postmus Architects (CaPA)</t>
  </si>
  <si>
    <t>Carrier and Postmus Architects (CaPA)</t>
  </si>
  <si>
    <t>2026/01023</t>
  </si>
  <si>
    <t>154 159 419</t>
  </si>
  <si>
    <t>5 Northwood St,
West Leederville WA 6007</t>
  </si>
  <si>
    <t>87 154 150 419</t>
  </si>
  <si>
    <t>Brad Wetherall</t>
  </si>
  <si>
    <t>Practice Manager</t>
  </si>
  <si>
    <t>pm@capa.studio</t>
  </si>
  <si>
    <t>(08) 9380 9020</t>
  </si>
  <si>
    <t>justin@capa.studio</t>
  </si>
  <si>
    <t>Summation Pty Ltd</t>
  </si>
  <si>
    <t>2026/01127</t>
  </si>
  <si>
    <t>670 240 561</t>
  </si>
  <si>
    <t>Level 2 , 179 St Georges Terrace,
Perth WA 6000</t>
  </si>
  <si>
    <t>55 670 240 561</t>
  </si>
  <si>
    <t>Mark Price</t>
  </si>
  <si>
    <t>mark.price@summation.au</t>
  </si>
  <si>
    <t>0466 716 216</t>
  </si>
  <si>
    <t>Unit 2, 14 Ellesmere Circuit,
Success WA 6164</t>
  </si>
  <si>
    <t>admin@summation.au</t>
  </si>
  <si>
    <t>SW19 Pty Ltd</t>
  </si>
  <si>
    <t>2026/01054</t>
  </si>
  <si>
    <t>122 607 676</t>
  </si>
  <si>
    <t>Suite 1, Level 2, 16 Victoria  Avenue,
Perth WA 6000</t>
  </si>
  <si>
    <t>49 122 607 676</t>
  </si>
  <si>
    <t>Chris Roeves</t>
  </si>
  <si>
    <t>chris@sw19.com.au</t>
  </si>
  <si>
    <t>1300 019 019</t>
  </si>
  <si>
    <t>PO Box 276,
Applecross WA 6154</t>
  </si>
  <si>
    <t>admin@sw19.com.au</t>
  </si>
  <si>
    <t>Tetra Tech Coffey Pty Ltd</t>
  </si>
  <si>
    <t>2026/01128</t>
  </si>
  <si>
    <t>139 460 521</t>
  </si>
  <si>
    <t>Level 19, Tower B, Citadel Tower, 799 Pacific Highway,
Chatswood NSW 2067</t>
  </si>
  <si>
    <t>55 139 460 521</t>
  </si>
  <si>
    <t>Simon Harrop</t>
  </si>
  <si>
    <t>Principal HAZMAT Consultant</t>
  </si>
  <si>
    <t>Simon.Harrop@tetratech.com</t>
  </si>
  <si>
    <t>(08) 6218 2100</t>
  </si>
  <si>
    <t>Level 19, Tower B, Citadel Tower, 799 Pacific Highway Chatswood NSW 2067</t>
  </si>
  <si>
    <t>Tracey Brunstrom &amp; Hammond Pty Ltd T/as TBH</t>
  </si>
  <si>
    <t>TBH</t>
  </si>
  <si>
    <t>2026/01129</t>
  </si>
  <si>
    <t>008 444 700</t>
  </si>
  <si>
    <t>Level 12, 15 Blue Street,
North Sydney NSW 2060</t>
  </si>
  <si>
    <t>73 008 444 700</t>
  </si>
  <si>
    <t>Edward Ho</t>
  </si>
  <si>
    <t>edward.ho@tbhint.com</t>
  </si>
  <si>
    <t>(08) 6462 3200
0403 321 810</t>
  </si>
  <si>
    <t>18/225 St Georges Terrace,
Perth WA 6000</t>
  </si>
  <si>
    <t>TSA Riley Pty Ltd</t>
  </si>
  <si>
    <t>2026/01130</t>
  </si>
  <si>
    <t>099 000 272</t>
  </si>
  <si>
    <t xml:space="preserve">Suite 1, Level 7 Allendale Square, 77 St Georges Terrace,
Perth WA 6000 </t>
  </si>
  <si>
    <t>71 099 000 272</t>
  </si>
  <si>
    <t>Rhiannon Longville</t>
  </si>
  <si>
    <t>Regional General Manager - WA</t>
  </si>
  <si>
    <t>rhiannon.longville@tsariley.au</t>
  </si>
  <si>
    <t>(02) 9276 1480</t>
  </si>
  <si>
    <t>tenders@tsariley.au</t>
  </si>
  <si>
    <t>Tusno Pty Ltd ATF the Consulting Engineering Unit Trust T/as Porter Consulting Engineers</t>
  </si>
  <si>
    <t>Porter Consulting Engineers</t>
  </si>
  <si>
    <t>2026/01098</t>
  </si>
  <si>
    <t>070 097 148</t>
  </si>
  <si>
    <t>Suite 14, 58 Kishorn Road,
Mount Pleasant WA 6153</t>
  </si>
  <si>
    <t>78 636 396 385</t>
  </si>
  <si>
    <t>Brad Harris</t>
  </si>
  <si>
    <t>brad@portereng.com.au</t>
  </si>
  <si>
    <t>(08) 9315 9955</t>
  </si>
  <si>
    <t>PO Box 1036,
Canning Bridge WA 6153</t>
  </si>
  <si>
    <t>office@portereng.com.au</t>
  </si>
  <si>
    <t>UDLA Pty Ltd ATF UDLA Unit Trust</t>
  </si>
  <si>
    <t>UDLA Pty Ltd</t>
  </si>
  <si>
    <t>2026/01131</t>
  </si>
  <si>
    <t>Level 2, Atwell Building, 3 Cantonment Street,
Fremantle WA 6160</t>
  </si>
  <si>
    <t>49 446 110 251</t>
  </si>
  <si>
    <t xml:space="preserve">Scott Lang </t>
  </si>
  <si>
    <t>scott@udla.com.au</t>
  </si>
  <si>
    <t>(08) 9336 7577</t>
  </si>
  <si>
    <t>admin@udla.com.au</t>
  </si>
  <si>
    <t>Veris Australia Pty Ltd</t>
  </si>
  <si>
    <t>2026/01132</t>
  </si>
  <si>
    <t>615 735 727</t>
  </si>
  <si>
    <t>41 Bishop Street,
Jolimont WA 6014</t>
  </si>
  <si>
    <t>53 615 735 727</t>
  </si>
  <si>
    <t>Paul Rhodes</t>
  </si>
  <si>
    <t>Service Leader - Licensed Surveyor - Property Survey</t>
  </si>
  <si>
    <t>P.Rhodes@veris.com.au</t>
  </si>
  <si>
    <t>(08) 6241 3333</t>
  </si>
  <si>
    <t xml:space="preserve">PO Box 90,
Wembley WA 6913 </t>
  </si>
  <si>
    <t>veris.wa@veris.com.au</t>
  </si>
  <si>
    <t>Viewland Pty Ltd ATF the Hilson Trading Trust</t>
  </si>
  <si>
    <t>Hille Thompson &amp; Delfos</t>
  </si>
  <si>
    <t>2026/01067</t>
  </si>
  <si>
    <t>008 862 735</t>
  </si>
  <si>
    <t>24 Durlacher Street,
Geraldton WA 6530</t>
  </si>
  <si>
    <t>30 982 363 197</t>
  </si>
  <si>
    <t>Brad Collard</t>
  </si>
  <si>
    <t>brad@htds.com.au</t>
  </si>
  <si>
    <t>(08) 9921 3111</t>
  </si>
  <si>
    <t>PO Box 820,
Geradlton WA 6531</t>
  </si>
  <si>
    <t>htdsurveys@htds.com.au</t>
  </si>
  <si>
    <t>WBD Pty Ltd T/as Wells Building Designers and Consultants</t>
  </si>
  <si>
    <t>Wells Building Designers and Consultants</t>
  </si>
  <si>
    <t>2026/01133</t>
  </si>
  <si>
    <t>159 196 406</t>
  </si>
  <si>
    <t>60 Windich Street,
Esperance WA 6450</t>
  </si>
  <si>
    <t>93 159 196 406</t>
  </si>
  <si>
    <t>Nick Wells</t>
  </si>
  <si>
    <t>nickw@wellsbd.com.au</t>
  </si>
  <si>
    <t>0423 900 342</t>
  </si>
  <si>
    <t>29 Amelia Circuit,
West Beach WA 6450</t>
  </si>
  <si>
    <t>WGAWA Pty Ltd</t>
  </si>
  <si>
    <t>2026/01134</t>
  </si>
  <si>
    <t>600 420 773</t>
  </si>
  <si>
    <t>60 Wyatt Street, Adelaide SA 5000
Level 1, 66 Kings Park Road, West Perth WA 6005</t>
  </si>
  <si>
    <t>98 600 420 773</t>
  </si>
  <si>
    <t>John Clancy</t>
  </si>
  <si>
    <t>Joint Regional Manager - WA</t>
  </si>
  <si>
    <t>jclancy@wga.com.au</t>
  </si>
  <si>
    <t>(08) 9336 6528</t>
  </si>
  <si>
    <t>Level 1, 66 Kings Park Road,
West Perth WA 6005</t>
  </si>
  <si>
    <t>GroupTenders@wga.com.au</t>
  </si>
  <si>
    <t>WML Consultants Pty Ltd</t>
  </si>
  <si>
    <t>WML Consultants</t>
  </si>
  <si>
    <t>2026/01135</t>
  </si>
  <si>
    <t>092 471 531</t>
  </si>
  <si>
    <t>First Floor, 25A Stephen Street,
Bunbury WA 6230</t>
  </si>
  <si>
    <t>36 092 471 531</t>
  </si>
  <si>
    <t>Ian Broadley</t>
  </si>
  <si>
    <t>Principal Civil Engineer</t>
  </si>
  <si>
    <t>ibroadley@wml.com.au; admin@wml.com.au</t>
  </si>
  <si>
    <t>0424 451 987
(08) 9722 3544</t>
  </si>
  <si>
    <t>Level 2, 91 Havelock Street,
West Perth WA 6005</t>
  </si>
  <si>
    <t>admin@wml.com.au</t>
  </si>
  <si>
    <t>WSP Australia Pty Limited</t>
  </si>
  <si>
    <t>2026/01136</t>
  </si>
  <si>
    <t>078 004 798</t>
  </si>
  <si>
    <t>Level 3, Mia Yellagonga Tower 2, 5 Spring Street,
Perth WA 6000</t>
  </si>
  <si>
    <t>80 078 004 798</t>
  </si>
  <si>
    <t xml:space="preserve">Seamus Corrigan </t>
  </si>
  <si>
    <t>Associate Director • PROP Structures &amp; Civil - WA</t>
  </si>
  <si>
    <t>seamus.corrigan@wsp.com</t>
  </si>
  <si>
    <t>(08) 9216 3650</t>
  </si>
  <si>
    <t>Zemla Pty Ltd ATF Young Purich &amp; Higham T/A Structerre Consulting Engineers</t>
  </si>
  <si>
    <t>Apr-2026: Updated Business/Trading Name
and Legal Entity Name</t>
  </si>
  <si>
    <t>Structerre Consulting Engineers</t>
  </si>
  <si>
    <t>2026/01125</t>
  </si>
  <si>
    <t>008 966 283</t>
  </si>
  <si>
    <t>71 349 772 837</t>
  </si>
  <si>
    <t>WA Geotechnical Business Development Manager / WA Annex Team Leader</t>
  </si>
  <si>
    <t>bwilson@structerre.com.au</t>
  </si>
  <si>
    <t>0488 114 161</t>
  </si>
  <si>
    <t>wageoquotes@structerre.com.au</t>
  </si>
  <si>
    <t>Legge Civil Pty Ltd</t>
  </si>
  <si>
    <t>LPD GROUP PTY LTD</t>
  </si>
  <si>
    <t>Madina Engineering Pty Ltd ITF The M&amp;H Soliman Family Trust</t>
  </si>
  <si>
    <t xml:space="preserve">Magic Sky Pty Ltd as trustee for the Belotti Family Trust trading as DB Mechanical Consulting </t>
  </si>
  <si>
    <t>Marbany Pty Ltd</t>
  </si>
  <si>
    <t>Meta Maya Environmental Pty Ltd.</t>
  </si>
  <si>
    <t>NDY Management Pty Limited, T/A NDY, A Tetra Tech Company</t>
  </si>
  <si>
    <t>No Problems Just Solutions Pty Ltd (T/A Land Surveys)</t>
  </si>
  <si>
    <t>PEAK CONSULTANTS PTY LTD</t>
  </si>
  <si>
    <t>Quoin Consulting Pty Ltd</t>
  </si>
  <si>
    <t>Reeve and Associates PTY LTD</t>
  </si>
  <si>
    <t>Rehbein Consulting Pty Ltd</t>
  </si>
  <si>
    <t>RSA Pty Ltd ATF RSA Unit Trust</t>
  </si>
  <si>
    <t>SABA CIVIL MANAGEMENT &amp; CONSULTANCY PTY LTD</t>
  </si>
  <si>
    <t>The Trustee for Scribe Trust</t>
  </si>
  <si>
    <t>Shawmac Pty Ltd ATF Starport Unit Trust TAS Workwise Australia</t>
  </si>
  <si>
    <t>PLACE Laboratory Pty Ltd (as trustee for The Lab Unit Trust)</t>
  </si>
  <si>
    <t>SMW&amp;C Unit Trust trading as Stevens McGann Willcock and Copping Pty Ltd</t>
  </si>
  <si>
    <t xml:space="preserve">Steens Gray &amp; Kelly Pty Ltd AFT Steens Gray &amp; Kelly Unit Trust T/As Steens Gray &amp; Kelly </t>
  </si>
  <si>
    <t>Trustee for the SFC Unit Trust trading as Strategic Fire Consulting</t>
  </si>
  <si>
    <t>Studio Baan Architects Pty Ltd, T/A Carrier and Postmus Architects (CaPA)</t>
  </si>
  <si>
    <t>Brett David Investments Pty Ltd Trading As Successful Projects</t>
  </si>
  <si>
    <t>TP Engineering Associates</t>
  </si>
  <si>
    <t>Tracey Brunstrom &amp; Hammond Pty Ltd</t>
  </si>
  <si>
    <t>Tusno Pty Ltd as trustee for the Consulting Engineering Unit Trust trading as Porter Consulting Engineers</t>
  </si>
  <si>
    <t>The Trustee for UDLA Unit Trust</t>
  </si>
  <si>
    <t>WBD Pty Ltd</t>
  </si>
  <si>
    <t>WGAWA PTY LTD</t>
  </si>
  <si>
    <t>WSP AUSTRALIA PTY LTD</t>
  </si>
  <si>
    <t>Zemla Pty Ltd ATF the Young Purich &amp; Higham Unit Trust T/A Structerre Consulting Engineers</t>
  </si>
  <si>
    <t>COUNT OF RECOMMENDED CATEGORIES
DELETE/HIDE BEFORE LIVE</t>
  </si>
  <si>
    <t>Acoustic Services</t>
  </si>
  <si>
    <t>Independent Superintendents (Contract Admin.)</t>
  </si>
  <si>
    <t>Hazardous Material Inspection</t>
  </si>
  <si>
    <t>Building Information Modelling (BIM) Management</t>
  </si>
  <si>
    <t>R</t>
  </si>
  <si>
    <t>Inactive</t>
  </si>
  <si>
    <t>P</t>
  </si>
  <si>
    <t xml:space="preserve"> </t>
  </si>
  <si>
    <t>TRIM</t>
  </si>
  <si>
    <t>X</t>
  </si>
  <si>
    <t>Content Owner</t>
  </si>
  <si>
    <t>Subject Matter Expert</t>
  </si>
  <si>
    <t>Version</t>
  </si>
  <si>
    <t>Last Update</t>
  </si>
  <si>
    <t>Amendment Record</t>
  </si>
  <si>
    <t>ECM Reference No.</t>
  </si>
  <si>
    <t>Date Updated:</t>
  </si>
  <si>
    <t>Update Details</t>
  </si>
  <si>
    <t>Panel Member</t>
  </si>
  <si>
    <t>Panel Member Response</t>
  </si>
  <si>
    <t>Specified Personnel</t>
  </si>
  <si>
    <t>• Original version on WCS2024NR1 Commencement Date (30-Mar-2026).</t>
  </si>
  <si>
    <r>
      <t xml:space="preserve">• Various updates (including typo corrections) applied to trading/legal entity names, ACN's, ABN's, contacts, addresses, and email addresses in the </t>
    </r>
    <r>
      <rPr>
        <b/>
        <sz val="9"/>
        <color theme="1"/>
        <rFont val="Calibri"/>
        <family val="2"/>
      </rPr>
      <t>Contact Details</t>
    </r>
    <r>
      <rPr>
        <sz val="9"/>
        <color theme="1"/>
        <rFont val="Calibri"/>
        <family val="2"/>
      </rPr>
      <t xml:space="preserve"> worksheet, in addition to updates to trading/legal entity names in the </t>
    </r>
    <r>
      <rPr>
        <b/>
        <sz val="9"/>
        <color theme="1"/>
        <rFont val="Calibri"/>
        <family val="2"/>
      </rPr>
      <t xml:space="preserve">Service Categories </t>
    </r>
    <r>
      <rPr>
        <sz val="9"/>
        <color theme="1"/>
        <rFont val="Calibri"/>
        <family val="2"/>
      </rPr>
      <t>worksheet to align.
• Freeze panes applied to improve accessibility when scrolling worksheets.</t>
    </r>
  </si>
  <si>
    <t>• Awarded Tranche 5 comprising one (1) Consultant, Airey Taylor, on 20 May 2026 (with details now listed in this document in the Contact Details and Service Categories worksheets).
• Various updates (including typo corrections) applied to trading/legal entity names, Small Business and Aboriginal Business statuses, ACN's, ABN's, contacts and email addresses in the Contact Details worksheet, in addition to updates to trading/legal entity names in the Service Categories worksheet to align, including, but not limited to:
   - Colliers International Engineering &amp; Design (WA) - Updated Role title, Email, and Address and Email for service of contractual notices.
   - De Nada Surveys - Changed contact to Eamon Quaggin from Wayne Stewart.
   - EMF Griffiths WA - Corrected email domain to '@emfwa.com' from '@emf.com.au'.
   - RED OHMS Group - Change contact to Mighele Valente from Tony Wittcomb.</t>
  </si>
  <si>
    <t>• Awarded Tranche 6 comprising two (2) Consultants on 28 May 2026 (with details now listed in this document in the Contact Details and Service Categories worksheets).
   - Arup Australia | G2N Project Management Solutions</t>
  </si>
  <si>
    <t>• Awarded Tranche 7 comprising one (1) Consultant, Powerlyt Group, on 3 Jun 2026 (with details now listed in this document in the Contact Details and Service Categories worksheets).</t>
  </si>
  <si>
    <t>• Awarded Tranche 8 comprising one (1) Consultant, Aurecon Australasia, on 10 Jun 2026 (with details now listed in this document in the Contact Details and Service Categories worksheets).
• Contact Details worksheet; GHD - Updated key contact to Matthew Penfold from Ricardo Kiperman.</t>
  </si>
  <si>
    <t>Jun-2026: Contact change from Ricardo Kiperman to Matthew Penfold and Rudolph Faber (Secondary).</t>
  </si>
  <si>
    <t>Matthew.Penfold@ghd.com;
Rudolph.Faber@ghd.com</t>
  </si>
  <si>
    <t>DBM Vircon Services (Australia) Pty Ltd</t>
  </si>
  <si>
    <t>info@hera.net.au</t>
  </si>
  <si>
    <t>peter.walkemeyer@sedgman.com</t>
  </si>
  <si>
    <t>• Awarded Tranche 3 comprising three (3) Consultants on 24 April 2026 (All are now listed in this document in the Contact Details and Service Categories worksheets):
 - Architectus | Red Fox Advisory | RP Infrastructure
• Awarded Tranche 4 comprising three (3) Consultants on 1 May 2026 (All are now listed in this document in the Contact Details and Service Categories worksheets):
 - NDY, A Tetra Tech Company | SLR Consulting Australia | Veris Australia</t>
  </si>
  <si>
    <t>• Awarded Tranche 2 comprising twenty five (25) Consultants (All are now listed in this document in the Contact Details and Service Categories worksheets):
   - Acoustic Logic | ADG Engineers | AECOM Australia | Alphazeta Group | ASPECT Studios | Aurora Environmental | BG&amp;E | Crossland &amp; Hardy | Destravis Australia | Encon Project Management |
     Graham Hunt Architects | I3 Consulting | Josh Byrne &amp; Associates | Lucid Consulting Engineers | Magic Sky T/as DB Mechanical Consulting | Marbany T/as Tim Franklin Engineering |
     MEnD Consulting | RPS AAP Consulting | Security Consulting Group | Site Environmental &amp; Remediation Services | Stantec Australia | Tetra Tech Coffey | Tracey Brunstrom &amp; Hammond |
     Tusno t/a Porter Consulting Engineers | UDLA
• Various updates across the Contact Details worksheet:
   - Lewis Woolcott Pty Ltd - Updated key contact to John Lewis (John.lewis@lewiswoolcott.com, 0411 372 515) from David Humphry.
   - Stucterre Consulting Engineers - Corrected Legal Entity Name to "Zemla Pty Ltd ATF Young Purich &amp; Higham T/A Structerre Consulting Engineers".
   - HFM Asset Management Pty Ltd - Updated Address for Contractural Notices and key contact to Bevan Tyler as previous contact departed prior to award.
• Various fixes applied to the Service Categories worksheet.</t>
  </si>
  <si>
    <t>Jun-2026: Amended Email for service of contractual notices to info@hera.net.au.
Apr-2026: Updated Business/Trading Name.</t>
  </si>
  <si>
    <r>
      <t>mwaring@peritas.au</t>
    </r>
    <r>
      <rPr>
        <sz val="11"/>
        <color theme="10"/>
        <rFont val="Aptos Narrow"/>
        <family val="2"/>
        <scheme val="minor"/>
      </rPr>
      <t xml:space="preserve">;
</t>
    </r>
    <r>
      <rPr>
        <u/>
        <sz val="11"/>
        <color theme="10"/>
        <rFont val="Aptos Narrow"/>
        <family val="2"/>
        <scheme val="minor"/>
      </rPr>
      <t>enquiries@peritas.au</t>
    </r>
  </si>
  <si>
    <t>COUNTIF (Incl Preferred)</t>
  </si>
  <si>
    <t>COUNTIF (Awarded Only)</t>
  </si>
  <si>
    <t>HRS (as at 24/6)</t>
  </si>
  <si>
    <t>• Awarded Tranche 9 comprising five (5) Consultants on 24 June 2026 (with details now listed in this document in the Contact Details and Service Categories worksheets):
 - Arcadis | ATC Williams | Construction Hydraulic Design | DBM Vircon Services | TSA Riley
• Following distribution of panel-wide communications, updates were applied in the Contact Details worksheet to the Primary Email and Email for Service of Contractual Notices fields for both active and inactive suppliers (including those currently under preferred respondent negotiations ahead of potential future award).
   - Within this group, the active supplier HERA Engineering has had its Email for Service of Contractual Notices updated to: info@hera.net.au.</t>
  </si>
  <si>
    <t>Jun-2026: Awarded on 24/06/2026 (Tranche 9)</t>
  </si>
  <si>
    <t>Jul 2026: DO NOT USE. Retiring and ceasing business operations effective 30 Jul 2026. WCP team progressing removal from the arrangement.</t>
  </si>
  <si>
    <t>2.0</t>
  </si>
  <si>
    <t>• PLACE Laboratory: The primary contact has advised that they are retiring and gradually winding down the business. As part of this transition, they have requested that their membership of the WCS2024NR1 arrangement conclude effective 30 July 2026. While the WCP team progresses the formal removal of this consultant from the arrangement, an Inactive – DO NOT USE status has been applied throughout this document. The consultant will be removed from the arrangement following completion of the required administrative processes. 
For any queries regarding this matter, please contact WorksConsultancyPanels@DoHW.wa.gov.au.</t>
  </si>
  <si>
    <t>Jul 2026: DO NOT USE. Withdrawn. WCP team progressing removal from the arrangement.</t>
  </si>
  <si>
    <t>• EMF Griffiths: Correction to the email domain of the Email for service of contractual notices (removed .au).
• Land Kwality: The firm submitted a formal request to be removed from the WCS2024NR1 arrangement, advising that it had applied in error due to a misunderstanding and had intended to apply for an alternative DoHW panel arrangement. While the WCP team progresses the formal removal of this consultant from the arrangement, an Inactive – DO NOT USE status has been applied throughout this document. The consultant will be removed from the arrangement following completion of the required administrative processes. 
For any queries regarding this matter, please contact WorksConsultancyPanels@DoHW.wa.gov.au.</t>
  </si>
  <si>
    <t>Jul-2026: Correction to Email for service of contractual notices.
Apr-2026: Updated Business/Trading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</si>
</sst>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C09]dd\-mmmm\-yyyy;@"/>
  </numFmts>
  <fonts count="38" x14ac:knownFonts="1">
    <font>
      <sz val="11"/>
      <color theme="1"/>
      <name val="Aptos Narrow"/>
      <family val="2"/>
      <scheme val="minor"/>
    </font>
    <font>
      <sz val="11"/>
      <color theme="1"/>
      <name val="Aptos Narrow"/>
      <family val="2"/>
      <scheme val="minor"/>
    </font>
    <font>
      <sz val="11"/>
      <color theme="1"/>
      <name val="Arial"/>
      <family val="2"/>
    </font>
    <font>
      <u/>
      <sz val="11"/>
      <color theme="10"/>
      <name val="Aptos Narrow"/>
      <family val="2"/>
      <scheme val="minor"/>
    </font>
    <font>
      <b/>
      <u/>
      <sz val="18"/>
      <color rgb="FF0000CC"/>
      <name val="Aptos Narrow"/>
      <family val="2"/>
      <scheme val="minor"/>
    </font>
    <font>
      <sz val="9"/>
      <color theme="1"/>
      <name val="Aptos Narrow"/>
      <family val="2"/>
    </font>
    <font>
      <b/>
      <sz val="16"/>
      <color theme="0"/>
      <name val="Calibri"/>
      <family val="2"/>
    </font>
    <font>
      <sz val="9"/>
      <color theme="1"/>
      <name val="Calibri"/>
      <family val="2"/>
    </font>
    <font>
      <b/>
      <sz val="12"/>
      <color theme="1"/>
      <name val="Calibri"/>
      <family val="2"/>
    </font>
    <font>
      <b/>
      <sz val="14"/>
      <color theme="0"/>
      <name val="Calibri"/>
      <family val="2"/>
    </font>
    <font>
      <sz val="14"/>
      <color theme="1"/>
      <name val="Calibri"/>
      <family val="2"/>
    </font>
    <font>
      <sz val="12"/>
      <color theme="1"/>
      <name val="Calibri"/>
      <family val="2"/>
    </font>
    <font>
      <u/>
      <sz val="9"/>
      <color theme="10"/>
      <name val="Aptos Narrow"/>
      <family val="2"/>
    </font>
    <font>
      <b/>
      <u/>
      <sz val="14"/>
      <color rgb="FF0000CC"/>
      <name val="Aptos Narrow"/>
      <family val="2"/>
      <scheme val="minor"/>
    </font>
    <font>
      <b/>
      <sz val="11"/>
      <color theme="1"/>
      <name val="Aptos Narrow"/>
      <family val="2"/>
      <scheme val="minor"/>
    </font>
    <font>
      <b/>
      <sz val="9"/>
      <color theme="1"/>
      <name val="Calibri"/>
      <family val="2"/>
    </font>
    <font>
      <sz val="11"/>
      <name val="Aptos Narrow"/>
      <family val="2"/>
      <scheme val="minor"/>
    </font>
    <font>
      <b/>
      <sz val="11"/>
      <name val="Aptos Narrow"/>
      <family val="2"/>
      <scheme val="minor"/>
    </font>
    <font>
      <b/>
      <sz val="11"/>
      <color rgb="FF000000"/>
      <name val="Aptos Narrow"/>
      <family val="2"/>
      <scheme val="minor"/>
    </font>
    <font>
      <b/>
      <sz val="11"/>
      <color theme="0"/>
      <name val="Aptos Narrow"/>
      <family val="2"/>
      <scheme val="minor"/>
    </font>
    <font>
      <b/>
      <sz val="18"/>
      <color theme="1"/>
      <name val="Aptos Narrow"/>
      <family val="2"/>
      <scheme val="minor"/>
    </font>
    <font>
      <i/>
      <sz val="10"/>
      <color theme="1"/>
      <name val="Aptos Narrow"/>
      <family val="2"/>
      <scheme val="minor"/>
    </font>
    <font>
      <u/>
      <sz val="11"/>
      <color rgb="FF0000CC"/>
      <name val="Aptos Narrow"/>
      <family val="2"/>
      <scheme val="minor"/>
    </font>
    <font>
      <b/>
      <sz val="11"/>
      <name val="Wingdings 2"/>
      <family val="1"/>
      <charset val="2"/>
    </font>
    <font>
      <b/>
      <sz val="11"/>
      <color rgb="FF000000"/>
      <name val="Wingdings 2"/>
      <family val="1"/>
      <charset val="2"/>
    </font>
    <font>
      <sz val="11"/>
      <color theme="1"/>
      <name val="Calibri"/>
      <family val="2"/>
    </font>
    <font>
      <b/>
      <sz val="14"/>
      <name val="Aptos Narrow"/>
      <family val="2"/>
      <scheme val="minor"/>
    </font>
    <font>
      <b/>
      <sz val="18"/>
      <name val="Aptos Narrow"/>
      <family val="2"/>
      <scheme val="minor"/>
    </font>
    <font>
      <b/>
      <sz val="16"/>
      <name val="Calibri"/>
      <family val="2"/>
    </font>
    <font>
      <u/>
      <sz val="11"/>
      <color rgb="FF467886"/>
      <name val="Aptos Narrow"/>
      <family val="2"/>
      <scheme val="minor"/>
    </font>
    <font>
      <sz val="11"/>
      <color theme="10"/>
      <name val="Aptos Narrow"/>
      <family val="2"/>
      <scheme val="minor"/>
    </font>
    <font>
      <sz val="9"/>
      <name val="Aptos Narrow"/>
      <family val="2"/>
    </font>
    <font>
      <sz val="9"/>
      <name val="Calibri"/>
      <family val="2"/>
    </font>
    <font>
      <b/>
      <sz val="12"/>
      <name val="Calibri"/>
      <family val="2"/>
    </font>
    <font>
      <sz val="11"/>
      <color rgb="FFFF0000"/>
      <name val="Aptos Narrow"/>
      <family val="2"/>
      <scheme val="minor"/>
    </font>
    <font>
      <b/>
      <sz val="11"/>
      <color rgb="FFFF0000"/>
      <name val="Aptos Narrow"/>
      <family val="2"/>
      <scheme val="minor"/>
    </font>
    <font>
      <u/>
      <sz val="11"/>
      <color rgb="FFFF0000"/>
      <name val="Aptos Narrow"/>
      <family val="2"/>
      <scheme val="minor"/>
    </font>
    <font>
      <b/>
      <sz val="11"/>
      <color rgb="FFFF0000"/>
      <name val="Wingdings 2"/>
      <family val="1"/>
      <charset val="2"/>
    </font>
  </fonts>
  <fills count="1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tint="0.14999847407452621"/>
        <bgColor indexed="64"/>
      </patternFill>
    </fill>
    <fill>
      <patternFill patternType="solid">
        <fgColor rgb="FFFFCCCC"/>
        <bgColor indexed="64"/>
      </patternFill>
    </fill>
    <fill>
      <patternFill patternType="solid">
        <fgColor theme="1"/>
        <bgColor indexed="64"/>
      </patternFill>
    </fill>
    <fill>
      <patternFill patternType="solid">
        <fgColor theme="1" tint="0.499984740745262"/>
        <bgColor indexed="64"/>
      </patternFill>
    </fill>
    <fill>
      <patternFill patternType="solid">
        <fgColor rgb="FFA6C9EC"/>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theme="0" tint="-0.499984740745262"/>
        <bgColor indexed="64"/>
      </patternFill>
    </fill>
    <fill>
      <patternFill patternType="solid">
        <fgColor rgb="FFE2EFD9"/>
        <bgColor indexed="64"/>
      </patternFill>
    </fill>
    <fill>
      <patternFill patternType="solid">
        <fgColor rgb="FFFFF2CC"/>
        <bgColor indexed="64"/>
      </patternFill>
    </fill>
    <fill>
      <patternFill patternType="solid">
        <fgColor rgb="FFFFFFFF"/>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rgb="FFFFFF00"/>
        <bgColor indexed="64"/>
      </patternFill>
    </fill>
  </fills>
  <borders count="13">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ashDotDot">
        <color auto="1"/>
      </left>
      <right style="dashDotDot">
        <color auto="1"/>
      </right>
      <top/>
      <bottom/>
      <diagonal/>
    </border>
    <border>
      <left/>
      <right style="dashDotDot">
        <color auto="1"/>
      </right>
      <top/>
      <bottom style="double">
        <color indexed="64"/>
      </bottom>
      <diagonal/>
    </border>
    <border>
      <left style="dashDotDot">
        <color auto="1"/>
      </left>
      <right style="dashDotDot">
        <color auto="1"/>
      </right>
      <top/>
      <bottom style="double">
        <color indexed="64"/>
      </bottom>
      <diagonal/>
    </border>
    <border>
      <left/>
      <right style="dashDotDot">
        <color auto="1"/>
      </right>
      <top/>
      <bottom/>
      <diagonal/>
    </border>
    <border>
      <left/>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0" fontId="3" fillId="0" borderId="0" applyNumberFormat="0" applyFill="0" applyBorder="0" applyAlignment="0" applyProtection="0"/>
    <xf numFmtId="0" fontId="5" fillId="0" borderId="0"/>
    <xf numFmtId="0" fontId="12" fillId="0" borderId="0" applyNumberFormat="0" applyFill="0" applyBorder="0" applyAlignment="0" applyProtection="0"/>
  </cellStyleXfs>
  <cellXfs count="98">
    <xf numFmtId="0" fontId="0" fillId="0" borderId="0" xfId="0"/>
    <xf numFmtId="164" fontId="6" fillId="6" borderId="0" xfId="3" applyNumberFormat="1" applyFont="1" applyFill="1" applyAlignment="1">
      <alignment horizontal="left" vertical="center"/>
    </xf>
    <xf numFmtId="164" fontId="6" fillId="6" borderId="0" xfId="3" applyNumberFormat="1" applyFont="1" applyFill="1" applyAlignment="1">
      <alignment vertical="center" wrapText="1"/>
    </xf>
    <xf numFmtId="0" fontId="7" fillId="7" borderId="0" xfId="3" applyFont="1" applyFill="1" applyAlignment="1">
      <alignment horizontal="center" vertical="center" wrapText="1"/>
    </xf>
    <xf numFmtId="164" fontId="7" fillId="7" borderId="0" xfId="3" applyNumberFormat="1" applyFont="1" applyFill="1" applyAlignment="1">
      <alignment horizontal="center" vertical="center" wrapText="1"/>
    </xf>
    <xf numFmtId="164" fontId="8" fillId="8" borderId="2" xfId="3" applyNumberFormat="1" applyFont="1" applyFill="1" applyBorder="1" applyAlignment="1">
      <alignment horizontal="center" vertical="center" wrapText="1"/>
    </xf>
    <xf numFmtId="0" fontId="8" fillId="0" borderId="2" xfId="3" applyFont="1" applyBorder="1" applyAlignment="1">
      <alignment horizontal="left" vertical="center" wrapText="1"/>
    </xf>
    <xf numFmtId="0" fontId="8" fillId="7" borderId="0" xfId="3" applyFont="1" applyFill="1" applyAlignment="1">
      <alignment horizontal="center" vertical="center" wrapText="1"/>
    </xf>
    <xf numFmtId="164" fontId="8" fillId="9" borderId="2" xfId="3" applyNumberFormat="1" applyFont="1" applyFill="1" applyBorder="1" applyAlignment="1">
      <alignment horizontal="center" vertical="center" wrapText="1"/>
    </xf>
    <xf numFmtId="164" fontId="8" fillId="10" borderId="2" xfId="3" applyNumberFormat="1" applyFont="1" applyFill="1" applyBorder="1" applyAlignment="1">
      <alignment horizontal="center" vertical="center" wrapText="1"/>
    </xf>
    <xf numFmtId="0" fontId="8" fillId="10" borderId="2" xfId="3" applyFont="1" applyFill="1" applyBorder="1" applyAlignment="1">
      <alignment horizontal="center" vertical="center" wrapText="1"/>
    </xf>
    <xf numFmtId="164" fontId="7" fillId="0" borderId="2" xfId="3" applyNumberFormat="1" applyFont="1" applyBorder="1" applyAlignment="1">
      <alignment horizontal="center" vertical="center" wrapText="1"/>
    </xf>
    <xf numFmtId="0" fontId="7" fillId="0" borderId="2" xfId="3" applyFont="1" applyBorder="1" applyAlignment="1">
      <alignment horizontal="center" vertical="center" wrapText="1"/>
    </xf>
    <xf numFmtId="0" fontId="9" fillId="6" borderId="0" xfId="3" applyFont="1" applyFill="1" applyAlignment="1">
      <alignment vertical="center"/>
    </xf>
    <xf numFmtId="0" fontId="10" fillId="7" borderId="0" xfId="3" applyFont="1" applyFill="1" applyAlignment="1">
      <alignment horizontal="center" vertical="center" wrapText="1"/>
    </xf>
    <xf numFmtId="0" fontId="11" fillId="7" borderId="0" xfId="3" applyFont="1" applyFill="1" applyAlignment="1">
      <alignment horizontal="center" vertical="center" wrapText="1"/>
    </xf>
    <xf numFmtId="0" fontId="9" fillId="7" borderId="0" xfId="3" applyFont="1" applyFill="1" applyAlignment="1">
      <alignment horizontal="left" vertical="center"/>
    </xf>
    <xf numFmtId="0" fontId="9" fillId="7" borderId="0" xfId="3" applyFont="1" applyFill="1" applyAlignment="1">
      <alignment horizontal="center" vertical="center"/>
    </xf>
    <xf numFmtId="0" fontId="10" fillId="11" borderId="0" xfId="3" applyFont="1" applyFill="1" applyAlignment="1">
      <alignment horizontal="center" vertical="center" wrapText="1"/>
    </xf>
    <xf numFmtId="0" fontId="11" fillId="11" borderId="0" xfId="3" applyFont="1" applyFill="1" applyAlignment="1">
      <alignment horizontal="center" vertical="center" wrapText="1"/>
    </xf>
    <xf numFmtId="0" fontId="5" fillId="11" borderId="0" xfId="3" applyFill="1"/>
    <xf numFmtId="164" fontId="4" fillId="2" borderId="0" xfId="2" applyNumberFormat="1" applyFont="1" applyFill="1" applyAlignment="1">
      <alignment horizontal="center" vertical="center"/>
    </xf>
    <xf numFmtId="0" fontId="13" fillId="0" borderId="2" xfId="2" applyFont="1" applyBorder="1"/>
    <xf numFmtId="0" fontId="7" fillId="0" borderId="2" xfId="3" applyFont="1" applyBorder="1" applyAlignment="1">
      <alignment horizontal="left" vertical="center" wrapText="1"/>
    </xf>
    <xf numFmtId="0" fontId="3" fillId="0" borderId="2" xfId="2" applyBorder="1" applyAlignment="1">
      <alignment horizontal="center" vertical="center" wrapText="1"/>
    </xf>
    <xf numFmtId="0" fontId="3" fillId="0" borderId="2" xfId="4" applyFont="1" applyBorder="1" applyAlignment="1">
      <alignment horizontal="center" vertical="center" wrapText="1"/>
    </xf>
    <xf numFmtId="0" fontId="14" fillId="9" borderId="2" xfId="3" applyFont="1" applyFill="1" applyBorder="1" applyAlignment="1">
      <alignment horizontal="center" vertical="center" wrapText="1"/>
    </xf>
    <xf numFmtId="0" fontId="1" fillId="7" borderId="0" xfId="3" applyFont="1" applyFill="1" applyAlignment="1">
      <alignment horizontal="center" vertical="center" wrapText="1"/>
    </xf>
    <xf numFmtId="0" fontId="1" fillId="0" borderId="2" xfId="3" applyFont="1" applyBorder="1" applyAlignment="1">
      <alignment horizontal="center" vertical="center" wrapText="1"/>
    </xf>
    <xf numFmtId="0" fontId="1" fillId="0" borderId="2" xfId="3" quotePrefix="1" applyFont="1" applyBorder="1" applyAlignment="1">
      <alignment horizontal="center" vertical="center" wrapText="1"/>
    </xf>
    <xf numFmtId="0" fontId="16" fillId="0" borderId="2" xfId="3" applyFont="1" applyBorder="1" applyAlignment="1">
      <alignment horizontal="center" vertical="center" wrapText="1"/>
    </xf>
    <xf numFmtId="164" fontId="4" fillId="2" borderId="2" xfId="2" applyNumberFormat="1" applyFont="1" applyFill="1" applyBorder="1" applyAlignment="1">
      <alignment horizontal="center" vertical="center"/>
    </xf>
    <xf numFmtId="0" fontId="17" fillId="0" borderId="2" xfId="3" applyFont="1" applyBorder="1" applyAlignment="1">
      <alignment horizontal="center" vertical="center" wrapText="1"/>
    </xf>
    <xf numFmtId="0" fontId="18" fillId="13" borderId="2" xfId="3" applyFont="1" applyFill="1" applyBorder="1" applyAlignment="1">
      <alignment horizontal="center" vertical="center" wrapText="1"/>
    </xf>
    <xf numFmtId="0" fontId="3" fillId="0" borderId="2" xfId="2" applyFill="1" applyBorder="1" applyAlignment="1">
      <alignment horizontal="center" vertical="center" wrapText="1"/>
    </xf>
    <xf numFmtId="0" fontId="20" fillId="0" borderId="8" xfId="0" applyFont="1" applyBorder="1" applyAlignment="1">
      <alignment vertical="center" wrapText="1"/>
    </xf>
    <xf numFmtId="0" fontId="20" fillId="0" borderId="1" xfId="0" applyFont="1" applyBorder="1" applyAlignment="1">
      <alignment vertical="center" wrapText="1"/>
    </xf>
    <xf numFmtId="0" fontId="21" fillId="0" borderId="0" xfId="0" applyFont="1" applyAlignment="1">
      <alignment horizontal="center" wrapText="1"/>
    </xf>
    <xf numFmtId="0" fontId="19" fillId="4" borderId="7" xfId="0" applyFont="1" applyFill="1" applyBorder="1" applyAlignment="1">
      <alignment horizontal="center" vertical="center"/>
    </xf>
    <xf numFmtId="0" fontId="22" fillId="0" borderId="0" xfId="2" quotePrefix="1" applyFont="1" applyFill="1" applyAlignment="1">
      <alignment horizontal="center" vertical="center"/>
    </xf>
    <xf numFmtId="0" fontId="22" fillId="0" borderId="3" xfId="2" quotePrefix="1" applyFont="1" applyBorder="1" applyAlignment="1">
      <alignment horizontal="center" vertical="center"/>
    </xf>
    <xf numFmtId="0" fontId="22" fillId="3" borderId="3" xfId="2" quotePrefix="1" applyFont="1" applyFill="1" applyBorder="1" applyAlignment="1">
      <alignment horizontal="center" vertical="center"/>
    </xf>
    <xf numFmtId="0" fontId="22" fillId="3" borderId="5" xfId="2" quotePrefix="1" applyFont="1" applyFill="1" applyBorder="1" applyAlignment="1">
      <alignment horizontal="center" vertical="center"/>
    </xf>
    <xf numFmtId="0" fontId="0" fillId="0" borderId="2" xfId="3" applyFont="1" applyBorder="1" applyAlignment="1">
      <alignment horizontal="center" vertical="center" wrapText="1"/>
    </xf>
    <xf numFmtId="0" fontId="23" fillId="0" borderId="2" xfId="3" applyFont="1" applyBorder="1" applyAlignment="1">
      <alignment horizontal="center" vertical="center" wrapText="1"/>
    </xf>
    <xf numFmtId="0" fontId="24" fillId="12" borderId="2" xfId="3" applyFont="1" applyFill="1" applyBorder="1" applyAlignment="1">
      <alignment horizontal="center" vertical="center" wrapText="1"/>
    </xf>
    <xf numFmtId="0" fontId="23" fillId="14" borderId="2" xfId="3" applyFont="1" applyFill="1" applyBorder="1" applyAlignment="1">
      <alignment horizontal="center" vertical="center" wrapText="1"/>
    </xf>
    <xf numFmtId="0" fontId="18" fillId="0" borderId="2" xfId="3" applyFont="1" applyBorder="1" applyAlignment="1">
      <alignment horizontal="center" vertical="center" wrapText="1"/>
    </xf>
    <xf numFmtId="0" fontId="24" fillId="0" borderId="2" xfId="3" applyFont="1" applyBorder="1" applyAlignment="1">
      <alignment horizontal="center" vertical="center" wrapText="1"/>
    </xf>
    <xf numFmtId="0" fontId="7" fillId="0" borderId="0" xfId="3" applyFont="1" applyAlignment="1">
      <alignment horizontal="center" vertical="center" wrapText="1"/>
    </xf>
    <xf numFmtId="0" fontId="1" fillId="16" borderId="2" xfId="3" applyFont="1" applyFill="1" applyBorder="1" applyAlignment="1">
      <alignment horizontal="center" vertical="center" wrapText="1"/>
    </xf>
    <xf numFmtId="0" fontId="19" fillId="15" borderId="2" xfId="3" applyFont="1" applyFill="1" applyBorder="1" applyAlignment="1">
      <alignment horizontal="center" vertical="center" wrapText="1"/>
    </xf>
    <xf numFmtId="0" fontId="1" fillId="17" borderId="2" xfId="3" applyFont="1" applyFill="1" applyBorder="1" applyAlignment="1">
      <alignment horizontal="center" vertical="center" wrapText="1"/>
    </xf>
    <xf numFmtId="0" fontId="0" fillId="17" borderId="2" xfId="3" applyFont="1" applyFill="1" applyBorder="1" applyAlignment="1">
      <alignment horizontal="center" vertical="center" wrapText="1"/>
    </xf>
    <xf numFmtId="0" fontId="23" fillId="0" borderId="0" xfId="3" applyFont="1" applyAlignment="1">
      <alignment horizontal="center" vertical="center" wrapText="1"/>
    </xf>
    <xf numFmtId="0" fontId="2" fillId="0" borderId="2" xfId="0" applyFont="1" applyBorder="1" applyAlignment="1">
      <alignment horizontal="center" vertical="center" wrapText="1"/>
    </xf>
    <xf numFmtId="0" fontId="25" fillId="7" borderId="0" xfId="3" applyFont="1" applyFill="1" applyAlignment="1">
      <alignment horizontal="center" vertical="center" wrapText="1"/>
    </xf>
    <xf numFmtId="0" fontId="0" fillId="4" borderId="0" xfId="0" applyFill="1"/>
    <xf numFmtId="0" fontId="0" fillId="4" borderId="0" xfId="0" applyFill="1" applyAlignment="1">
      <alignment horizontal="center" vertical="center"/>
    </xf>
    <xf numFmtId="0" fontId="22" fillId="3" borderId="6" xfId="2" quotePrefix="1" applyFont="1" applyFill="1" applyBorder="1" applyAlignment="1">
      <alignment horizontal="center" vertical="center"/>
    </xf>
    <xf numFmtId="0" fontId="22" fillId="0" borderId="6" xfId="2" quotePrefix="1" applyFont="1" applyBorder="1" applyAlignment="1">
      <alignment horizontal="center" vertical="center"/>
    </xf>
    <xf numFmtId="0" fontId="22" fillId="3" borderId="4" xfId="2" quotePrefix="1" applyFont="1" applyFill="1" applyBorder="1" applyAlignment="1">
      <alignment horizontal="center" vertical="center"/>
    </xf>
    <xf numFmtId="0" fontId="0" fillId="0" borderId="2" xfId="0" applyBorder="1" applyAlignment="1">
      <alignment horizontal="center" vertical="center"/>
    </xf>
    <xf numFmtId="0" fontId="14" fillId="0" borderId="2" xfId="0" applyFont="1" applyBorder="1" applyAlignment="1">
      <alignment vertical="center"/>
    </xf>
    <xf numFmtId="0" fontId="0" fillId="3" borderId="2" xfId="0" applyFill="1" applyBorder="1" applyAlignment="1">
      <alignment horizontal="center" vertical="center"/>
    </xf>
    <xf numFmtId="0" fontId="14" fillId="3" borderId="2" xfId="0" applyFont="1" applyFill="1" applyBorder="1" applyAlignment="1">
      <alignment vertical="center"/>
    </xf>
    <xf numFmtId="0" fontId="14" fillId="3" borderId="2" xfId="0" applyFont="1" applyFill="1" applyBorder="1" applyAlignment="1">
      <alignment vertical="center" wrapText="1"/>
    </xf>
    <xf numFmtId="0" fontId="7" fillId="4" borderId="0" xfId="3" applyFont="1" applyFill="1" applyAlignment="1">
      <alignment horizontal="center" vertical="center" wrapText="1"/>
    </xf>
    <xf numFmtId="0" fontId="8" fillId="4" borderId="0" xfId="3" applyFont="1" applyFill="1" applyAlignment="1">
      <alignment horizontal="center" vertical="center" wrapText="1"/>
    </xf>
    <xf numFmtId="164" fontId="7" fillId="4" borderId="0" xfId="3" applyNumberFormat="1" applyFont="1" applyFill="1" applyAlignment="1">
      <alignment horizontal="center" vertical="center" wrapText="1"/>
    </xf>
    <xf numFmtId="164" fontId="8" fillId="4" borderId="0" xfId="3" applyNumberFormat="1" applyFont="1" applyFill="1" applyAlignment="1">
      <alignment horizontal="center" vertical="center" wrapText="1"/>
    </xf>
    <xf numFmtId="0" fontId="19" fillId="4" borderId="2" xfId="0" applyFont="1" applyFill="1" applyBorder="1" applyAlignment="1">
      <alignment horizontal="center" vertical="center"/>
    </xf>
    <xf numFmtId="0" fontId="19" fillId="4" borderId="2" xfId="0" applyFont="1" applyFill="1" applyBorder="1" applyAlignment="1">
      <alignment vertical="center"/>
    </xf>
    <xf numFmtId="164" fontId="28" fillId="0" borderId="0" xfId="3" applyNumberFormat="1" applyFont="1" applyAlignment="1">
      <alignment horizontal="left" vertical="center"/>
    </xf>
    <xf numFmtId="164" fontId="28" fillId="0" borderId="0" xfId="3" applyNumberFormat="1" applyFont="1" applyAlignment="1">
      <alignment vertical="center" wrapText="1"/>
    </xf>
    <xf numFmtId="0" fontId="0" fillId="0" borderId="2" xfId="0" applyBorder="1" applyAlignment="1">
      <alignment horizontal="center" vertical="center" wrapText="1"/>
    </xf>
    <xf numFmtId="0" fontId="29" fillId="0" borderId="2" xfId="4" applyFont="1" applyBorder="1" applyAlignment="1">
      <alignment horizontal="center" vertical="center" wrapText="1"/>
    </xf>
    <xf numFmtId="0" fontId="5" fillId="7" borderId="0" xfId="3" applyFill="1"/>
    <xf numFmtId="0" fontId="31" fillId="7" borderId="0" xfId="3" applyFont="1" applyFill="1"/>
    <xf numFmtId="164" fontId="32" fillId="0" borderId="2" xfId="3" applyNumberFormat="1" applyFont="1" applyBorder="1" applyAlignment="1">
      <alignment horizontal="center" vertical="center" wrapText="1"/>
    </xf>
    <xf numFmtId="0" fontId="35" fillId="5" borderId="2" xfId="3" applyFont="1" applyFill="1" applyBorder="1" applyAlignment="1">
      <alignment horizontal="center" vertical="center" wrapText="1"/>
    </xf>
    <xf numFmtId="0" fontId="34" fillId="5" borderId="2" xfId="3" applyFont="1" applyFill="1" applyBorder="1" applyAlignment="1">
      <alignment horizontal="center" vertical="center" wrapText="1"/>
    </xf>
    <xf numFmtId="0" fontId="34" fillId="5" borderId="2" xfId="0" applyFont="1" applyFill="1" applyBorder="1" applyAlignment="1">
      <alignment horizontal="center" vertical="center" wrapText="1"/>
    </xf>
    <xf numFmtId="0" fontId="36" fillId="5" borderId="2" xfId="4" applyFont="1" applyFill="1" applyBorder="1" applyAlignment="1">
      <alignment horizontal="center" vertical="center" wrapText="1"/>
    </xf>
    <xf numFmtId="0" fontId="7" fillId="0" borderId="2" xfId="3" quotePrefix="1" applyFont="1" applyBorder="1" applyAlignment="1">
      <alignment horizontal="center" vertical="center" wrapText="1"/>
    </xf>
    <xf numFmtId="0" fontId="37" fillId="5" borderId="2" xfId="3" applyFont="1" applyFill="1" applyBorder="1" applyAlignment="1">
      <alignment horizontal="center" vertical="center" wrapText="1"/>
    </xf>
    <xf numFmtId="0" fontId="27" fillId="2" borderId="0" xfId="0" applyFont="1" applyFill="1" applyAlignment="1">
      <alignment horizontal="center" vertical="center" wrapText="1"/>
    </xf>
    <xf numFmtId="0" fontId="26" fillId="3" borderId="2" xfId="0" applyFont="1" applyFill="1" applyBorder="1" applyAlignment="1">
      <alignment horizontal="center" vertical="center"/>
    </xf>
    <xf numFmtId="0" fontId="8" fillId="9" borderId="2" xfId="3" applyFont="1" applyFill="1" applyBorder="1" applyAlignment="1">
      <alignment horizontal="center" vertical="center" wrapText="1"/>
    </xf>
    <xf numFmtId="0" fontId="8" fillId="0" borderId="9" xfId="3" quotePrefix="1" applyFont="1" applyBorder="1" applyAlignment="1">
      <alignment horizontal="left" vertical="center" wrapText="1"/>
    </xf>
    <xf numFmtId="0" fontId="8" fillId="0" borderId="8" xfId="3" applyFont="1" applyBorder="1" applyAlignment="1">
      <alignment horizontal="left" vertical="center" wrapText="1"/>
    </xf>
    <xf numFmtId="0" fontId="8" fillId="0" borderId="1" xfId="3" applyFont="1" applyBorder="1" applyAlignment="1">
      <alignment horizontal="left" vertical="center" wrapText="1"/>
    </xf>
    <xf numFmtId="164" fontId="33" fillId="0" borderId="10" xfId="3" applyNumberFormat="1" applyFont="1" applyBorder="1" applyAlignment="1">
      <alignment horizontal="left" vertical="center" wrapText="1"/>
    </xf>
    <xf numFmtId="164" fontId="33" fillId="0" borderId="11" xfId="3" applyNumberFormat="1" applyFont="1" applyBorder="1" applyAlignment="1">
      <alignment horizontal="left" vertical="center" wrapText="1"/>
    </xf>
    <xf numFmtId="164" fontId="33" fillId="0" borderId="12" xfId="3" applyNumberFormat="1" applyFont="1" applyBorder="1" applyAlignment="1">
      <alignment horizontal="left" vertical="center" wrapText="1"/>
    </xf>
    <xf numFmtId="164" fontId="8" fillId="9" borderId="10" xfId="3" applyNumberFormat="1" applyFont="1" applyFill="1" applyBorder="1" applyAlignment="1">
      <alignment horizontal="center" vertical="center" wrapText="1"/>
    </xf>
    <xf numFmtId="164" fontId="8" fillId="9" borderId="11" xfId="3" applyNumberFormat="1" applyFont="1" applyFill="1" applyBorder="1" applyAlignment="1">
      <alignment horizontal="center" vertical="center" wrapText="1"/>
    </xf>
    <xf numFmtId="164" fontId="8" fillId="9" borderId="12" xfId="3" applyNumberFormat="1" applyFont="1" applyFill="1" applyBorder="1" applyAlignment="1">
      <alignment horizontal="center" vertical="center" wrapText="1"/>
    </xf>
  </cellXfs>
  <cellStyles count="5">
    <cellStyle name="Currency 2" xfId="1" xr:uid="{0D73E028-00D8-4335-A525-2BE2F8430C61}"/>
    <cellStyle name="Hyperlink" xfId="2" builtinId="8"/>
    <cellStyle name="Hyperlink 2" xfId="4" xr:uid="{93E50756-8C9A-4E8B-A571-12BFFA84273E}"/>
    <cellStyle name="Normal" xfId="0" builtinId="0"/>
    <cellStyle name="Normal 2" xfId="3" xr:uid="{E5C5C1D2-EF05-4C20-876A-67FCE2A07CC3}"/>
  </cellStyles>
  <dxfs count="6">
    <dxf>
      <font>
        <color rgb="FF9C0006"/>
      </font>
      <fill>
        <patternFill>
          <bgColor rgb="FFFFC7CE"/>
        </patternFill>
      </fill>
    </dxf>
    <dxf>
      <font>
        <color rgb="FF9C0006"/>
      </font>
      <fill>
        <patternFill>
          <bgColor rgb="FFFFC7CE"/>
        </patternFill>
      </fill>
    </dxf>
    <dxf>
      <font>
        <b/>
        <i val="0"/>
        <color rgb="FFFF1919"/>
      </font>
      <fill>
        <patternFill>
          <bgColor rgb="FFFFCCCC"/>
        </patternFill>
      </fill>
    </dxf>
    <dxf>
      <font>
        <b/>
        <i val="0"/>
        <color rgb="FFFF1919"/>
      </font>
      <fill>
        <patternFill>
          <bgColor rgb="FFFFCCCC"/>
        </patternFill>
      </fill>
    </dxf>
    <dxf>
      <fill>
        <patternFill>
          <bgColor theme="0" tint="-0.24994659260841701"/>
        </patternFill>
      </fill>
    </dxf>
    <dxf>
      <fill>
        <patternFill>
          <bgColor rgb="FFF5FCF2"/>
        </patternFill>
      </fill>
    </dxf>
  </dxfs>
  <tableStyles count="0" defaultTableStyle="TableStyleMedium2" defaultPivotStyle="PivotStyleLight16"/>
  <colors>
    <mruColors>
      <color rgb="FFFF1919"/>
      <color rgb="FFFFCCCC"/>
      <color rgb="FF467886"/>
      <color rgb="FFB5E6A2"/>
      <color rgb="FFFFCCFF"/>
      <color rgb="FFE2EFD9"/>
      <color rgb="FFF5FCF2"/>
      <color rgb="FFFFFFCC"/>
      <color rgb="FF0000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Jack.Buffington@jacobs.com" TargetMode="External"/><Relationship Id="rId13" Type="http://schemas.openxmlformats.org/officeDocument/2006/relationships/hyperlink" Target="mailto:nathanb@emfwa.com" TargetMode="External"/><Relationship Id="rId18" Type="http://schemas.openxmlformats.org/officeDocument/2006/relationships/hyperlink" Target="mailto:eamon.quaggin@denada.net.au" TargetMode="External"/><Relationship Id="rId3" Type="http://schemas.openxmlformats.org/officeDocument/2006/relationships/hyperlink" Target="mailto:matteo.tirapelle@hera.net.au" TargetMode="External"/><Relationship Id="rId21" Type="http://schemas.openxmlformats.org/officeDocument/2006/relationships/hyperlink" Target="mailto:info@hera.net.au" TargetMode="External"/><Relationship Id="rId7" Type="http://schemas.openxmlformats.org/officeDocument/2006/relationships/hyperlink" Target="mailto:darcy@joshbyrne.com.au" TargetMode="External"/><Relationship Id="rId12" Type="http://schemas.openxmlformats.org/officeDocument/2006/relationships/hyperlink" Target="mailto:AmyT@cmwgeo.com" TargetMode="External"/><Relationship Id="rId17" Type="http://schemas.openxmlformats.org/officeDocument/2006/relationships/hyperlink" Target="mailto:mighele.valente@redohmsgroup.com.au" TargetMode="External"/><Relationship Id="rId25" Type="http://schemas.openxmlformats.org/officeDocument/2006/relationships/printerSettings" Target="../printerSettings/printerSettings1.bin"/><Relationship Id="rId2" Type="http://schemas.openxmlformats.org/officeDocument/2006/relationships/hyperlink" Target="mailto:bevan.tyler@hfmassets.com.au" TargetMode="External"/><Relationship Id="rId16" Type="http://schemas.openxmlformats.org/officeDocument/2006/relationships/hyperlink" Target="mailto:mighele.valente@redohmsgroup.com.au" TargetMode="External"/><Relationship Id="rId20" Type="http://schemas.openxmlformats.org/officeDocument/2006/relationships/hyperlink" Target="mailto:Matthew.Penfold@ghd.com" TargetMode="External"/><Relationship Id="rId1" Type="http://schemas.openxmlformats.org/officeDocument/2006/relationships/hyperlink" Target="mailto:nathanb@emfwa.com" TargetMode="External"/><Relationship Id="rId6" Type="http://schemas.openxmlformats.org/officeDocument/2006/relationships/hyperlink" Target="mailto:dee@joshbyrne.com.au" TargetMode="External"/><Relationship Id="rId11" Type="http://schemas.openxmlformats.org/officeDocument/2006/relationships/hyperlink" Target="mailto:AmyT@cmwgeo.com" TargetMode="External"/><Relationship Id="rId24" Type="http://schemas.openxmlformats.org/officeDocument/2006/relationships/hyperlink" Target="mailto:Jack.Buffington@jacobs.com" TargetMode="External"/><Relationship Id="rId5" Type="http://schemas.openxmlformats.org/officeDocument/2006/relationships/hyperlink" Target="mailto:heath.fisher@thompsonsurveying.com.au" TargetMode="External"/><Relationship Id="rId15" Type="http://schemas.openxmlformats.org/officeDocument/2006/relationships/hyperlink" Target="mailto:wa.ed.bids@colliers.com.au" TargetMode="External"/><Relationship Id="rId23" Type="http://schemas.openxmlformats.org/officeDocument/2006/relationships/hyperlink" Target="mailto:peter.walkemeyer@sedgman.com" TargetMode="External"/><Relationship Id="rId10" Type="http://schemas.openxmlformats.org/officeDocument/2006/relationships/hyperlink" Target="mailto:John.lewis@lewiswoolcott.com" TargetMode="External"/><Relationship Id="rId19" Type="http://schemas.openxmlformats.org/officeDocument/2006/relationships/hyperlink" Target="mailto:Matthew.Penfold@ghd.com" TargetMode="External"/><Relationship Id="rId4" Type="http://schemas.openxmlformats.org/officeDocument/2006/relationships/hyperlink" Target="mailto:info@thompsonsurveying.com.au" TargetMode="External"/><Relationship Id="rId9" Type="http://schemas.openxmlformats.org/officeDocument/2006/relationships/hyperlink" Target="mailto:John.lewis@lewiswoolcott.com" TargetMode="External"/><Relationship Id="rId14" Type="http://schemas.openxmlformats.org/officeDocument/2006/relationships/hyperlink" Target="mailto:wa.ed.bids@colliers.com.au" TargetMode="External"/><Relationship Id="rId22" Type="http://schemas.openxmlformats.org/officeDocument/2006/relationships/hyperlink" Target="mailto:peter.walkemeyer@sedgma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56D3A-7002-4FC5-A376-6585F041DB16}">
  <sheetPr codeName="Sheet1">
    <tabColor theme="1"/>
    <pageSetUpPr autoPageBreaks="0"/>
  </sheetPr>
  <dimension ref="A1:F28"/>
  <sheetViews>
    <sheetView showGridLines="0" tabSelected="1" zoomScaleNormal="100" workbookViewId="0">
      <pane ySplit="7" topLeftCell="A8" activePane="bottomLeft" state="frozen"/>
      <selection activeCell="C14" sqref="C14"/>
      <selection pane="bottomLeft"/>
    </sheetView>
  </sheetViews>
  <sheetFormatPr defaultColWidth="0" defaultRowHeight="15" zeroHeight="1" x14ac:dyDescent="0.25"/>
  <cols>
    <col min="1" max="1" width="1.7109375" style="57" customWidth="1"/>
    <col min="2" max="2" width="11.7109375" customWidth="1"/>
    <col min="3" max="3" width="77" customWidth="1"/>
    <col min="4" max="5" width="35.7109375" hidden="1" customWidth="1"/>
    <col min="6" max="6" width="1.7109375" style="57" customWidth="1"/>
    <col min="7" max="16384" width="9.140625" hidden="1"/>
  </cols>
  <sheetData>
    <row r="1" spans="2:5" s="57" customFormat="1" ht="8.1" customHeight="1" x14ac:dyDescent="0.25"/>
    <row r="2" spans="2:5" ht="54" customHeight="1" x14ac:dyDescent="0.25">
      <c r="B2" s="86" t="s">
        <v>0</v>
      </c>
      <c r="C2" s="86"/>
      <c r="D2" s="35"/>
      <c r="E2" s="36"/>
    </row>
    <row r="3" spans="2:5" ht="20.100000000000001" customHeight="1" x14ac:dyDescent="0.3">
      <c r="B3" s="87" t="s">
        <v>1</v>
      </c>
      <c r="C3" s="22" t="s">
        <v>2</v>
      </c>
      <c r="D3" s="37"/>
      <c r="E3" s="37"/>
    </row>
    <row r="4" spans="2:5" ht="20.100000000000001" customHeight="1" x14ac:dyDescent="0.3">
      <c r="B4" s="87"/>
      <c r="C4" s="22" t="s">
        <v>3</v>
      </c>
      <c r="D4" s="37"/>
      <c r="E4" s="37"/>
    </row>
    <row r="5" spans="2:5" ht="20.100000000000001" customHeight="1" x14ac:dyDescent="0.3">
      <c r="B5" s="87"/>
      <c r="C5" s="22" t="s">
        <v>4</v>
      </c>
      <c r="D5" s="37"/>
      <c r="E5" s="37"/>
    </row>
    <row r="6" spans="2:5" ht="8.1" customHeight="1" x14ac:dyDescent="0.25">
      <c r="B6" s="57"/>
      <c r="C6" s="57"/>
      <c r="D6" s="37"/>
      <c r="E6" s="37"/>
    </row>
    <row r="7" spans="2:5" ht="20.100000000000001" customHeight="1" thickBot="1" x14ac:dyDescent="0.3">
      <c r="B7" s="71" t="s">
        <v>5</v>
      </c>
      <c r="C7" s="72" t="s">
        <v>6</v>
      </c>
      <c r="D7" s="38" t="s">
        <v>7</v>
      </c>
      <c r="E7" s="38" t="s">
        <v>8</v>
      </c>
    </row>
    <row r="8" spans="2:5" ht="20.100000000000001" customHeight="1" x14ac:dyDescent="0.25">
      <c r="B8" s="62">
        <v>1</v>
      </c>
      <c r="C8" s="63" t="s">
        <v>9</v>
      </c>
      <c r="D8" s="39" t="s">
        <v>10</v>
      </c>
      <c r="E8" s="40" t="s">
        <v>11</v>
      </c>
    </row>
    <row r="9" spans="2:5" ht="20.100000000000001" customHeight="1" x14ac:dyDescent="0.25">
      <c r="B9" s="64">
        <v>2</v>
      </c>
      <c r="C9" s="65" t="s">
        <v>12</v>
      </c>
      <c r="D9" s="59" t="s">
        <v>13</v>
      </c>
      <c r="E9" s="41" t="s">
        <v>14</v>
      </c>
    </row>
    <row r="10" spans="2:5" ht="20.100000000000001" customHeight="1" x14ac:dyDescent="0.25">
      <c r="B10" s="62">
        <v>3</v>
      </c>
      <c r="C10" s="63" t="s">
        <v>15</v>
      </c>
      <c r="D10" s="60" t="s">
        <v>16</v>
      </c>
      <c r="E10" s="40" t="s">
        <v>17</v>
      </c>
    </row>
    <row r="11" spans="2:5" ht="20.100000000000001" customHeight="1" x14ac:dyDescent="0.25">
      <c r="B11" s="64">
        <v>4</v>
      </c>
      <c r="C11" s="65" t="s">
        <v>18</v>
      </c>
      <c r="D11" s="59" t="s">
        <v>19</v>
      </c>
      <c r="E11" s="41" t="s">
        <v>20</v>
      </c>
    </row>
    <row r="12" spans="2:5" ht="20.100000000000001" customHeight="1" x14ac:dyDescent="0.25">
      <c r="B12" s="62">
        <v>5</v>
      </c>
      <c r="C12" s="63" t="s">
        <v>21</v>
      </c>
      <c r="D12" s="60" t="s">
        <v>22</v>
      </c>
      <c r="E12" s="40" t="s">
        <v>23</v>
      </c>
    </row>
    <row r="13" spans="2:5" ht="20.100000000000001" customHeight="1" x14ac:dyDescent="0.25">
      <c r="B13" s="64">
        <v>6</v>
      </c>
      <c r="C13" s="65" t="s">
        <v>24</v>
      </c>
      <c r="D13" s="59" t="s">
        <v>25</v>
      </c>
      <c r="E13" s="41" t="s">
        <v>26</v>
      </c>
    </row>
    <row r="14" spans="2:5" ht="20.100000000000001" customHeight="1" x14ac:dyDescent="0.25">
      <c r="B14" s="62">
        <v>7</v>
      </c>
      <c r="C14" s="63" t="s">
        <v>27</v>
      </c>
      <c r="D14" s="60" t="s">
        <v>28</v>
      </c>
      <c r="E14" s="40" t="s">
        <v>29</v>
      </c>
    </row>
    <row r="15" spans="2:5" ht="20.100000000000001" customHeight="1" x14ac:dyDescent="0.25">
      <c r="B15" s="64">
        <v>8</v>
      </c>
      <c r="C15" s="65" t="s">
        <v>30</v>
      </c>
      <c r="D15" s="59" t="s">
        <v>31</v>
      </c>
      <c r="E15" s="41" t="s">
        <v>32</v>
      </c>
    </row>
    <row r="16" spans="2:5" ht="20.100000000000001" customHeight="1" x14ac:dyDescent="0.25">
      <c r="B16" s="62">
        <v>9</v>
      </c>
      <c r="C16" s="63" t="s">
        <v>33</v>
      </c>
      <c r="D16" s="60" t="s">
        <v>34</v>
      </c>
      <c r="E16" s="40" t="s">
        <v>35</v>
      </c>
    </row>
    <row r="17" spans="2:5" ht="20.100000000000001" customHeight="1" x14ac:dyDescent="0.25">
      <c r="B17" s="64">
        <v>10</v>
      </c>
      <c r="C17" s="65" t="s">
        <v>36</v>
      </c>
      <c r="D17" s="59" t="s">
        <v>37</v>
      </c>
      <c r="E17" s="41" t="s">
        <v>38</v>
      </c>
    </row>
    <row r="18" spans="2:5" ht="20.100000000000001" customHeight="1" x14ac:dyDescent="0.25">
      <c r="B18" s="62">
        <v>11</v>
      </c>
      <c r="C18" s="63" t="s">
        <v>39</v>
      </c>
      <c r="D18" s="60" t="s">
        <v>40</v>
      </c>
      <c r="E18" s="40" t="s">
        <v>41</v>
      </c>
    </row>
    <row r="19" spans="2:5" ht="20.100000000000001" customHeight="1" x14ac:dyDescent="0.25">
      <c r="B19" s="64">
        <v>12</v>
      </c>
      <c r="C19" s="65" t="s">
        <v>42</v>
      </c>
      <c r="D19" s="59" t="s">
        <v>43</v>
      </c>
      <c r="E19" s="41" t="s">
        <v>44</v>
      </c>
    </row>
    <row r="20" spans="2:5" ht="20.100000000000001" customHeight="1" x14ac:dyDescent="0.25">
      <c r="B20" s="62">
        <v>13</v>
      </c>
      <c r="C20" s="63" t="s">
        <v>45</v>
      </c>
      <c r="D20" s="60" t="s">
        <v>46</v>
      </c>
      <c r="E20" s="40" t="s">
        <v>47</v>
      </c>
    </row>
    <row r="21" spans="2:5" ht="20.100000000000001" customHeight="1" x14ac:dyDescent="0.25">
      <c r="B21" s="64">
        <v>14</v>
      </c>
      <c r="C21" s="65" t="s">
        <v>48</v>
      </c>
      <c r="D21" s="59" t="s">
        <v>49</v>
      </c>
      <c r="E21" s="41" t="s">
        <v>50</v>
      </c>
    </row>
    <row r="22" spans="2:5" ht="20.100000000000001" customHeight="1" x14ac:dyDescent="0.25">
      <c r="B22" s="62">
        <v>15</v>
      </c>
      <c r="C22" s="63" t="s">
        <v>51</v>
      </c>
      <c r="D22" s="60" t="s">
        <v>52</v>
      </c>
      <c r="E22" s="40" t="s">
        <v>53</v>
      </c>
    </row>
    <row r="23" spans="2:5" ht="20.100000000000001" customHeight="1" x14ac:dyDescent="0.25">
      <c r="B23" s="64">
        <v>16</v>
      </c>
      <c r="C23" s="66" t="s">
        <v>54</v>
      </c>
      <c r="D23" s="59" t="s">
        <v>55</v>
      </c>
      <c r="E23" s="41" t="s">
        <v>56</v>
      </c>
    </row>
    <row r="24" spans="2:5" ht="20.100000000000001" customHeight="1" x14ac:dyDescent="0.25">
      <c r="B24" s="62">
        <v>17</v>
      </c>
      <c r="C24" s="63" t="s">
        <v>57</v>
      </c>
      <c r="D24" s="60" t="s">
        <v>58</v>
      </c>
      <c r="E24" s="40" t="s">
        <v>59</v>
      </c>
    </row>
    <row r="25" spans="2:5" ht="20.100000000000001" customHeight="1" x14ac:dyDescent="0.25">
      <c r="B25" s="64">
        <v>18</v>
      </c>
      <c r="C25" s="65" t="s">
        <v>60</v>
      </c>
      <c r="D25" s="59" t="s">
        <v>61</v>
      </c>
      <c r="E25" s="41" t="s">
        <v>62</v>
      </c>
    </row>
    <row r="26" spans="2:5" ht="20.100000000000001" customHeight="1" x14ac:dyDescent="0.25">
      <c r="B26" s="62">
        <v>19</v>
      </c>
      <c r="C26" s="63" t="s">
        <v>63</v>
      </c>
      <c r="D26" s="60" t="s">
        <v>64</v>
      </c>
      <c r="E26" s="40" t="s">
        <v>65</v>
      </c>
    </row>
    <row r="27" spans="2:5" ht="20.100000000000001" customHeight="1" thickBot="1" x14ac:dyDescent="0.3">
      <c r="B27" s="64">
        <v>20</v>
      </c>
      <c r="C27" s="66" t="s">
        <v>66</v>
      </c>
      <c r="D27" s="61" t="s">
        <v>67</v>
      </c>
      <c r="E27" s="42" t="s">
        <v>68</v>
      </c>
    </row>
    <row r="28" spans="2:5" s="57" customFormat="1" ht="20.100000000000001" customHeight="1" thickTop="1" x14ac:dyDescent="0.25">
      <c r="B28" s="58"/>
    </row>
  </sheetData>
  <sheetProtection algorithmName="SHA-512" hashValue="3w4+gXQgdT5X7gFyNnx0PFm2jsbNBRidLgfy1511nHHIyHY4Jb3lWov5dEVd+TRHEBIBgvJXhpH5ic0tRuCDyA==" saltValue="asw9V1EXCTLr5+63X9N5XQ==" spinCount="100000" sheet="1" objects="1" scenarios="1"/>
  <mergeCells count="2">
    <mergeCell ref="B2:C2"/>
    <mergeCell ref="B3:B5"/>
  </mergeCells>
  <hyperlinks>
    <hyperlink ref="D8" location="'1. Acoustics MATRIX'!A1" display="1. Acoustics Matrix" xr:uid="{C52AC9C3-AAC2-44B2-9011-192EBDDFC072}"/>
    <hyperlink ref="E8" location="'1. Acoustics MASTER'!A1" display="1. Acoustics Master" xr:uid="{9352075B-C38B-463D-BF83-F91CB7410ABE}"/>
    <hyperlink ref="D9" location="'2. Civil Eng MATRIX'!A1" display="2. Civil Eng Matrix" xr:uid="{AA54240F-3880-4C73-8EC7-639519DD31C7}"/>
    <hyperlink ref="E9" location="'2. Civil Eng MASTER'!A1" display="2. Civil Eng Master" xr:uid="{E7FAFE22-7C4E-4F53-B2F7-4D2F573E0DDD}"/>
    <hyperlink ref="D10" location="'3. Electrical Eng MATRIX'!A1" display="3. Electrical Eng Matrix" xr:uid="{C15854A8-39FB-4C64-8751-0540E426F62E}"/>
    <hyperlink ref="D11" location="'4. Fire Eng MATRIX'!A1" display="4. Fire Eng Matrix" xr:uid="{A547F91D-F59B-45AC-A226-E087EF82FFE9}"/>
    <hyperlink ref="D12" location="'5. Hydraulic Eng MATRIX'!A1" display="5. Hydraulic Eng Matrix" xr:uid="{F403786A-D83B-4343-9869-FEAD814184A8}"/>
    <hyperlink ref="D13" location="'6. Mechanical Eng MATRIX'!A1" display="6. Mechanical Eng Matrix" xr:uid="{A200D69D-1306-4634-905C-A1284A95B83B}"/>
    <hyperlink ref="D14" location="'7. Structural Eng MATRIX'!A1" display="7. Structural Eng Matrix" xr:uid="{95A9924E-49C8-4AC2-8AEF-A8C718F77B37}"/>
    <hyperlink ref="D15" location="'8. Vertical Transport MATRIX'!A1" display="8. Vertical Transport Matrix" xr:uid="{318C1856-7A3E-41FF-A76C-6CCE13CC44F0}"/>
    <hyperlink ref="D16" location="'9. Building Design MATRIX'!A1" display="9. Building Design Matrix" xr:uid="{C36478DA-DA2A-43F8-8EA8-D1C8A64C9EDE}"/>
    <hyperlink ref="D17" location="'10. ESD MATRIX'!A1" display="10. ESD Matrix" xr:uid="{2CD15301-1734-4EEC-9423-E67C69009A8B}"/>
    <hyperlink ref="D18" location="'11. Land Surveying MATRIX'!A1" display="11. Land Surveying Matrix" xr:uid="{F5FA1BDE-D975-41EE-9872-478A88973D39}"/>
    <hyperlink ref="D19" location="'12. Enviro Svcs MATRIX'!A1" display="12. Enviro Svcs Matrix" xr:uid="{13161212-542E-432A-83F5-ED9C74583517}"/>
    <hyperlink ref="D20" location="'13. Security MATRIX'!A1" display="13. Security Matrix" xr:uid="{73E92BAE-3567-4BF2-A24F-7D1AEB3155F3}"/>
    <hyperlink ref="D21" location="'14. Time Planning MATRIX'!A1" display="14. Time Planning Matrix" xr:uid="{48746399-0FA3-496A-A1DE-10630A788620}"/>
    <hyperlink ref="D22" location="'15. Traffic MATRIX'!A1" display="15. Traffic Matrix" xr:uid="{947F3FDB-7DD0-4E5A-A9A5-2819D1C94BA3}"/>
    <hyperlink ref="D23" location="'16. Independent Super MATRIX'!A1" display="16. Independent Super Matrix" xr:uid="{38262FBE-6955-4CDC-AB61-1313456F02C7}"/>
    <hyperlink ref="D24" location="'17. Geotech MATRIX'!A1" display="17. Geotech Matrix" xr:uid="{EB65F7B1-1920-4932-8445-1CB5C043A73C}"/>
    <hyperlink ref="D25" location="'18. Landscape MATRIX'!A1" display="18. Landscape Matrix" xr:uid="{EDEB009B-78D0-4C91-9DBC-D8012E4EB771}"/>
    <hyperlink ref="D26" location="'19. Haz Mat Inspections MATRIX'!A1" display="19. Haz Mat Inspections Matrix" xr:uid="{AD1EACA6-F6BD-47C0-BB50-2CFC604A6330}"/>
    <hyperlink ref="D27" location="'20. BIM MATRIX'!A1" display="20. BIM Matrix" xr:uid="{5CA22FFF-05D6-4EA8-8494-F299541B4BCE}"/>
    <hyperlink ref="E10" location="'3. Electrical Eng MASTER'!A1" display="3. Electrical Eng Master" xr:uid="{669E49AB-5FC3-4365-A370-DA63444F26C3}"/>
    <hyperlink ref="E11" location="'4. Fire Eng MASTER'!A1" display="4. Fire Eng Master" xr:uid="{707AB9EB-CC7F-4B28-A1DF-BE48B6DC7036}"/>
    <hyperlink ref="E12" location="'5. Hydraulic Eng MASTER'!A1" display="5. Hydraulic Eng Master" xr:uid="{254730AE-B18F-46B5-B3AF-F4FC526460AD}"/>
    <hyperlink ref="E13" location="'6. Mechanical Eng MASTER'!A1" display="6. Mechanical Eng Master" xr:uid="{E823AF77-11E9-4BF4-802F-D295D5A2302B}"/>
    <hyperlink ref="E14" location="'7. Structural Eng MASTER'!A1" display="7. Structral Eng Master" xr:uid="{C55C52B9-8A01-452E-9A5B-E369BA673D84}"/>
    <hyperlink ref="E15" location="'8. Vertical Transport MASTER'!A1" display="8. Vertical Transport Master" xr:uid="{997D0718-415A-4AAF-B911-06B4EEDD8456}"/>
    <hyperlink ref="E16" location="'9. Building Design MASTER'!A1" display="9. Building Design Master" xr:uid="{D0842D72-F1DC-4DD5-BB3A-471BBE4EEE42}"/>
    <hyperlink ref="E17" location="'10. ESD MASTER'!A1" display="10. ESD Master" xr:uid="{055BF14A-D6BA-4802-82CB-B08196D70F1C}"/>
    <hyperlink ref="E18" location="'11. Land Surveying MASTER'!A1" display="11. Land Surveying Master" xr:uid="{4CFF5F31-7085-4B82-86C7-BB079DA0E65B}"/>
    <hyperlink ref="E19" location="'12. Enviro Svcs MASTER'!A1" display="12. Enviro Svcs Master" xr:uid="{07926C38-BE52-49C7-A499-7F7FC433049F}"/>
    <hyperlink ref="E20" location="'13. Security MASTER'!A1" display="13. Security Master" xr:uid="{7283D39E-E64F-4C72-9D9F-A0E76335DF57}"/>
    <hyperlink ref="E21" location="'14. Time Planning MASTER'!A1" display="14. Time Planning Master" xr:uid="{4134BBF6-4BA0-4A80-BECF-5FF4638DECC0}"/>
    <hyperlink ref="E22" location="'15. Traffic MASTER'!A1" display="15. Traffic Master" xr:uid="{D9041437-1654-4AE3-B645-3029F36CE2A0}"/>
    <hyperlink ref="E23" location="'16. Independent Super MASTER'!A1" display="16. Independent Super Master" xr:uid="{511F94A6-0727-432B-B496-FC36D99C159B}"/>
    <hyperlink ref="E24" location="'17. Geotech MASTER'!A1" display="17. Geotech Master" xr:uid="{A3598455-D853-4DD0-88B5-2A970083AE17}"/>
    <hyperlink ref="E25" location="'18. Landscape MASTER'!A1" display="18. Landscape Master" xr:uid="{20EAF7C6-C12B-4B0A-8EB4-18AA7756A46E}"/>
    <hyperlink ref="E26" location="'19. Haz Mat Inspections MASTER'!A1" display="19. Haz Mat Inspections Master" xr:uid="{78B263A2-3BB5-446F-A25E-C266C1F49EBF}"/>
    <hyperlink ref="E27" location="'20. BIM MASTER'!A1" display="20. BIM Master" xr:uid="{5EE898B7-CB7D-4C0D-8DAA-CC6E79A931E3}"/>
    <hyperlink ref="C3" location="'Contact Details'!A1" display="Contact Details" xr:uid="{106679AB-4A57-43CD-9FF7-E338F989E11C}"/>
    <hyperlink ref="C4" location="'Service Categories'!A1" display="Service's Offered" xr:uid="{F912BBDA-A9DA-4151-A297-7DC340388293}"/>
    <hyperlink ref="C5" location="'Document Control'!A1" display="Document Control" xr:uid="{16E686E9-3745-47E3-8328-B867DCD88438}"/>
  </hyperlinks>
  <pageMargins left="0.7" right="0.7" top="0.75" bottom="0.75" header="0.3" footer="0.3"/>
  <headerFooter>
    <oddHeader>&amp;C&amp;"Calibri"&amp;12&amp;KFF0000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32FF2-968C-40EE-AF9D-551A4E06D96F}">
  <sheetPr codeName="Sheet2" filterMode="1">
    <tabColor theme="1"/>
  </sheetPr>
  <dimension ref="A1:AC311"/>
  <sheetViews>
    <sheetView showGridLines="0" zoomScaleNormal="100" workbookViewId="0">
      <pane xSplit="2" ySplit="2" topLeftCell="C3" activePane="bottomRight" state="frozen"/>
      <selection pane="topRight" activeCell="C14" sqref="C14"/>
      <selection pane="bottomLeft" activeCell="C14" sqref="C14"/>
      <selection pane="bottomRight"/>
    </sheetView>
  </sheetViews>
  <sheetFormatPr defaultColWidth="0" defaultRowHeight="15.75" zeroHeight="1" x14ac:dyDescent="0.25"/>
  <cols>
    <col min="1" max="1" width="10.7109375" style="15" customWidth="1"/>
    <col min="2" max="2" width="50.7109375" style="15" customWidth="1"/>
    <col min="3" max="3" width="55.7109375" style="15" customWidth="1"/>
    <col min="4" max="4" width="50.7109375" style="15" customWidth="1"/>
    <col min="5" max="5" width="20.7109375" style="15" customWidth="1"/>
    <col min="6" max="8" width="15.7109375" style="15" customWidth="1"/>
    <col min="9" max="9" width="43.7109375" style="15" customWidth="1"/>
    <col min="10" max="12" width="15.7109375" style="15" customWidth="1"/>
    <col min="13" max="13" width="40.7109375" style="15" customWidth="1"/>
    <col min="14" max="14" width="15.7109375" style="15" customWidth="1"/>
    <col min="15" max="15" width="43.7109375" style="15" customWidth="1"/>
    <col min="16" max="16" width="40.7109375" style="15" customWidth="1"/>
    <col min="17" max="17" width="4" style="15" customWidth="1"/>
    <col min="18" max="29" width="0" style="15" hidden="1" customWidth="1"/>
    <col min="30" max="16384" width="12" style="15" hidden="1"/>
  </cols>
  <sheetData>
    <row r="1" spans="1:17" s="14" customFormat="1" ht="24.95" customHeight="1" x14ac:dyDescent="0.25">
      <c r="A1" s="21" t="s">
        <v>69</v>
      </c>
      <c r="B1" s="1" t="s">
        <v>70</v>
      </c>
      <c r="C1" s="2"/>
      <c r="D1" s="1"/>
      <c r="E1" s="1"/>
      <c r="F1" s="2"/>
      <c r="G1" s="2"/>
      <c r="H1" s="13"/>
      <c r="I1" s="13"/>
      <c r="J1" s="13"/>
      <c r="K1" s="13"/>
      <c r="L1" s="13"/>
      <c r="M1" s="13"/>
      <c r="N1" s="13"/>
      <c r="O1" s="13"/>
      <c r="P1" s="13"/>
    </row>
    <row r="2" spans="1:17" s="56" customFormat="1" ht="45" customHeight="1" x14ac:dyDescent="0.25">
      <c r="A2" s="26" t="s">
        <v>71</v>
      </c>
      <c r="B2" s="26" t="s">
        <v>72</v>
      </c>
      <c r="C2" s="26" t="s">
        <v>73</v>
      </c>
      <c r="D2" s="26" t="s">
        <v>74</v>
      </c>
      <c r="E2" s="26" t="s">
        <v>75</v>
      </c>
      <c r="F2" s="26" t="s">
        <v>76</v>
      </c>
      <c r="G2" s="26" t="s">
        <v>77</v>
      </c>
      <c r="H2" s="26" t="s">
        <v>78</v>
      </c>
      <c r="I2" s="26" t="s">
        <v>79</v>
      </c>
      <c r="J2" s="26" t="s">
        <v>80</v>
      </c>
      <c r="K2" s="26" t="s">
        <v>81</v>
      </c>
      <c r="L2" s="26" t="s">
        <v>82</v>
      </c>
      <c r="M2" s="26" t="s">
        <v>83</v>
      </c>
      <c r="N2" s="26" t="s">
        <v>84</v>
      </c>
      <c r="O2" s="26" t="s">
        <v>85</v>
      </c>
      <c r="P2" s="26" t="s">
        <v>86</v>
      </c>
      <c r="Q2" s="27"/>
    </row>
    <row r="3" spans="1:17" ht="45" customHeight="1" x14ac:dyDescent="0.25">
      <c r="A3" s="28" t="str">
        <f>_xlfn.XLOOKUP(B3,'Service Categories'!B:B,'Service Categories'!A:A,"N/A",0,)</f>
        <v>Active</v>
      </c>
      <c r="B3" s="28" t="s">
        <v>87</v>
      </c>
      <c r="C3" s="28" t="s">
        <v>88</v>
      </c>
      <c r="D3" s="28" t="s">
        <v>87</v>
      </c>
      <c r="E3" s="75" t="s">
        <v>89</v>
      </c>
      <c r="F3" s="28" t="s">
        <v>90</v>
      </c>
      <c r="G3" s="28" t="s">
        <v>90</v>
      </c>
      <c r="H3" s="28" t="s">
        <v>91</v>
      </c>
      <c r="I3" s="28" t="s">
        <v>92</v>
      </c>
      <c r="J3" s="28" t="s">
        <v>93</v>
      </c>
      <c r="K3" s="28" t="s">
        <v>94</v>
      </c>
      <c r="L3" s="28" t="s">
        <v>95</v>
      </c>
      <c r="M3" s="25" t="s">
        <v>96</v>
      </c>
      <c r="N3" s="28" t="s">
        <v>97</v>
      </c>
      <c r="O3" s="28" t="s">
        <v>98</v>
      </c>
      <c r="P3" s="25" t="s">
        <v>99</v>
      </c>
      <c r="Q3" s="27"/>
    </row>
    <row r="4" spans="1:17" ht="45" customHeight="1" x14ac:dyDescent="0.25">
      <c r="A4" s="28" t="str">
        <f>_xlfn.XLOOKUP(B4,'Service Categories'!B:B,'Service Categories'!A:A,"N/A",0,)</f>
        <v>Active</v>
      </c>
      <c r="B4" s="28" t="s">
        <v>100</v>
      </c>
      <c r="C4" s="28" t="s">
        <v>101</v>
      </c>
      <c r="D4" s="28" t="s">
        <v>100</v>
      </c>
      <c r="E4" s="75" t="s">
        <v>102</v>
      </c>
      <c r="F4" s="28" t="s">
        <v>90</v>
      </c>
      <c r="G4" s="28" t="s">
        <v>90</v>
      </c>
      <c r="H4" s="28" t="s">
        <v>103</v>
      </c>
      <c r="I4" s="28" t="s">
        <v>104</v>
      </c>
      <c r="J4" s="28" t="s">
        <v>105</v>
      </c>
      <c r="K4" s="28" t="s">
        <v>106</v>
      </c>
      <c r="L4" s="28" t="s">
        <v>107</v>
      </c>
      <c r="M4" s="25" t="s">
        <v>108</v>
      </c>
      <c r="N4" s="28" t="s">
        <v>109</v>
      </c>
      <c r="O4" s="28" t="s">
        <v>104</v>
      </c>
      <c r="P4" s="25" t="s">
        <v>108</v>
      </c>
    </row>
    <row r="5" spans="1:17" ht="45" customHeight="1" x14ac:dyDescent="0.25">
      <c r="A5" s="28" t="str">
        <f>_xlfn.XLOOKUP(B5,'Service Categories'!B:B,'Service Categories'!A:A,"N/A",0,)</f>
        <v>Active</v>
      </c>
      <c r="B5" s="28" t="s">
        <v>110</v>
      </c>
      <c r="C5" s="28"/>
      <c r="D5" s="28" t="s">
        <v>111</v>
      </c>
      <c r="E5" s="75" t="s">
        <v>112</v>
      </c>
      <c r="F5" s="28" t="s">
        <v>113</v>
      </c>
      <c r="G5" s="28" t="s">
        <v>90</v>
      </c>
      <c r="H5" s="29" t="s">
        <v>114</v>
      </c>
      <c r="I5" s="28" t="s">
        <v>115</v>
      </c>
      <c r="J5" s="28" t="s">
        <v>116</v>
      </c>
      <c r="K5" s="28" t="s">
        <v>117</v>
      </c>
      <c r="L5" s="28" t="s">
        <v>118</v>
      </c>
      <c r="M5" s="25" t="s">
        <v>119</v>
      </c>
      <c r="N5" s="28" t="s">
        <v>120</v>
      </c>
      <c r="O5" s="28" t="s">
        <v>115</v>
      </c>
      <c r="P5" s="25" t="s">
        <v>121</v>
      </c>
      <c r="Q5" s="27"/>
    </row>
    <row r="6" spans="1:17" ht="45" customHeight="1" x14ac:dyDescent="0.25">
      <c r="A6" s="28" t="str">
        <f>_xlfn.XLOOKUP(B6,'Service Categories'!B:B,'Service Categories'!A:A,"N/A",0,)</f>
        <v>Active</v>
      </c>
      <c r="B6" s="28" t="s">
        <v>122</v>
      </c>
      <c r="C6" s="28" t="s">
        <v>101</v>
      </c>
      <c r="D6" s="28" t="s">
        <v>123</v>
      </c>
      <c r="E6" s="75" t="s">
        <v>124</v>
      </c>
      <c r="F6" s="28" t="s">
        <v>90</v>
      </c>
      <c r="G6" s="28" t="s">
        <v>90</v>
      </c>
      <c r="H6" s="28" t="s">
        <v>125</v>
      </c>
      <c r="I6" s="28" t="s">
        <v>126</v>
      </c>
      <c r="J6" s="28" t="s">
        <v>127</v>
      </c>
      <c r="K6" s="28" t="s">
        <v>128</v>
      </c>
      <c r="L6" s="28" t="s">
        <v>129</v>
      </c>
      <c r="M6" s="25" t="s">
        <v>130</v>
      </c>
      <c r="N6" s="28" t="s">
        <v>131</v>
      </c>
      <c r="O6" s="28" t="s">
        <v>132</v>
      </c>
      <c r="P6" s="25" t="s">
        <v>133</v>
      </c>
    </row>
    <row r="7" spans="1:17" ht="45" customHeight="1" x14ac:dyDescent="0.25">
      <c r="A7" s="28" t="str">
        <f>_xlfn.XLOOKUP(B7,'Service Categories'!B:B,'Service Categories'!A:A,"N/A",0,)</f>
        <v>Active</v>
      </c>
      <c r="B7" s="28" t="s">
        <v>134</v>
      </c>
      <c r="C7" s="28" t="s">
        <v>101</v>
      </c>
      <c r="D7" s="28" t="s">
        <v>135</v>
      </c>
      <c r="E7" s="75" t="s">
        <v>136</v>
      </c>
      <c r="F7" s="28" t="s">
        <v>90</v>
      </c>
      <c r="G7" s="28" t="s">
        <v>90</v>
      </c>
      <c r="H7" s="28" t="s">
        <v>137</v>
      </c>
      <c r="I7" s="28" t="s">
        <v>138</v>
      </c>
      <c r="J7" s="28" t="s">
        <v>139</v>
      </c>
      <c r="K7" s="28" t="s">
        <v>140</v>
      </c>
      <c r="L7" s="28" t="s">
        <v>141</v>
      </c>
      <c r="M7" s="25" t="s">
        <v>142</v>
      </c>
      <c r="N7" s="28" t="s">
        <v>143</v>
      </c>
      <c r="O7" s="28" t="s">
        <v>144</v>
      </c>
      <c r="P7" s="25" t="s">
        <v>142</v>
      </c>
    </row>
    <row r="8" spans="1:17" ht="45" customHeight="1" x14ac:dyDescent="0.25">
      <c r="A8" s="28" t="str">
        <f>_xlfn.XLOOKUP(B8,'Service Categories'!B:B,'Service Categories'!A:A,"N/A",0,)</f>
        <v>Active</v>
      </c>
      <c r="B8" s="28" t="s">
        <v>145</v>
      </c>
      <c r="C8" s="28"/>
      <c r="D8" s="28" t="s">
        <v>146</v>
      </c>
      <c r="E8" s="75" t="s">
        <v>147</v>
      </c>
      <c r="F8" s="28" t="s">
        <v>90</v>
      </c>
      <c r="G8" s="28" t="s">
        <v>90</v>
      </c>
      <c r="H8" s="28" t="s">
        <v>148</v>
      </c>
      <c r="I8" s="28" t="s">
        <v>149</v>
      </c>
      <c r="J8" s="28" t="s">
        <v>150</v>
      </c>
      <c r="K8" s="28" t="s">
        <v>151</v>
      </c>
      <c r="L8" s="28" t="s">
        <v>152</v>
      </c>
      <c r="M8" s="25" t="s">
        <v>153</v>
      </c>
      <c r="N8" s="28" t="s">
        <v>154</v>
      </c>
      <c r="O8" s="28" t="s">
        <v>155</v>
      </c>
      <c r="P8" s="25" t="s">
        <v>156</v>
      </c>
      <c r="Q8" s="27"/>
    </row>
    <row r="9" spans="1:17" ht="45" customHeight="1" x14ac:dyDescent="0.25">
      <c r="A9" s="28" t="str">
        <f>_xlfn.XLOOKUP(B9,'Service Categories'!B:B,'Service Categories'!A:A,"N/A",0,)</f>
        <v>Active</v>
      </c>
      <c r="B9" s="28" t="s">
        <v>157</v>
      </c>
      <c r="C9" s="28"/>
      <c r="D9" s="28" t="s">
        <v>158</v>
      </c>
      <c r="E9" s="75" t="s">
        <v>159</v>
      </c>
      <c r="F9" s="28" t="s">
        <v>113</v>
      </c>
      <c r="G9" s="28" t="s">
        <v>90</v>
      </c>
      <c r="H9" s="28" t="s">
        <v>160</v>
      </c>
      <c r="I9" s="43" t="s">
        <v>161</v>
      </c>
      <c r="J9" s="28" t="s">
        <v>162</v>
      </c>
      <c r="K9" s="28" t="s">
        <v>163</v>
      </c>
      <c r="L9" s="28" t="s">
        <v>164</v>
      </c>
      <c r="M9" s="25" t="s">
        <v>165</v>
      </c>
      <c r="N9" s="28" t="s">
        <v>166</v>
      </c>
      <c r="O9" s="28" t="s">
        <v>167</v>
      </c>
      <c r="P9" s="25" t="s">
        <v>168</v>
      </c>
      <c r="Q9" s="27"/>
    </row>
    <row r="10" spans="1:17" ht="45" customHeight="1" x14ac:dyDescent="0.25">
      <c r="A10" s="28" t="str">
        <f>_xlfn.XLOOKUP(B10,'Service Categories'!B:B,'Service Categories'!A:A,"N/A",0,)</f>
        <v>Active</v>
      </c>
      <c r="B10" s="28" t="s">
        <v>169</v>
      </c>
      <c r="C10" s="28" t="s">
        <v>170</v>
      </c>
      <c r="D10" s="28" t="s">
        <v>171</v>
      </c>
      <c r="E10" s="75" t="s">
        <v>172</v>
      </c>
      <c r="F10" s="28" t="s">
        <v>113</v>
      </c>
      <c r="G10" s="28" t="s">
        <v>90</v>
      </c>
      <c r="H10" s="28" t="s">
        <v>173</v>
      </c>
      <c r="I10" s="28" t="s">
        <v>174</v>
      </c>
      <c r="J10" s="28" t="s">
        <v>175</v>
      </c>
      <c r="K10" s="28" t="s">
        <v>176</v>
      </c>
      <c r="L10" s="28" t="s">
        <v>177</v>
      </c>
      <c r="M10" s="25" t="s">
        <v>178</v>
      </c>
      <c r="N10" s="28" t="s">
        <v>179</v>
      </c>
      <c r="O10" s="28" t="s">
        <v>174</v>
      </c>
      <c r="P10" s="25" t="s">
        <v>180</v>
      </c>
    </row>
    <row r="11" spans="1:17" ht="45" customHeight="1" x14ac:dyDescent="0.25">
      <c r="A11" s="28" t="str">
        <f>_xlfn.XLOOKUP(B11,'Service Categories'!B:B,'Service Categories'!A:A,"N/A",0,)</f>
        <v>Active</v>
      </c>
      <c r="B11" s="28" t="s">
        <v>181</v>
      </c>
      <c r="C11" s="28" t="s">
        <v>101</v>
      </c>
      <c r="D11" s="28" t="s">
        <v>181</v>
      </c>
      <c r="E11" s="75" t="s">
        <v>182</v>
      </c>
      <c r="F11" s="28" t="s">
        <v>90</v>
      </c>
      <c r="G11" s="28" t="s">
        <v>90</v>
      </c>
      <c r="H11" s="28" t="s">
        <v>183</v>
      </c>
      <c r="I11" s="28" t="s">
        <v>184</v>
      </c>
      <c r="J11" s="28" t="s">
        <v>185</v>
      </c>
      <c r="K11" s="28" t="s">
        <v>186</v>
      </c>
      <c r="L11" s="28" t="s">
        <v>118</v>
      </c>
      <c r="M11" s="25" t="s">
        <v>187</v>
      </c>
      <c r="N11" s="28" t="s">
        <v>188</v>
      </c>
      <c r="O11" s="28" t="s">
        <v>189</v>
      </c>
      <c r="P11" s="25" t="s">
        <v>187</v>
      </c>
    </row>
    <row r="12" spans="1:17" ht="45" customHeight="1" x14ac:dyDescent="0.25">
      <c r="A12" s="28" t="str">
        <f>_xlfn.XLOOKUP(B12,'Service Categories'!B:B,'Service Categories'!A:A,"N/A",0,)</f>
        <v>Active</v>
      </c>
      <c r="B12" s="28" t="s">
        <v>190</v>
      </c>
      <c r="C12" s="28" t="s">
        <v>88</v>
      </c>
      <c r="D12" s="28" t="s">
        <v>191</v>
      </c>
      <c r="E12" s="75" t="s">
        <v>192</v>
      </c>
      <c r="F12" s="28" t="s">
        <v>113</v>
      </c>
      <c r="G12" s="28" t="s">
        <v>90</v>
      </c>
      <c r="H12" s="28" t="s">
        <v>193</v>
      </c>
      <c r="I12" s="28" t="s">
        <v>194</v>
      </c>
      <c r="J12" s="28" t="s">
        <v>195</v>
      </c>
      <c r="K12" s="28" t="s">
        <v>196</v>
      </c>
      <c r="L12" s="28" t="s">
        <v>118</v>
      </c>
      <c r="M12" s="25" t="s">
        <v>197</v>
      </c>
      <c r="N12" s="28" t="s">
        <v>198</v>
      </c>
      <c r="O12" s="28" t="s">
        <v>194</v>
      </c>
      <c r="P12" s="25" t="s">
        <v>197</v>
      </c>
      <c r="Q12" s="27"/>
    </row>
    <row r="13" spans="1:17" ht="45" customHeight="1" x14ac:dyDescent="0.25">
      <c r="A13" s="28" t="str">
        <f>_xlfn.XLOOKUP(B13,'Service Categories'!B:B,'Service Categories'!A:A,"N/A",0,)</f>
        <v>Active</v>
      </c>
      <c r="B13" s="43" t="s">
        <v>199</v>
      </c>
      <c r="C13" s="30" t="s">
        <v>1541</v>
      </c>
      <c r="D13" s="43" t="s">
        <v>199</v>
      </c>
      <c r="E13" s="55" t="s">
        <v>200</v>
      </c>
      <c r="F13" s="28" t="s">
        <v>90</v>
      </c>
      <c r="G13" s="28" t="s">
        <v>90</v>
      </c>
      <c r="H13" s="28" t="s">
        <v>201</v>
      </c>
      <c r="I13" s="28" t="s">
        <v>202</v>
      </c>
      <c r="J13" s="28" t="s">
        <v>203</v>
      </c>
      <c r="K13" s="28" t="s">
        <v>204</v>
      </c>
      <c r="L13" s="28" t="s">
        <v>205</v>
      </c>
      <c r="M13" s="25" t="s">
        <v>206</v>
      </c>
      <c r="N13" s="28" t="s">
        <v>207</v>
      </c>
      <c r="O13" s="28" t="s">
        <v>208</v>
      </c>
      <c r="P13" s="25" t="s">
        <v>209</v>
      </c>
    </row>
    <row r="14" spans="1:17" ht="45" customHeight="1" x14ac:dyDescent="0.25">
      <c r="A14" s="28" t="str">
        <f>_xlfn.XLOOKUP(B14,'Service Categories'!B:B,'Service Categories'!A:A,"N/A",0,)</f>
        <v>Active</v>
      </c>
      <c r="B14" s="28" t="s">
        <v>210</v>
      </c>
      <c r="C14" s="28" t="s">
        <v>211</v>
      </c>
      <c r="D14" s="28" t="s">
        <v>212</v>
      </c>
      <c r="E14" s="75" t="s">
        <v>213</v>
      </c>
      <c r="F14" s="28" t="s">
        <v>90</v>
      </c>
      <c r="G14" s="28" t="s">
        <v>90</v>
      </c>
      <c r="H14" s="28" t="s">
        <v>214</v>
      </c>
      <c r="I14" s="28" t="s">
        <v>215</v>
      </c>
      <c r="J14" s="28" t="s">
        <v>216</v>
      </c>
      <c r="K14" s="28" t="s">
        <v>217</v>
      </c>
      <c r="L14" s="28" t="s">
        <v>164</v>
      </c>
      <c r="M14" s="25" t="s">
        <v>218</v>
      </c>
      <c r="N14" s="28" t="s">
        <v>219</v>
      </c>
      <c r="O14" s="28" t="s">
        <v>220</v>
      </c>
      <c r="P14" s="25" t="s">
        <v>221</v>
      </c>
    </row>
    <row r="15" spans="1:17" ht="45" customHeight="1" x14ac:dyDescent="0.25">
      <c r="A15" s="28" t="str">
        <f>_xlfn.XLOOKUP(B15,'Service Categories'!B:B,'Service Categories'!A:A,"N/A",0,)</f>
        <v>Active</v>
      </c>
      <c r="B15" s="28" t="s">
        <v>222</v>
      </c>
      <c r="C15" s="43" t="s">
        <v>223</v>
      </c>
      <c r="D15" s="28" t="s">
        <v>222</v>
      </c>
      <c r="E15" s="55" t="s">
        <v>224</v>
      </c>
      <c r="F15" s="28" t="s">
        <v>90</v>
      </c>
      <c r="G15" s="28" t="s">
        <v>90</v>
      </c>
      <c r="H15" s="28" t="s">
        <v>225</v>
      </c>
      <c r="I15" s="28" t="s">
        <v>226</v>
      </c>
      <c r="J15" s="28" t="s">
        <v>227</v>
      </c>
      <c r="K15" s="28" t="s">
        <v>228</v>
      </c>
      <c r="L15" s="28" t="s">
        <v>229</v>
      </c>
      <c r="M15" s="25" t="s">
        <v>230</v>
      </c>
      <c r="N15" s="28" t="s">
        <v>231</v>
      </c>
      <c r="O15" s="28" t="s">
        <v>232</v>
      </c>
      <c r="P15" s="25" t="s">
        <v>230</v>
      </c>
    </row>
    <row r="16" spans="1:17" ht="45" customHeight="1" x14ac:dyDescent="0.25">
      <c r="A16" s="28" t="str">
        <f>_xlfn.XLOOKUP(B16,'Service Categories'!B:B,'Service Categories'!A:A,"N/A",0,)</f>
        <v>Active</v>
      </c>
      <c r="B16" s="28" t="s">
        <v>233</v>
      </c>
      <c r="C16" s="28" t="s">
        <v>101</v>
      </c>
      <c r="D16" s="28" t="s">
        <v>234</v>
      </c>
      <c r="E16" s="75" t="s">
        <v>235</v>
      </c>
      <c r="F16" s="28" t="s">
        <v>90</v>
      </c>
      <c r="G16" s="28" t="s">
        <v>90</v>
      </c>
      <c r="H16" s="28" t="s">
        <v>236</v>
      </c>
      <c r="I16" s="28" t="s">
        <v>237</v>
      </c>
      <c r="J16" s="28" t="s">
        <v>238</v>
      </c>
      <c r="K16" s="28" t="s">
        <v>239</v>
      </c>
      <c r="L16" s="28" t="s">
        <v>240</v>
      </c>
      <c r="M16" s="25" t="s">
        <v>241</v>
      </c>
      <c r="N16" s="28" t="s">
        <v>242</v>
      </c>
      <c r="O16" s="28" t="s">
        <v>243</v>
      </c>
      <c r="P16" s="25" t="s">
        <v>241</v>
      </c>
      <c r="Q16" s="27"/>
    </row>
    <row r="17" spans="1:17" ht="45" customHeight="1" x14ac:dyDescent="0.25">
      <c r="A17" s="28" t="str">
        <f>_xlfn.XLOOKUP(B17,'Service Categories'!B:B,'Service Categories'!A:A,"N/A",0,)</f>
        <v>Active</v>
      </c>
      <c r="B17" s="28" t="s">
        <v>244</v>
      </c>
      <c r="C17" s="28" t="s">
        <v>88</v>
      </c>
      <c r="D17" s="28" t="s">
        <v>244</v>
      </c>
      <c r="E17" s="75" t="s">
        <v>245</v>
      </c>
      <c r="F17" s="28" t="s">
        <v>113</v>
      </c>
      <c r="G17" s="28" t="s">
        <v>90</v>
      </c>
      <c r="H17" s="29" t="s">
        <v>246</v>
      </c>
      <c r="I17" s="28" t="s">
        <v>247</v>
      </c>
      <c r="J17" s="28" t="s">
        <v>248</v>
      </c>
      <c r="K17" s="28" t="s">
        <v>249</v>
      </c>
      <c r="L17" s="28"/>
      <c r="M17" s="25" t="s">
        <v>250</v>
      </c>
      <c r="N17" s="28" t="s">
        <v>251</v>
      </c>
      <c r="O17" s="28" t="s">
        <v>247</v>
      </c>
      <c r="P17" s="25" t="s">
        <v>250</v>
      </c>
    </row>
    <row r="18" spans="1:17" ht="45" customHeight="1" x14ac:dyDescent="0.25">
      <c r="A18" s="28" t="str">
        <f>_xlfn.XLOOKUP(B18,'Service Categories'!B:B,'Service Categories'!A:A,"N/A",0,)</f>
        <v>Active</v>
      </c>
      <c r="B18" s="28" t="s">
        <v>252</v>
      </c>
      <c r="C18" s="30" t="s">
        <v>1541</v>
      </c>
      <c r="D18" s="28" t="s">
        <v>253</v>
      </c>
      <c r="E18" s="55" t="s">
        <v>254</v>
      </c>
      <c r="F18" s="28" t="s">
        <v>90</v>
      </c>
      <c r="G18" s="28" t="s">
        <v>90</v>
      </c>
      <c r="H18" s="28" t="s">
        <v>255</v>
      </c>
      <c r="I18" s="28" t="s">
        <v>256</v>
      </c>
      <c r="J18" s="28" t="s">
        <v>257</v>
      </c>
      <c r="K18" s="28" t="s">
        <v>258</v>
      </c>
      <c r="L18" s="28" t="s">
        <v>259</v>
      </c>
      <c r="M18" s="25" t="s">
        <v>260</v>
      </c>
      <c r="N18" s="28" t="s">
        <v>261</v>
      </c>
      <c r="O18" s="28" t="s">
        <v>262</v>
      </c>
      <c r="P18" s="25" t="s">
        <v>263</v>
      </c>
    </row>
    <row r="19" spans="1:17" ht="45" customHeight="1" x14ac:dyDescent="0.25">
      <c r="A19" s="28" t="str">
        <f>_xlfn.XLOOKUP(B19,'Service Categories'!B:B,'Service Categories'!A:A,"N/A",0,)</f>
        <v>Active</v>
      </c>
      <c r="B19" s="28" t="s">
        <v>264</v>
      </c>
      <c r="C19" s="28" t="s">
        <v>265</v>
      </c>
      <c r="D19" s="28" t="s">
        <v>266</v>
      </c>
      <c r="E19" s="75" t="s">
        <v>267</v>
      </c>
      <c r="F19" s="28" t="s">
        <v>90</v>
      </c>
      <c r="G19" s="28" t="s">
        <v>90</v>
      </c>
      <c r="H19" s="28" t="s">
        <v>268</v>
      </c>
      <c r="I19" s="28" t="s">
        <v>269</v>
      </c>
      <c r="J19" s="28" t="s">
        <v>270</v>
      </c>
      <c r="K19" s="28" t="s">
        <v>271</v>
      </c>
      <c r="L19" s="28" t="s">
        <v>272</v>
      </c>
      <c r="M19" s="25" t="s">
        <v>273</v>
      </c>
      <c r="N19" s="28" t="s">
        <v>274</v>
      </c>
      <c r="O19" s="28" t="s">
        <v>275</v>
      </c>
      <c r="P19" s="25" t="s">
        <v>273</v>
      </c>
    </row>
    <row r="20" spans="1:17" ht="45" customHeight="1" x14ac:dyDescent="0.25">
      <c r="A20" s="28" t="str">
        <f>_xlfn.XLOOKUP(B20,'Service Categories'!B:B,'Service Categories'!A:A,"N/A",0,)</f>
        <v>Active</v>
      </c>
      <c r="B20" s="28" t="s">
        <v>276</v>
      </c>
      <c r="C20" s="28" t="s">
        <v>101</v>
      </c>
      <c r="D20" s="28" t="s">
        <v>277</v>
      </c>
      <c r="E20" s="75" t="s">
        <v>278</v>
      </c>
      <c r="F20" s="28" t="s">
        <v>90</v>
      </c>
      <c r="G20" s="28" t="s">
        <v>90</v>
      </c>
      <c r="H20" s="28" t="s">
        <v>279</v>
      </c>
      <c r="I20" s="28" t="s">
        <v>280</v>
      </c>
      <c r="J20" s="28" t="s">
        <v>281</v>
      </c>
      <c r="K20" s="28" t="s">
        <v>282</v>
      </c>
      <c r="L20" s="28" t="s">
        <v>283</v>
      </c>
      <c r="M20" s="25" t="s">
        <v>284</v>
      </c>
      <c r="N20" s="28" t="s">
        <v>285</v>
      </c>
      <c r="O20" s="28" t="s">
        <v>286</v>
      </c>
      <c r="P20" s="25" t="s">
        <v>287</v>
      </c>
    </row>
    <row r="21" spans="1:17" ht="45" customHeight="1" x14ac:dyDescent="0.25">
      <c r="A21" s="28" t="str">
        <f>_xlfn.XLOOKUP(B21,'Service Categories'!B:B,'Service Categories'!A:A,"N/A",0,)</f>
        <v>Active</v>
      </c>
      <c r="B21" s="28" t="s">
        <v>288</v>
      </c>
      <c r="C21" s="28"/>
      <c r="D21" s="28" t="s">
        <v>289</v>
      </c>
      <c r="E21" s="75" t="s">
        <v>290</v>
      </c>
      <c r="F21" s="28" t="s">
        <v>113</v>
      </c>
      <c r="G21" s="28" t="s">
        <v>90</v>
      </c>
      <c r="H21" s="28" t="s">
        <v>291</v>
      </c>
      <c r="I21" s="28" t="s">
        <v>292</v>
      </c>
      <c r="J21" s="28" t="s">
        <v>293</v>
      </c>
      <c r="K21" s="28" t="s">
        <v>294</v>
      </c>
      <c r="L21" s="28" t="s">
        <v>118</v>
      </c>
      <c r="M21" s="25" t="s">
        <v>295</v>
      </c>
      <c r="N21" s="28" t="s">
        <v>296</v>
      </c>
      <c r="O21" s="28" t="s">
        <v>297</v>
      </c>
      <c r="P21" s="25" t="s">
        <v>298</v>
      </c>
      <c r="Q21" s="27"/>
    </row>
    <row r="22" spans="1:17" ht="45" customHeight="1" x14ac:dyDescent="0.25">
      <c r="A22" s="28" t="str">
        <f>_xlfn.XLOOKUP(B22,'Service Categories'!B:B,'Service Categories'!A:A,"N/A",0,)</f>
        <v>Active</v>
      </c>
      <c r="B22" s="28" t="s">
        <v>299</v>
      </c>
      <c r="C22" s="28" t="s">
        <v>101</v>
      </c>
      <c r="D22" s="28" t="s">
        <v>299</v>
      </c>
      <c r="E22" s="75" t="s">
        <v>300</v>
      </c>
      <c r="F22" s="28" t="s">
        <v>90</v>
      </c>
      <c r="G22" s="28" t="s">
        <v>90</v>
      </c>
      <c r="H22" s="28" t="s">
        <v>301</v>
      </c>
      <c r="I22" s="28" t="s">
        <v>302</v>
      </c>
      <c r="J22" s="28" t="s">
        <v>303</v>
      </c>
      <c r="K22" s="28" t="s">
        <v>304</v>
      </c>
      <c r="L22" s="28" t="s">
        <v>305</v>
      </c>
      <c r="M22" s="25" t="s">
        <v>306</v>
      </c>
      <c r="N22" s="28" t="s">
        <v>307</v>
      </c>
      <c r="O22" s="28" t="s">
        <v>308</v>
      </c>
      <c r="P22" s="25" t="s">
        <v>309</v>
      </c>
      <c r="Q22" s="27"/>
    </row>
    <row r="23" spans="1:17" ht="45" customHeight="1" x14ac:dyDescent="0.25">
      <c r="A23" s="28" t="str">
        <f>_xlfn.XLOOKUP(B23,'Service Categories'!B:B,'Service Categories'!A:A,"N/A",0,)</f>
        <v>Active</v>
      </c>
      <c r="B23" s="28" t="s">
        <v>310</v>
      </c>
      <c r="C23" s="28" t="s">
        <v>88</v>
      </c>
      <c r="D23" s="28" t="s">
        <v>311</v>
      </c>
      <c r="E23" s="75" t="s">
        <v>312</v>
      </c>
      <c r="F23" s="28" t="s">
        <v>90</v>
      </c>
      <c r="G23" s="28" t="s">
        <v>90</v>
      </c>
      <c r="H23" s="28" t="s">
        <v>313</v>
      </c>
      <c r="I23" s="28" t="s">
        <v>314</v>
      </c>
      <c r="J23" s="28" t="s">
        <v>315</v>
      </c>
      <c r="K23" s="28" t="s">
        <v>316</v>
      </c>
      <c r="L23" s="28" t="s">
        <v>152</v>
      </c>
      <c r="M23" s="25" t="s">
        <v>317</v>
      </c>
      <c r="N23" s="28" t="s">
        <v>318</v>
      </c>
      <c r="O23" s="28" t="s">
        <v>314</v>
      </c>
      <c r="P23" s="25" t="s">
        <v>317</v>
      </c>
      <c r="Q23" s="27"/>
    </row>
    <row r="24" spans="1:17" ht="45" customHeight="1" x14ac:dyDescent="0.25">
      <c r="A24" s="28" t="str">
        <f>_xlfn.XLOOKUP(B24,'Service Categories'!B:B,'Service Categories'!A:A,"N/A",0,)</f>
        <v>Active</v>
      </c>
      <c r="B24" s="28" t="s">
        <v>319</v>
      </c>
      <c r="C24" s="28" t="s">
        <v>88</v>
      </c>
      <c r="D24" s="28" t="s">
        <v>319</v>
      </c>
      <c r="E24" s="75" t="s">
        <v>320</v>
      </c>
      <c r="F24" s="28" t="s">
        <v>90</v>
      </c>
      <c r="G24" s="28" t="s">
        <v>90</v>
      </c>
      <c r="H24" s="28" t="s">
        <v>321</v>
      </c>
      <c r="I24" s="28" t="s">
        <v>322</v>
      </c>
      <c r="J24" s="28" t="s">
        <v>323</v>
      </c>
      <c r="K24" s="28" t="s">
        <v>324</v>
      </c>
      <c r="L24" s="28" t="s">
        <v>118</v>
      </c>
      <c r="M24" s="25" t="s">
        <v>325</v>
      </c>
      <c r="N24" s="28" t="s">
        <v>326</v>
      </c>
      <c r="O24" s="28" t="s">
        <v>322</v>
      </c>
      <c r="P24" s="25" t="s">
        <v>327</v>
      </c>
      <c r="Q24" s="27"/>
    </row>
    <row r="25" spans="1:17" ht="45" customHeight="1" x14ac:dyDescent="0.25">
      <c r="A25" s="28" t="str">
        <f>_xlfn.XLOOKUP(B25,'Service Categories'!B:B,'Service Categories'!A:A,"N/A",0,)</f>
        <v>Active</v>
      </c>
      <c r="B25" s="28" t="s">
        <v>328</v>
      </c>
      <c r="C25" s="28"/>
      <c r="D25" s="28" t="s">
        <v>329</v>
      </c>
      <c r="E25" s="75" t="s">
        <v>330</v>
      </c>
      <c r="F25" s="28" t="s">
        <v>90</v>
      </c>
      <c r="G25" s="28" t="s">
        <v>90</v>
      </c>
      <c r="H25" s="28" t="s">
        <v>331</v>
      </c>
      <c r="I25" s="28" t="s">
        <v>332</v>
      </c>
      <c r="J25" s="28" t="s">
        <v>333</v>
      </c>
      <c r="K25" s="28" t="s">
        <v>334</v>
      </c>
      <c r="L25" s="28" t="s">
        <v>118</v>
      </c>
      <c r="M25" s="25" t="s">
        <v>335</v>
      </c>
      <c r="N25" s="28" t="s">
        <v>336</v>
      </c>
      <c r="O25" s="28" t="s">
        <v>332</v>
      </c>
      <c r="P25" s="25" t="s">
        <v>335</v>
      </c>
      <c r="Q25" s="27"/>
    </row>
    <row r="26" spans="1:17" ht="45" customHeight="1" x14ac:dyDescent="0.25">
      <c r="A26" s="28" t="str">
        <f>_xlfn.XLOOKUP(B26,'Service Categories'!B:B,'Service Categories'!A:A,"N/A",0,)</f>
        <v>Active</v>
      </c>
      <c r="B26" s="28" t="s">
        <v>337</v>
      </c>
      <c r="C26" s="28" t="s">
        <v>88</v>
      </c>
      <c r="D26" s="28" t="s">
        <v>338</v>
      </c>
      <c r="E26" s="75" t="s">
        <v>339</v>
      </c>
      <c r="F26" s="28" t="s">
        <v>90</v>
      </c>
      <c r="G26" s="28" t="s">
        <v>90</v>
      </c>
      <c r="H26" s="28" t="s">
        <v>340</v>
      </c>
      <c r="I26" s="28" t="s">
        <v>341</v>
      </c>
      <c r="J26" s="28" t="s">
        <v>342</v>
      </c>
      <c r="K26" s="28" t="s">
        <v>343</v>
      </c>
      <c r="L26" s="28" t="s">
        <v>344</v>
      </c>
      <c r="M26" s="25" t="s">
        <v>345</v>
      </c>
      <c r="N26" s="28" t="s">
        <v>346</v>
      </c>
      <c r="O26" s="28" t="s">
        <v>347</v>
      </c>
      <c r="P26" s="25" t="s">
        <v>345</v>
      </c>
    </row>
    <row r="27" spans="1:17" ht="45" customHeight="1" x14ac:dyDescent="0.25">
      <c r="A27" s="28" t="str">
        <f>_xlfn.XLOOKUP(B27,'Service Categories'!B:B,'Service Categories'!A:A,"N/A",0,)</f>
        <v>Active</v>
      </c>
      <c r="B27" s="28" t="s">
        <v>348</v>
      </c>
      <c r="C27" s="28" t="s">
        <v>88</v>
      </c>
      <c r="D27" s="28" t="s">
        <v>349</v>
      </c>
      <c r="E27" s="75" t="s">
        <v>350</v>
      </c>
      <c r="F27" s="28" t="s">
        <v>90</v>
      </c>
      <c r="G27" s="28" t="s">
        <v>90</v>
      </c>
      <c r="H27" s="28" t="s">
        <v>351</v>
      </c>
      <c r="I27" s="28" t="s">
        <v>352</v>
      </c>
      <c r="J27" s="28" t="s">
        <v>353</v>
      </c>
      <c r="K27" s="28" t="s">
        <v>354</v>
      </c>
      <c r="L27" s="28" t="s">
        <v>355</v>
      </c>
      <c r="M27" s="25" t="s">
        <v>356</v>
      </c>
      <c r="N27" s="28" t="s">
        <v>357</v>
      </c>
      <c r="O27" s="28" t="s">
        <v>352</v>
      </c>
      <c r="P27" s="25" t="s">
        <v>356</v>
      </c>
      <c r="Q27" s="27"/>
    </row>
    <row r="28" spans="1:17" ht="45" customHeight="1" x14ac:dyDescent="0.25">
      <c r="A28" s="28" t="str">
        <f>_xlfn.XLOOKUP(B28,'Service Categories'!B:B,'Service Categories'!A:A,"N/A",0,)</f>
        <v>Active</v>
      </c>
      <c r="B28" s="43" t="s">
        <v>358</v>
      </c>
      <c r="C28" s="28"/>
      <c r="D28" s="43" t="s">
        <v>359</v>
      </c>
      <c r="E28" s="75" t="s">
        <v>360</v>
      </c>
      <c r="F28" s="28" t="s">
        <v>113</v>
      </c>
      <c r="G28" s="28" t="s">
        <v>90</v>
      </c>
      <c r="H28" s="29" t="s">
        <v>361</v>
      </c>
      <c r="I28" s="28" t="s">
        <v>362</v>
      </c>
      <c r="J28" s="28" t="s">
        <v>363</v>
      </c>
      <c r="K28" s="28" t="s">
        <v>364</v>
      </c>
      <c r="L28" s="28" t="s">
        <v>118</v>
      </c>
      <c r="M28" s="25" t="s">
        <v>365</v>
      </c>
      <c r="N28" s="28" t="s">
        <v>366</v>
      </c>
      <c r="O28" s="28" t="s">
        <v>362</v>
      </c>
      <c r="P28" s="25" t="s">
        <v>367</v>
      </c>
    </row>
    <row r="29" spans="1:17" ht="45" hidden="1" customHeight="1" x14ac:dyDescent="0.25">
      <c r="A29" s="28" t="str">
        <f>_xlfn.XLOOKUP(B29,'Service Categories'!B:B,'Service Categories'!A:A,"N/A",0,)</f>
        <v>Inactive</v>
      </c>
      <c r="B29" s="28" t="s">
        <v>368</v>
      </c>
      <c r="C29" s="28"/>
      <c r="D29" s="28" t="s">
        <v>369</v>
      </c>
      <c r="E29" s="55" t="s">
        <v>370</v>
      </c>
      <c r="F29" s="28" t="s">
        <v>90</v>
      </c>
      <c r="G29" s="28" t="s">
        <v>90</v>
      </c>
      <c r="H29" s="28" t="s">
        <v>371</v>
      </c>
      <c r="I29" s="28" t="s">
        <v>372</v>
      </c>
      <c r="J29" s="28" t="s">
        <v>373</v>
      </c>
      <c r="K29" s="28" t="s">
        <v>374</v>
      </c>
      <c r="L29" s="28" t="s">
        <v>375</v>
      </c>
      <c r="M29" s="24" t="s">
        <v>376</v>
      </c>
      <c r="N29" s="28" t="s">
        <v>377</v>
      </c>
      <c r="O29" s="28" t="s">
        <v>372</v>
      </c>
      <c r="P29" s="24" t="s">
        <v>376</v>
      </c>
    </row>
    <row r="30" spans="1:17" ht="45" customHeight="1" x14ac:dyDescent="0.25">
      <c r="A30" s="28" t="str">
        <f>_xlfn.XLOOKUP(B30,'Service Categories'!B:B,'Service Categories'!A:A,"N/A",0,)</f>
        <v>Active</v>
      </c>
      <c r="B30" s="28" t="s">
        <v>378</v>
      </c>
      <c r="C30" s="28"/>
      <c r="D30" s="28" t="s">
        <v>378</v>
      </c>
      <c r="E30" s="75" t="s">
        <v>379</v>
      </c>
      <c r="F30" s="28" t="s">
        <v>90</v>
      </c>
      <c r="G30" s="28" t="s">
        <v>90</v>
      </c>
      <c r="H30" s="28" t="s">
        <v>380</v>
      </c>
      <c r="I30" s="28" t="s">
        <v>381</v>
      </c>
      <c r="J30" s="28" t="s">
        <v>382</v>
      </c>
      <c r="K30" s="28" t="s">
        <v>383</v>
      </c>
      <c r="L30" s="28" t="s">
        <v>384</v>
      </c>
      <c r="M30" s="24" t="s">
        <v>385</v>
      </c>
      <c r="N30" s="28" t="s">
        <v>386</v>
      </c>
      <c r="O30" s="28" t="s">
        <v>387</v>
      </c>
      <c r="P30" s="24" t="s">
        <v>385</v>
      </c>
      <c r="Q30" s="27"/>
    </row>
    <row r="31" spans="1:17" ht="45" customHeight="1" x14ac:dyDescent="0.25">
      <c r="A31" s="28" t="str">
        <f>_xlfn.XLOOKUP(B31,'Service Categories'!B:B,'Service Categories'!A:A,"N/A",0,)</f>
        <v>Active</v>
      </c>
      <c r="B31" s="28" t="s">
        <v>388</v>
      </c>
      <c r="C31" s="30" t="s">
        <v>1541</v>
      </c>
      <c r="D31" s="28" t="s">
        <v>388</v>
      </c>
      <c r="E31" s="55" t="s">
        <v>389</v>
      </c>
      <c r="F31" s="28" t="s">
        <v>113</v>
      </c>
      <c r="G31" s="28" t="s">
        <v>90</v>
      </c>
      <c r="H31" s="28" t="s">
        <v>390</v>
      </c>
      <c r="I31" s="28" t="s">
        <v>391</v>
      </c>
      <c r="J31" s="28" t="s">
        <v>392</v>
      </c>
      <c r="K31" s="28" t="s">
        <v>393</v>
      </c>
      <c r="L31" s="28" t="s">
        <v>118</v>
      </c>
      <c r="M31" s="25" t="s">
        <v>394</v>
      </c>
      <c r="N31" s="28" t="s">
        <v>395</v>
      </c>
      <c r="O31" s="28" t="s">
        <v>396</v>
      </c>
      <c r="P31" s="25" t="s">
        <v>394</v>
      </c>
      <c r="Q31" s="27"/>
    </row>
    <row r="32" spans="1:17" ht="45" customHeight="1" x14ac:dyDescent="0.25">
      <c r="A32" s="28" t="str">
        <f>_xlfn.XLOOKUP(B32,'Service Categories'!B:B,'Service Categories'!A:A,"N/A",0,)</f>
        <v>Active</v>
      </c>
      <c r="B32" s="28" t="s">
        <v>397</v>
      </c>
      <c r="C32" s="28" t="s">
        <v>101</v>
      </c>
      <c r="D32" s="28" t="s">
        <v>398</v>
      </c>
      <c r="E32" s="75" t="s">
        <v>399</v>
      </c>
      <c r="F32" s="28" t="s">
        <v>113</v>
      </c>
      <c r="G32" s="28" t="s">
        <v>90</v>
      </c>
      <c r="H32" s="28" t="s">
        <v>400</v>
      </c>
      <c r="I32" s="28" t="s">
        <v>401</v>
      </c>
      <c r="J32" s="28" t="s">
        <v>402</v>
      </c>
      <c r="K32" s="28" t="s">
        <v>403</v>
      </c>
      <c r="L32" s="28" t="s">
        <v>118</v>
      </c>
      <c r="M32" s="25" t="s">
        <v>404</v>
      </c>
      <c r="N32" s="28" t="s">
        <v>405</v>
      </c>
      <c r="O32" s="28" t="s">
        <v>401</v>
      </c>
      <c r="P32" s="25" t="s">
        <v>404</v>
      </c>
    </row>
    <row r="33" spans="1:17" ht="45" customHeight="1" x14ac:dyDescent="0.25">
      <c r="A33" s="28" t="str">
        <f>_xlfn.XLOOKUP(B33,'Service Categories'!B:B,'Service Categories'!A:A,"N/A",0,)</f>
        <v>Active</v>
      </c>
      <c r="B33" s="43" t="s">
        <v>406</v>
      </c>
      <c r="C33" s="28" t="s">
        <v>88</v>
      </c>
      <c r="D33" s="43" t="s">
        <v>407</v>
      </c>
      <c r="E33" s="75" t="s">
        <v>408</v>
      </c>
      <c r="F33" s="28" t="s">
        <v>113</v>
      </c>
      <c r="G33" s="28" t="s">
        <v>90</v>
      </c>
      <c r="H33" s="28" t="s">
        <v>409</v>
      </c>
      <c r="I33" s="28" t="s">
        <v>410</v>
      </c>
      <c r="J33" s="28" t="s">
        <v>411</v>
      </c>
      <c r="K33" s="28" t="s">
        <v>412</v>
      </c>
      <c r="L33" s="28" t="s">
        <v>118</v>
      </c>
      <c r="M33" s="25" t="s">
        <v>413</v>
      </c>
      <c r="N33" s="28" t="s">
        <v>414</v>
      </c>
      <c r="O33" s="28" t="s">
        <v>410</v>
      </c>
      <c r="P33" s="25" t="s">
        <v>413</v>
      </c>
    </row>
    <row r="34" spans="1:17" ht="45" customHeight="1" x14ac:dyDescent="0.25">
      <c r="A34" s="28" t="str">
        <f>_xlfn.XLOOKUP(B34,'Service Categories'!B:B,'Service Categories'!A:A,"N/A",0,)</f>
        <v>Active</v>
      </c>
      <c r="B34" s="28" t="s">
        <v>1530</v>
      </c>
      <c r="C34" s="30" t="s">
        <v>1541</v>
      </c>
      <c r="D34" s="28" t="s">
        <v>415</v>
      </c>
      <c r="E34" s="55" t="s">
        <v>416</v>
      </c>
      <c r="F34" s="28" t="s">
        <v>90</v>
      </c>
      <c r="G34" s="28" t="s">
        <v>90</v>
      </c>
      <c r="H34" s="28" t="s">
        <v>417</v>
      </c>
      <c r="I34" s="28" t="s">
        <v>418</v>
      </c>
      <c r="J34" s="28" t="s">
        <v>419</v>
      </c>
      <c r="K34" s="28" t="s">
        <v>420</v>
      </c>
      <c r="L34" s="28" t="s">
        <v>421</v>
      </c>
      <c r="M34" s="25" t="s">
        <v>422</v>
      </c>
      <c r="N34" s="28" t="s">
        <v>423</v>
      </c>
      <c r="O34" s="28" t="s">
        <v>424</v>
      </c>
      <c r="P34" s="25" t="s">
        <v>425</v>
      </c>
      <c r="Q34" s="27"/>
    </row>
    <row r="35" spans="1:17" ht="45" customHeight="1" x14ac:dyDescent="0.25">
      <c r="A35" s="28" t="str">
        <f>_xlfn.XLOOKUP(B35,'Service Categories'!B:B,'Service Categories'!A:A,"N/A",0,)</f>
        <v>Active</v>
      </c>
      <c r="B35" s="28" t="s">
        <v>426</v>
      </c>
      <c r="C35" s="28" t="s">
        <v>88</v>
      </c>
      <c r="D35" s="28" t="s">
        <v>427</v>
      </c>
      <c r="E35" s="75" t="s">
        <v>428</v>
      </c>
      <c r="F35" s="28" t="s">
        <v>90</v>
      </c>
      <c r="G35" s="28" t="s">
        <v>90</v>
      </c>
      <c r="H35" s="29" t="s">
        <v>429</v>
      </c>
      <c r="I35" s="28" t="s">
        <v>430</v>
      </c>
      <c r="J35" s="28" t="s">
        <v>431</v>
      </c>
      <c r="K35" s="28" t="s">
        <v>432</v>
      </c>
      <c r="L35" s="28" t="s">
        <v>433</v>
      </c>
      <c r="M35" s="24" t="s">
        <v>434</v>
      </c>
      <c r="N35" s="28" t="s">
        <v>435</v>
      </c>
      <c r="O35" s="28" t="s">
        <v>430</v>
      </c>
      <c r="P35" s="25" t="s">
        <v>436</v>
      </c>
    </row>
    <row r="36" spans="1:17" ht="45" customHeight="1" x14ac:dyDescent="0.25">
      <c r="A36" s="28" t="str">
        <f>_xlfn.XLOOKUP(B36,'Service Categories'!B:B,'Service Categories'!A:A,"N/A",0,)</f>
        <v>Active</v>
      </c>
      <c r="B36" s="28" t="s">
        <v>437</v>
      </c>
      <c r="C36" s="28" t="s">
        <v>101</v>
      </c>
      <c r="D36" s="28" t="s">
        <v>437</v>
      </c>
      <c r="E36" s="75" t="s">
        <v>438</v>
      </c>
      <c r="F36" s="28" t="s">
        <v>113</v>
      </c>
      <c r="G36" s="28" t="s">
        <v>90</v>
      </c>
      <c r="H36" s="28" t="s">
        <v>439</v>
      </c>
      <c r="I36" s="28" t="s">
        <v>440</v>
      </c>
      <c r="J36" s="28" t="s">
        <v>441</v>
      </c>
      <c r="K36" s="28" t="s">
        <v>442</v>
      </c>
      <c r="L36" s="28" t="s">
        <v>152</v>
      </c>
      <c r="M36" s="25" t="s">
        <v>443</v>
      </c>
      <c r="N36" s="28" t="s">
        <v>444</v>
      </c>
      <c r="O36" s="28" t="s">
        <v>440</v>
      </c>
      <c r="P36" s="25" t="s">
        <v>443</v>
      </c>
      <c r="Q36" s="27"/>
    </row>
    <row r="37" spans="1:17" ht="45" customHeight="1" x14ac:dyDescent="0.25">
      <c r="A37" s="28" t="str">
        <f>_xlfn.XLOOKUP(B37,'Service Categories'!B:B,'Service Categories'!A:A,"N/A",0,)</f>
        <v>Active</v>
      </c>
      <c r="B37" s="28" t="s">
        <v>445</v>
      </c>
      <c r="C37" s="28"/>
      <c r="D37" s="28" t="s">
        <v>445</v>
      </c>
      <c r="E37" s="75" t="s">
        <v>446</v>
      </c>
      <c r="F37" s="28" t="s">
        <v>113</v>
      </c>
      <c r="G37" s="28" t="s">
        <v>90</v>
      </c>
      <c r="H37" s="29" t="s">
        <v>447</v>
      </c>
      <c r="I37" s="28" t="s">
        <v>448</v>
      </c>
      <c r="J37" s="28" t="s">
        <v>449</v>
      </c>
      <c r="K37" s="28" t="s">
        <v>450</v>
      </c>
      <c r="L37" s="28" t="s">
        <v>118</v>
      </c>
      <c r="M37" s="25" t="s">
        <v>451</v>
      </c>
      <c r="N37" s="28" t="s">
        <v>452</v>
      </c>
      <c r="O37" s="28" t="s">
        <v>453</v>
      </c>
      <c r="P37" s="25" t="s">
        <v>451</v>
      </c>
    </row>
    <row r="38" spans="1:17" ht="45" hidden="1" customHeight="1" x14ac:dyDescent="0.25">
      <c r="A38" s="28" t="str">
        <f>_xlfn.XLOOKUP(B38,'Service Categories'!B:B,'Service Categories'!A:A,"N/A",0,)</f>
        <v>Inactive</v>
      </c>
      <c r="B38" s="28" t="s">
        <v>454</v>
      </c>
      <c r="C38" s="28"/>
      <c r="D38" s="28" t="s">
        <v>454</v>
      </c>
      <c r="E38" s="55" t="s">
        <v>455</v>
      </c>
      <c r="F38" s="28" t="s">
        <v>90</v>
      </c>
      <c r="G38" s="28" t="s">
        <v>90</v>
      </c>
      <c r="H38" s="28" t="s">
        <v>456</v>
      </c>
      <c r="I38" s="28" t="s">
        <v>457</v>
      </c>
      <c r="J38" s="28" t="s">
        <v>458</v>
      </c>
      <c r="K38" s="28" t="s">
        <v>459</v>
      </c>
      <c r="L38" s="28" t="s">
        <v>460</v>
      </c>
      <c r="M38" s="25" t="s">
        <v>461</v>
      </c>
      <c r="N38" s="28" t="s">
        <v>462</v>
      </c>
      <c r="O38" s="28" t="s">
        <v>463</v>
      </c>
      <c r="P38" s="25" t="s">
        <v>464</v>
      </c>
      <c r="Q38" s="27"/>
    </row>
    <row r="39" spans="1:17" ht="45" customHeight="1" x14ac:dyDescent="0.25">
      <c r="A39" s="28" t="str">
        <f>_xlfn.XLOOKUP(B39,'Service Categories'!B:B,'Service Categories'!A:A,"N/A",0,)</f>
        <v>Active</v>
      </c>
      <c r="B39" s="28" t="s">
        <v>465</v>
      </c>
      <c r="C39" s="28" t="s">
        <v>88</v>
      </c>
      <c r="D39" s="28" t="s">
        <v>465</v>
      </c>
      <c r="E39" s="75" t="s">
        <v>466</v>
      </c>
      <c r="F39" s="28" t="s">
        <v>113</v>
      </c>
      <c r="G39" s="28" t="s">
        <v>90</v>
      </c>
      <c r="H39" s="28" t="s">
        <v>467</v>
      </c>
      <c r="I39" s="28" t="s">
        <v>468</v>
      </c>
      <c r="J39" s="28" t="s">
        <v>469</v>
      </c>
      <c r="K39" s="28" t="s">
        <v>470</v>
      </c>
      <c r="L39" s="28" t="s">
        <v>118</v>
      </c>
      <c r="M39" s="25" t="s">
        <v>471</v>
      </c>
      <c r="N39" s="28" t="s">
        <v>472</v>
      </c>
      <c r="O39" s="28" t="s">
        <v>468</v>
      </c>
      <c r="P39" s="25" t="s">
        <v>473</v>
      </c>
      <c r="Q39" s="27"/>
    </row>
    <row r="40" spans="1:17" ht="45" customHeight="1" x14ac:dyDescent="0.25">
      <c r="A40" s="28" t="str">
        <f>_xlfn.XLOOKUP(B40,'Service Categories'!B:B,'Service Categories'!A:A,"N/A",0,)</f>
        <v>Active</v>
      </c>
      <c r="B40" s="28" t="s">
        <v>474</v>
      </c>
      <c r="C40" s="28"/>
      <c r="D40" s="28" t="s">
        <v>474</v>
      </c>
      <c r="E40" s="75" t="s">
        <v>475</v>
      </c>
      <c r="F40" s="28" t="s">
        <v>113</v>
      </c>
      <c r="G40" s="28" t="s">
        <v>90</v>
      </c>
      <c r="H40" s="28" t="s">
        <v>476</v>
      </c>
      <c r="I40" s="28" t="s">
        <v>477</v>
      </c>
      <c r="J40" s="28" t="s">
        <v>478</v>
      </c>
      <c r="K40" s="28" t="s">
        <v>479</v>
      </c>
      <c r="L40" s="28" t="s">
        <v>118</v>
      </c>
      <c r="M40" s="25" t="s">
        <v>480</v>
      </c>
      <c r="N40" s="28" t="s">
        <v>481</v>
      </c>
      <c r="O40" s="28" t="s">
        <v>477</v>
      </c>
      <c r="P40" s="25" t="s">
        <v>482</v>
      </c>
      <c r="Q40" s="27"/>
    </row>
    <row r="41" spans="1:17" ht="45" customHeight="1" x14ac:dyDescent="0.25">
      <c r="A41" s="28" t="str">
        <f>_xlfn.XLOOKUP(B41,'Service Categories'!B:B,'Service Categories'!A:A,"N/A",0,)</f>
        <v>Active</v>
      </c>
      <c r="B41" s="43" t="s">
        <v>483</v>
      </c>
      <c r="C41" s="28"/>
      <c r="D41" s="43" t="s">
        <v>484</v>
      </c>
      <c r="E41" s="75" t="s">
        <v>485</v>
      </c>
      <c r="F41" s="28" t="s">
        <v>113</v>
      </c>
      <c r="G41" s="28" t="s">
        <v>90</v>
      </c>
      <c r="H41" s="28" t="s">
        <v>486</v>
      </c>
      <c r="I41" s="28" t="s">
        <v>487</v>
      </c>
      <c r="J41" s="28" t="s">
        <v>488</v>
      </c>
      <c r="K41" s="28" t="s">
        <v>489</v>
      </c>
      <c r="L41" s="28" t="s">
        <v>490</v>
      </c>
      <c r="M41" s="25" t="s">
        <v>491</v>
      </c>
      <c r="N41" s="28" t="s">
        <v>492</v>
      </c>
      <c r="O41" s="28" t="s">
        <v>487</v>
      </c>
      <c r="P41" s="25" t="s">
        <v>493</v>
      </c>
      <c r="Q41" s="27"/>
    </row>
    <row r="42" spans="1:17" ht="45" customHeight="1" x14ac:dyDescent="0.25">
      <c r="A42" s="28" t="str">
        <f>_xlfn.XLOOKUP(B42,'Service Categories'!B:B,'Service Categories'!A:A,"N/A",0,)</f>
        <v>Active</v>
      </c>
      <c r="B42" s="28" t="s">
        <v>494</v>
      </c>
      <c r="C42" s="28"/>
      <c r="D42" s="28" t="s">
        <v>495</v>
      </c>
      <c r="E42" s="75" t="s">
        <v>496</v>
      </c>
      <c r="F42" s="28" t="s">
        <v>113</v>
      </c>
      <c r="G42" s="28" t="s">
        <v>90</v>
      </c>
      <c r="H42" s="28" t="s">
        <v>497</v>
      </c>
      <c r="I42" s="28" t="s">
        <v>498</v>
      </c>
      <c r="J42" s="28" t="s">
        <v>499</v>
      </c>
      <c r="K42" s="28" t="s">
        <v>500</v>
      </c>
      <c r="L42" s="28" t="s">
        <v>118</v>
      </c>
      <c r="M42" s="25" t="s">
        <v>501</v>
      </c>
      <c r="N42" s="28" t="s">
        <v>502</v>
      </c>
      <c r="O42" s="28" t="s">
        <v>503</v>
      </c>
      <c r="P42" s="25" t="s">
        <v>501</v>
      </c>
      <c r="Q42" s="27"/>
    </row>
    <row r="43" spans="1:17" ht="45" customHeight="1" x14ac:dyDescent="0.25">
      <c r="A43" s="28" t="str">
        <f>_xlfn.XLOOKUP(B43,'Service Categories'!B:B,'Service Categories'!A:A,"N/A",0,)</f>
        <v>Active</v>
      </c>
      <c r="B43" s="28" t="s">
        <v>504</v>
      </c>
      <c r="C43" s="28"/>
      <c r="D43" s="28" t="s">
        <v>505</v>
      </c>
      <c r="E43" s="75" t="s">
        <v>506</v>
      </c>
      <c r="F43" s="28" t="s">
        <v>113</v>
      </c>
      <c r="G43" s="28" t="s">
        <v>90</v>
      </c>
      <c r="H43" s="28" t="s">
        <v>507</v>
      </c>
      <c r="I43" s="28" t="s">
        <v>508</v>
      </c>
      <c r="J43" s="28" t="s">
        <v>509</v>
      </c>
      <c r="K43" s="28" t="s">
        <v>510</v>
      </c>
      <c r="L43" s="28" t="s">
        <v>118</v>
      </c>
      <c r="M43" s="25" t="s">
        <v>511</v>
      </c>
      <c r="N43" s="28" t="s">
        <v>512</v>
      </c>
      <c r="O43" s="28" t="s">
        <v>508</v>
      </c>
      <c r="P43" s="25" t="s">
        <v>513</v>
      </c>
      <c r="Q43" s="27"/>
    </row>
    <row r="44" spans="1:17" ht="45" customHeight="1" x14ac:dyDescent="0.25">
      <c r="A44" s="28" t="str">
        <f>_xlfn.XLOOKUP(B44,'Service Categories'!B:B,'Service Categories'!A:A,"N/A",0,)</f>
        <v>Active</v>
      </c>
      <c r="B44" s="43" t="s">
        <v>514</v>
      </c>
      <c r="C44" s="28" t="s">
        <v>88</v>
      </c>
      <c r="D44" s="43" t="s">
        <v>515</v>
      </c>
      <c r="E44" s="75" t="s">
        <v>516</v>
      </c>
      <c r="F44" s="28" t="s">
        <v>90</v>
      </c>
      <c r="G44" s="28" t="s">
        <v>90</v>
      </c>
      <c r="H44" s="28" t="s">
        <v>517</v>
      </c>
      <c r="I44" s="28" t="s">
        <v>518</v>
      </c>
      <c r="J44" s="28" t="s">
        <v>519</v>
      </c>
      <c r="K44" s="28" t="s">
        <v>520</v>
      </c>
      <c r="L44" s="28" t="s">
        <v>521</v>
      </c>
      <c r="M44" s="25" t="s">
        <v>522</v>
      </c>
      <c r="N44" s="28" t="s">
        <v>523</v>
      </c>
      <c r="O44" s="28" t="s">
        <v>518</v>
      </c>
      <c r="P44" s="25" t="s">
        <v>524</v>
      </c>
      <c r="Q44" s="27"/>
    </row>
    <row r="45" spans="1:17" ht="45" customHeight="1" x14ac:dyDescent="0.25">
      <c r="A45" s="28" t="str">
        <f>_xlfn.XLOOKUP(B45,'Service Categories'!B:B,'Service Categories'!A:A,"N/A",0,)</f>
        <v>Active</v>
      </c>
      <c r="B45" s="43" t="s">
        <v>525</v>
      </c>
      <c r="C45" s="28" t="s">
        <v>88</v>
      </c>
      <c r="D45" s="43" t="s">
        <v>526</v>
      </c>
      <c r="E45" s="75" t="s">
        <v>527</v>
      </c>
      <c r="F45" s="28" t="s">
        <v>90</v>
      </c>
      <c r="G45" s="28" t="s">
        <v>90</v>
      </c>
      <c r="H45" s="28" t="s">
        <v>528</v>
      </c>
      <c r="I45" s="28" t="s">
        <v>529</v>
      </c>
      <c r="J45" s="28" t="s">
        <v>530</v>
      </c>
      <c r="K45" s="28" t="s">
        <v>531</v>
      </c>
      <c r="L45" s="28" t="s">
        <v>152</v>
      </c>
      <c r="M45" s="25" t="s">
        <v>532</v>
      </c>
      <c r="N45" s="28" t="s">
        <v>318</v>
      </c>
      <c r="O45" s="28" t="s">
        <v>533</v>
      </c>
      <c r="P45" s="25" t="s">
        <v>532</v>
      </c>
    </row>
    <row r="46" spans="1:17" ht="45" customHeight="1" x14ac:dyDescent="0.25">
      <c r="A46" s="28" t="str">
        <f>_xlfn.XLOOKUP(B46,'Service Categories'!B:B,'Service Categories'!A:A,"N/A",0,)</f>
        <v>Active</v>
      </c>
      <c r="B46" s="28" t="s">
        <v>534</v>
      </c>
      <c r="C46" s="28" t="s">
        <v>1547</v>
      </c>
      <c r="D46" s="28" t="s">
        <v>534</v>
      </c>
      <c r="E46" s="75" t="s">
        <v>535</v>
      </c>
      <c r="F46" s="28" t="s">
        <v>113</v>
      </c>
      <c r="G46" s="28" t="s">
        <v>90</v>
      </c>
      <c r="H46" s="29" t="s">
        <v>536</v>
      </c>
      <c r="I46" s="28" t="s">
        <v>537</v>
      </c>
      <c r="J46" s="28" t="s">
        <v>538</v>
      </c>
      <c r="K46" s="28" t="s">
        <v>539</v>
      </c>
      <c r="L46" s="28" t="s">
        <v>118</v>
      </c>
      <c r="M46" s="24" t="s">
        <v>540</v>
      </c>
      <c r="N46" s="28" t="s">
        <v>541</v>
      </c>
      <c r="O46" s="28" t="s">
        <v>537</v>
      </c>
      <c r="P46" s="24" t="s">
        <v>540</v>
      </c>
      <c r="Q46" s="27"/>
    </row>
    <row r="47" spans="1:17" ht="45" customHeight="1" x14ac:dyDescent="0.25">
      <c r="A47" s="28" t="str">
        <f>_xlfn.XLOOKUP(B47,'Service Categories'!B:B,'Service Categories'!A:A,"N/A",0,)</f>
        <v>Active</v>
      </c>
      <c r="B47" s="28" t="s">
        <v>542</v>
      </c>
      <c r="C47" s="28" t="s">
        <v>101</v>
      </c>
      <c r="D47" s="28" t="s">
        <v>542</v>
      </c>
      <c r="E47" s="75" t="s">
        <v>543</v>
      </c>
      <c r="F47" s="28" t="s">
        <v>113</v>
      </c>
      <c r="G47" s="28" t="s">
        <v>90</v>
      </c>
      <c r="H47" s="28" t="s">
        <v>456</v>
      </c>
      <c r="I47" s="28" t="s">
        <v>544</v>
      </c>
      <c r="J47" s="28" t="s">
        <v>545</v>
      </c>
      <c r="K47" s="28" t="s">
        <v>546</v>
      </c>
      <c r="L47" s="28" t="s">
        <v>118</v>
      </c>
      <c r="M47" s="25" t="s">
        <v>547</v>
      </c>
      <c r="N47" s="28" t="s">
        <v>548</v>
      </c>
      <c r="O47" s="28" t="s">
        <v>544</v>
      </c>
      <c r="P47" s="25" t="s">
        <v>547</v>
      </c>
      <c r="Q47" s="27"/>
    </row>
    <row r="48" spans="1:17" ht="45" customHeight="1" x14ac:dyDescent="0.25">
      <c r="A48" s="28" t="str">
        <f>_xlfn.XLOOKUP(B48,'Service Categories'!B:B,'Service Categories'!A:A,"N/A",0,)</f>
        <v>Active</v>
      </c>
      <c r="B48" s="28" t="s">
        <v>549</v>
      </c>
      <c r="C48" s="28" t="s">
        <v>88</v>
      </c>
      <c r="D48" s="28" t="s">
        <v>550</v>
      </c>
      <c r="E48" s="75" t="s">
        <v>551</v>
      </c>
      <c r="F48" s="28" t="s">
        <v>90</v>
      </c>
      <c r="G48" s="28" t="s">
        <v>90</v>
      </c>
      <c r="H48" s="43" t="s">
        <v>552</v>
      </c>
      <c r="I48" s="28" t="s">
        <v>553</v>
      </c>
      <c r="J48" s="28" t="s">
        <v>554</v>
      </c>
      <c r="K48" s="28" t="s">
        <v>555</v>
      </c>
      <c r="L48" s="28" t="s">
        <v>118</v>
      </c>
      <c r="M48" s="25" t="s">
        <v>556</v>
      </c>
      <c r="N48" s="28" t="s">
        <v>557</v>
      </c>
      <c r="O48" s="28" t="s">
        <v>553</v>
      </c>
      <c r="P48" s="25" t="s">
        <v>556</v>
      </c>
      <c r="Q48" s="27"/>
    </row>
    <row r="49" spans="1:17" ht="45" customHeight="1" x14ac:dyDescent="0.25">
      <c r="A49" s="28" t="str">
        <f>_xlfn.XLOOKUP(B49,'Service Categories'!B:B,'Service Categories'!A:A,"N/A",0,)</f>
        <v>Active</v>
      </c>
      <c r="B49" s="28" t="s">
        <v>558</v>
      </c>
      <c r="C49" s="28"/>
      <c r="D49" s="28" t="s">
        <v>559</v>
      </c>
      <c r="E49" s="75" t="s">
        <v>560</v>
      </c>
      <c r="F49" s="28" t="s">
        <v>113</v>
      </c>
      <c r="G49" s="28" t="s">
        <v>90</v>
      </c>
      <c r="H49" s="29" t="s">
        <v>561</v>
      </c>
      <c r="I49" s="28" t="s">
        <v>562</v>
      </c>
      <c r="J49" s="28" t="s">
        <v>563</v>
      </c>
      <c r="K49" s="28" t="s">
        <v>564</v>
      </c>
      <c r="L49" s="28" t="s">
        <v>565</v>
      </c>
      <c r="M49" s="25" t="s">
        <v>566</v>
      </c>
      <c r="N49" s="28" t="s">
        <v>567</v>
      </c>
      <c r="O49" s="28" t="s">
        <v>562</v>
      </c>
      <c r="P49" s="25" t="s">
        <v>566</v>
      </c>
      <c r="Q49" s="27"/>
    </row>
    <row r="50" spans="1:17" ht="45" customHeight="1" x14ac:dyDescent="0.25">
      <c r="A50" s="28" t="str">
        <f>_xlfn.XLOOKUP(B50,'Service Categories'!B:B,'Service Categories'!A:A,"N/A",0,)</f>
        <v>Active</v>
      </c>
      <c r="B50" s="28" t="s">
        <v>568</v>
      </c>
      <c r="C50" s="28"/>
      <c r="D50" s="28" t="s">
        <v>568</v>
      </c>
      <c r="E50" s="75" t="s">
        <v>569</v>
      </c>
      <c r="F50" s="28" t="s">
        <v>113</v>
      </c>
      <c r="G50" s="28" t="s">
        <v>90</v>
      </c>
      <c r="H50" s="29" t="s">
        <v>570</v>
      </c>
      <c r="I50" s="28" t="s">
        <v>571</v>
      </c>
      <c r="J50" s="28" t="s">
        <v>572</v>
      </c>
      <c r="K50" s="28" t="s">
        <v>573</v>
      </c>
      <c r="L50" s="28" t="s">
        <v>152</v>
      </c>
      <c r="M50" s="25" t="s">
        <v>574</v>
      </c>
      <c r="N50" s="28" t="s">
        <v>575</v>
      </c>
      <c r="O50" s="28" t="s">
        <v>571</v>
      </c>
      <c r="P50" s="25" t="s">
        <v>576</v>
      </c>
      <c r="Q50" s="27"/>
    </row>
    <row r="51" spans="1:17" ht="45" customHeight="1" x14ac:dyDescent="0.25">
      <c r="A51" s="28" t="str">
        <f>_xlfn.XLOOKUP(B51,'Service Categories'!B:B,'Service Categories'!A:A,"N/A",0,)</f>
        <v>Active</v>
      </c>
      <c r="B51" s="43" t="s">
        <v>577</v>
      </c>
      <c r="C51" s="28" t="s">
        <v>88</v>
      </c>
      <c r="D51" s="43" t="s">
        <v>578</v>
      </c>
      <c r="E51" s="75" t="s">
        <v>579</v>
      </c>
      <c r="F51" s="28" t="s">
        <v>90</v>
      </c>
      <c r="G51" s="28" t="s">
        <v>90</v>
      </c>
      <c r="H51" s="28" t="s">
        <v>580</v>
      </c>
      <c r="I51" s="28" t="s">
        <v>581</v>
      </c>
      <c r="J51" s="28" t="s">
        <v>582</v>
      </c>
      <c r="K51" s="28" t="s">
        <v>583</v>
      </c>
      <c r="L51" s="28" t="s">
        <v>584</v>
      </c>
      <c r="M51" s="24" t="s">
        <v>585</v>
      </c>
      <c r="N51" s="28" t="s">
        <v>586</v>
      </c>
      <c r="O51" s="28" t="s">
        <v>581</v>
      </c>
      <c r="P51" s="25" t="s">
        <v>587</v>
      </c>
    </row>
    <row r="52" spans="1:17" ht="45" hidden="1" customHeight="1" x14ac:dyDescent="0.25">
      <c r="A52" s="28" t="str">
        <f>_xlfn.XLOOKUP(B52,'Service Categories'!B:B,'Service Categories'!A:A,"N/A",0,)</f>
        <v>Inactive</v>
      </c>
      <c r="B52" s="28" t="s">
        <v>588</v>
      </c>
      <c r="C52" s="28"/>
      <c r="D52" s="28" t="s">
        <v>589</v>
      </c>
      <c r="E52" s="55" t="s">
        <v>590</v>
      </c>
      <c r="F52" s="28" t="s">
        <v>113</v>
      </c>
      <c r="G52" s="28" t="s">
        <v>90</v>
      </c>
      <c r="H52" s="28" t="s">
        <v>591</v>
      </c>
      <c r="I52" s="28" t="s">
        <v>592</v>
      </c>
      <c r="J52" s="28" t="s">
        <v>593</v>
      </c>
      <c r="K52" s="28" t="s">
        <v>594</v>
      </c>
      <c r="L52" s="28" t="s">
        <v>118</v>
      </c>
      <c r="M52" s="25" t="s">
        <v>595</v>
      </c>
      <c r="N52" s="28" t="s">
        <v>596</v>
      </c>
      <c r="O52" s="28" t="s">
        <v>592</v>
      </c>
      <c r="P52" s="25" t="s">
        <v>597</v>
      </c>
      <c r="Q52" s="27"/>
    </row>
    <row r="53" spans="1:17" ht="45" customHeight="1" x14ac:dyDescent="0.25">
      <c r="A53" s="28" t="str">
        <f>_xlfn.XLOOKUP(B53,'Service Categories'!B:B,'Service Categories'!A:A,"N/A",0,)</f>
        <v>Active</v>
      </c>
      <c r="B53" s="28" t="s">
        <v>598</v>
      </c>
      <c r="C53" s="28"/>
      <c r="D53" s="28" t="s">
        <v>598</v>
      </c>
      <c r="E53" s="75" t="s">
        <v>599</v>
      </c>
      <c r="F53" s="28" t="s">
        <v>113</v>
      </c>
      <c r="G53" s="28" t="s">
        <v>90</v>
      </c>
      <c r="H53" s="28" t="s">
        <v>600</v>
      </c>
      <c r="I53" s="28" t="s">
        <v>601</v>
      </c>
      <c r="J53" s="28" t="s">
        <v>602</v>
      </c>
      <c r="K53" s="28" t="s">
        <v>603</v>
      </c>
      <c r="L53" s="28" t="s">
        <v>118</v>
      </c>
      <c r="M53" s="25" t="s">
        <v>604</v>
      </c>
      <c r="N53" s="29" t="s">
        <v>605</v>
      </c>
      <c r="O53" s="28" t="s">
        <v>606</v>
      </c>
      <c r="P53" s="25" t="s">
        <v>607</v>
      </c>
      <c r="Q53" s="27"/>
    </row>
    <row r="54" spans="1:17" ht="45" customHeight="1" x14ac:dyDescent="0.25">
      <c r="A54" s="28" t="str">
        <f>_xlfn.XLOOKUP(B54,'Service Categories'!B:B,'Service Categories'!A:A,"N/A",0,)</f>
        <v>Active</v>
      </c>
      <c r="B54" s="28" t="s">
        <v>608</v>
      </c>
      <c r="C54" s="28"/>
      <c r="D54" s="28" t="s">
        <v>609</v>
      </c>
      <c r="E54" s="75" t="s">
        <v>610</v>
      </c>
      <c r="F54" s="28" t="s">
        <v>113</v>
      </c>
      <c r="G54" s="28" t="s">
        <v>90</v>
      </c>
      <c r="H54" s="29" t="s">
        <v>611</v>
      </c>
      <c r="I54" s="28" t="s">
        <v>612</v>
      </c>
      <c r="J54" s="28" t="s">
        <v>613</v>
      </c>
      <c r="K54" s="28" t="s">
        <v>614</v>
      </c>
      <c r="L54" s="28" t="s">
        <v>118</v>
      </c>
      <c r="M54" s="25" t="s">
        <v>615</v>
      </c>
      <c r="N54" s="28" t="s">
        <v>616</v>
      </c>
      <c r="O54" s="28" t="s">
        <v>612</v>
      </c>
      <c r="P54" s="25" t="s">
        <v>615</v>
      </c>
      <c r="Q54" s="27"/>
    </row>
    <row r="55" spans="1:17" ht="45" customHeight="1" x14ac:dyDescent="0.25">
      <c r="A55" s="28" t="str">
        <f>_xlfn.XLOOKUP(B55,'Service Categories'!B:B,'Service Categories'!A:A,"N/A",0,)</f>
        <v>Active</v>
      </c>
      <c r="B55" s="28" t="s">
        <v>617</v>
      </c>
      <c r="C55" s="28"/>
      <c r="D55" s="28" t="s">
        <v>617</v>
      </c>
      <c r="E55" s="75" t="s">
        <v>618</v>
      </c>
      <c r="F55" s="28" t="s">
        <v>90</v>
      </c>
      <c r="G55" s="28" t="s">
        <v>90</v>
      </c>
      <c r="H55" s="29" t="s">
        <v>619</v>
      </c>
      <c r="I55" s="28" t="s">
        <v>620</v>
      </c>
      <c r="J55" s="28" t="s">
        <v>621</v>
      </c>
      <c r="K55" s="28" t="s">
        <v>622</v>
      </c>
      <c r="L55" s="28" t="s">
        <v>118</v>
      </c>
      <c r="M55" s="25" t="s">
        <v>623</v>
      </c>
      <c r="N55" s="28" t="s">
        <v>624</v>
      </c>
      <c r="O55" s="28" t="s">
        <v>620</v>
      </c>
      <c r="P55" s="25" t="s">
        <v>623</v>
      </c>
      <c r="Q55" s="27"/>
    </row>
    <row r="56" spans="1:17" ht="45" customHeight="1" x14ac:dyDescent="0.25">
      <c r="A56" s="28" t="str">
        <f>_xlfn.XLOOKUP(B56,'Service Categories'!B:B,'Service Categories'!A:A,"N/A",0,)</f>
        <v>Active</v>
      </c>
      <c r="B56" s="28" t="s">
        <v>625</v>
      </c>
      <c r="C56" s="28" t="s">
        <v>88</v>
      </c>
      <c r="D56" s="28" t="s">
        <v>626</v>
      </c>
      <c r="E56" s="75" t="s">
        <v>627</v>
      </c>
      <c r="F56" s="28" t="s">
        <v>113</v>
      </c>
      <c r="G56" s="28" t="s">
        <v>90</v>
      </c>
      <c r="H56" s="28" t="s">
        <v>628</v>
      </c>
      <c r="I56" s="28" t="s">
        <v>629</v>
      </c>
      <c r="J56" s="28" t="s">
        <v>630</v>
      </c>
      <c r="K56" s="28" t="s">
        <v>631</v>
      </c>
      <c r="L56" s="28" t="s">
        <v>118</v>
      </c>
      <c r="M56" s="25" t="s">
        <v>632</v>
      </c>
      <c r="N56" s="28" t="s">
        <v>633</v>
      </c>
      <c r="O56" s="28" t="s">
        <v>629</v>
      </c>
      <c r="P56" s="25" t="s">
        <v>632</v>
      </c>
    </row>
    <row r="57" spans="1:17" ht="45" customHeight="1" x14ac:dyDescent="0.25">
      <c r="A57" s="28" t="str">
        <f>_xlfn.XLOOKUP(B57,'Service Categories'!B:B,'Service Categories'!A:A,"N/A",0,)</f>
        <v>Active</v>
      </c>
      <c r="B57" s="28" t="s">
        <v>634</v>
      </c>
      <c r="C57" s="43" t="s">
        <v>223</v>
      </c>
      <c r="D57" s="43" t="s">
        <v>635</v>
      </c>
      <c r="E57" s="55" t="s">
        <v>636</v>
      </c>
      <c r="F57" s="28" t="s">
        <v>113</v>
      </c>
      <c r="G57" s="28" t="s">
        <v>90</v>
      </c>
      <c r="H57" s="28" t="s">
        <v>637</v>
      </c>
      <c r="I57" s="28" t="s">
        <v>638</v>
      </c>
      <c r="J57" s="28" t="s">
        <v>639</v>
      </c>
      <c r="K57" s="28" t="s">
        <v>640</v>
      </c>
      <c r="L57" s="28" t="s">
        <v>118</v>
      </c>
      <c r="M57" s="25" t="s">
        <v>641</v>
      </c>
      <c r="N57" s="28" t="s">
        <v>642</v>
      </c>
      <c r="O57" s="28" t="s">
        <v>638</v>
      </c>
      <c r="P57" s="25" t="s">
        <v>641</v>
      </c>
      <c r="Q57" s="27"/>
    </row>
    <row r="58" spans="1:17" ht="45" customHeight="1" x14ac:dyDescent="0.25">
      <c r="A58" s="28" t="str">
        <f>_xlfn.XLOOKUP(B58,'Service Categories'!B:B,'Service Categories'!A:A,"N/A",0,)</f>
        <v>Active</v>
      </c>
      <c r="B58" s="28" t="s">
        <v>643</v>
      </c>
      <c r="C58" s="28"/>
      <c r="D58" s="28" t="s">
        <v>644</v>
      </c>
      <c r="E58" s="75" t="s">
        <v>645</v>
      </c>
      <c r="F58" s="28" t="s">
        <v>113</v>
      </c>
      <c r="G58" s="28" t="s">
        <v>90</v>
      </c>
      <c r="H58" s="28" t="s">
        <v>646</v>
      </c>
      <c r="I58" s="28" t="s">
        <v>647</v>
      </c>
      <c r="J58" s="28" t="s">
        <v>648</v>
      </c>
      <c r="K58" s="28" t="s">
        <v>649</v>
      </c>
      <c r="L58" s="28" t="s">
        <v>118</v>
      </c>
      <c r="M58" s="25" t="s">
        <v>650</v>
      </c>
      <c r="N58" s="28" t="s">
        <v>651</v>
      </c>
      <c r="O58" s="28" t="s">
        <v>652</v>
      </c>
      <c r="P58" s="25" t="s">
        <v>653</v>
      </c>
      <c r="Q58" s="27"/>
    </row>
    <row r="59" spans="1:17" ht="45" customHeight="1" x14ac:dyDescent="0.25">
      <c r="A59" s="28" t="str">
        <f>_xlfn.XLOOKUP(B59,'Service Categories'!B:B,'Service Categories'!A:A,"N/A",0,)</f>
        <v>Active</v>
      </c>
      <c r="B59" s="28" t="s">
        <v>654</v>
      </c>
      <c r="C59" s="28" t="s">
        <v>1528</v>
      </c>
      <c r="D59" s="28" t="s">
        <v>655</v>
      </c>
      <c r="E59" s="75" t="s">
        <v>656</v>
      </c>
      <c r="F59" s="28" t="s">
        <v>90</v>
      </c>
      <c r="G59" s="28" t="s">
        <v>90</v>
      </c>
      <c r="H59" s="28" t="s">
        <v>657</v>
      </c>
      <c r="I59" s="28" t="s">
        <v>658</v>
      </c>
      <c r="J59" s="28" t="s">
        <v>659</v>
      </c>
      <c r="K59" s="28" t="s">
        <v>660</v>
      </c>
      <c r="L59" s="28" t="s">
        <v>957</v>
      </c>
      <c r="M59" s="24" t="s">
        <v>661</v>
      </c>
      <c r="N59" s="28" t="s">
        <v>662</v>
      </c>
      <c r="O59" s="28" t="s">
        <v>658</v>
      </c>
      <c r="P59" s="76" t="s">
        <v>1529</v>
      </c>
      <c r="Q59" s="27"/>
    </row>
    <row r="60" spans="1:17" ht="45" customHeight="1" x14ac:dyDescent="0.25">
      <c r="A60" s="28" t="str">
        <f>_xlfn.XLOOKUP(B60,'Service Categories'!B:B,'Service Categories'!A:A,"N/A",0,)</f>
        <v>Active</v>
      </c>
      <c r="B60" s="28" t="s">
        <v>663</v>
      </c>
      <c r="C60" s="28"/>
      <c r="D60" s="28" t="s">
        <v>663</v>
      </c>
      <c r="E60" s="75" t="s">
        <v>664</v>
      </c>
      <c r="F60" s="28" t="s">
        <v>113</v>
      </c>
      <c r="G60" s="28" t="s">
        <v>90</v>
      </c>
      <c r="H60" s="28" t="s">
        <v>665</v>
      </c>
      <c r="I60" s="28" t="s">
        <v>666</v>
      </c>
      <c r="J60" s="28" t="s">
        <v>667</v>
      </c>
      <c r="K60" s="28" t="s">
        <v>668</v>
      </c>
      <c r="L60" s="28" t="s">
        <v>152</v>
      </c>
      <c r="M60" s="25" t="s">
        <v>669</v>
      </c>
      <c r="N60" s="28" t="s">
        <v>670</v>
      </c>
      <c r="O60" s="28" t="s">
        <v>666</v>
      </c>
      <c r="P60" s="76" t="s">
        <v>669</v>
      </c>
    </row>
    <row r="61" spans="1:17" ht="45" customHeight="1" x14ac:dyDescent="0.25">
      <c r="A61" s="28" t="str">
        <f>_xlfn.XLOOKUP(B61,'Service Categories'!B:B,'Service Categories'!A:A,"N/A",0,)</f>
        <v>Active</v>
      </c>
      <c r="B61" s="28" t="s">
        <v>671</v>
      </c>
      <c r="C61" s="28" t="s">
        <v>88</v>
      </c>
      <c r="D61" s="28" t="s">
        <v>672</v>
      </c>
      <c r="E61" s="75" t="s">
        <v>673</v>
      </c>
      <c r="F61" s="28" t="s">
        <v>90</v>
      </c>
      <c r="G61" s="28" t="s">
        <v>90</v>
      </c>
      <c r="H61" s="29" t="s">
        <v>674</v>
      </c>
      <c r="I61" s="28" t="s">
        <v>675</v>
      </c>
      <c r="J61" s="28" t="s">
        <v>676</v>
      </c>
      <c r="K61" s="28" t="s">
        <v>677</v>
      </c>
      <c r="L61" s="28" t="s">
        <v>118</v>
      </c>
      <c r="M61" s="25" t="s">
        <v>678</v>
      </c>
      <c r="N61" s="28" t="s">
        <v>679</v>
      </c>
      <c r="O61" s="28" t="s">
        <v>675</v>
      </c>
      <c r="P61" s="25" t="s">
        <v>680</v>
      </c>
      <c r="Q61" s="27"/>
    </row>
    <row r="62" spans="1:17" ht="45" customHeight="1" x14ac:dyDescent="0.25">
      <c r="A62" s="28" t="str">
        <f>_xlfn.XLOOKUP(B62,'Service Categories'!B:B,'Service Categories'!A:A,"N/A",0,)</f>
        <v>Active</v>
      </c>
      <c r="B62" s="28" t="s">
        <v>681</v>
      </c>
      <c r="C62" s="28" t="s">
        <v>88</v>
      </c>
      <c r="D62" s="28" t="s">
        <v>681</v>
      </c>
      <c r="E62" s="75" t="s">
        <v>682</v>
      </c>
      <c r="F62" s="28" t="s">
        <v>90</v>
      </c>
      <c r="G62" s="28" t="s">
        <v>90</v>
      </c>
      <c r="H62" s="28" t="s">
        <v>683</v>
      </c>
      <c r="I62" s="28" t="s">
        <v>684</v>
      </c>
      <c r="J62" s="28" t="s">
        <v>685</v>
      </c>
      <c r="K62" s="28" t="s">
        <v>686</v>
      </c>
      <c r="L62" s="28" t="s">
        <v>118</v>
      </c>
      <c r="M62" s="25" t="s">
        <v>687</v>
      </c>
      <c r="N62" s="28" t="s">
        <v>688</v>
      </c>
      <c r="O62" s="28" t="s">
        <v>689</v>
      </c>
      <c r="P62" s="25" t="s">
        <v>687</v>
      </c>
      <c r="Q62" s="27"/>
    </row>
    <row r="63" spans="1:17" ht="45" hidden="1" customHeight="1" x14ac:dyDescent="0.25">
      <c r="A63" s="28" t="str">
        <f>_xlfn.XLOOKUP(B63,'Service Categories'!B:B,'Service Categories'!A:A,"N/A",0,)</f>
        <v>Inactive</v>
      </c>
      <c r="B63" s="28" t="s">
        <v>690</v>
      </c>
      <c r="C63" s="28"/>
      <c r="D63" s="28" t="s">
        <v>690</v>
      </c>
      <c r="E63" s="55" t="s">
        <v>691</v>
      </c>
      <c r="F63" s="28" t="s">
        <v>90</v>
      </c>
      <c r="G63" s="28" t="s">
        <v>90</v>
      </c>
      <c r="H63" s="28" t="s">
        <v>692</v>
      </c>
      <c r="I63" s="28" t="s">
        <v>693</v>
      </c>
      <c r="J63" s="28" t="s">
        <v>694</v>
      </c>
      <c r="K63" s="28" t="s">
        <v>695</v>
      </c>
      <c r="L63" s="28" t="s">
        <v>164</v>
      </c>
      <c r="M63" s="25" t="s">
        <v>696</v>
      </c>
      <c r="N63" s="28" t="s">
        <v>697</v>
      </c>
      <c r="O63" s="28" t="s">
        <v>698</v>
      </c>
      <c r="P63" s="25" t="s">
        <v>696</v>
      </c>
    </row>
    <row r="64" spans="1:17" ht="45" customHeight="1" x14ac:dyDescent="0.25">
      <c r="A64" s="28" t="str">
        <f>_xlfn.XLOOKUP(B64,'Service Categories'!B:B,'Service Categories'!A:A,"N/A",0,)</f>
        <v>Active</v>
      </c>
      <c r="B64" s="28" t="s">
        <v>699</v>
      </c>
      <c r="C64" s="43" t="s">
        <v>1535</v>
      </c>
      <c r="D64" s="28" t="s">
        <v>699</v>
      </c>
      <c r="E64" s="75" t="s">
        <v>700</v>
      </c>
      <c r="F64" s="28" t="s">
        <v>90</v>
      </c>
      <c r="G64" s="28" t="s">
        <v>90</v>
      </c>
      <c r="H64" s="28" t="s">
        <v>701</v>
      </c>
      <c r="I64" s="28" t="s">
        <v>702</v>
      </c>
      <c r="J64" s="28" t="s">
        <v>703</v>
      </c>
      <c r="K64" s="28" t="s">
        <v>704</v>
      </c>
      <c r="L64" s="28" t="s">
        <v>705</v>
      </c>
      <c r="M64" s="24" t="s">
        <v>706</v>
      </c>
      <c r="N64" s="28" t="s">
        <v>707</v>
      </c>
      <c r="O64" s="28" t="s">
        <v>702</v>
      </c>
      <c r="P64" s="24" t="s">
        <v>1531</v>
      </c>
      <c r="Q64" s="27"/>
    </row>
    <row r="65" spans="1:17" ht="45" customHeight="1" x14ac:dyDescent="0.25">
      <c r="A65" s="28" t="str">
        <f>_xlfn.XLOOKUP(B65,'Service Categories'!B:B,'Service Categories'!A:A,"N/A",0,)</f>
        <v>Active</v>
      </c>
      <c r="B65" s="28" t="s">
        <v>708</v>
      </c>
      <c r="C65" s="28"/>
      <c r="D65" s="28" t="s">
        <v>708</v>
      </c>
      <c r="E65" s="75" t="s">
        <v>709</v>
      </c>
      <c r="F65" s="28" t="s">
        <v>113</v>
      </c>
      <c r="G65" s="28" t="s">
        <v>90</v>
      </c>
      <c r="H65" s="28" t="s">
        <v>710</v>
      </c>
      <c r="I65" s="28" t="s">
        <v>711</v>
      </c>
      <c r="J65" s="28" t="s">
        <v>712</v>
      </c>
      <c r="K65" s="28" t="s">
        <v>713</v>
      </c>
      <c r="L65" s="28" t="s">
        <v>714</v>
      </c>
      <c r="M65" s="25" t="s">
        <v>715</v>
      </c>
      <c r="N65" s="28" t="s">
        <v>716</v>
      </c>
      <c r="O65" s="28" t="s">
        <v>711</v>
      </c>
      <c r="P65" s="25" t="s">
        <v>715</v>
      </c>
      <c r="Q65" s="27"/>
    </row>
    <row r="66" spans="1:17" ht="45" customHeight="1" x14ac:dyDescent="0.25">
      <c r="A66" s="28" t="str">
        <f>_xlfn.XLOOKUP(B66,'Service Categories'!B:B,'Service Categories'!A:A,"N/A",0,)</f>
        <v>Active</v>
      </c>
      <c r="B66" s="28" t="s">
        <v>717</v>
      </c>
      <c r="C66" s="28" t="s">
        <v>718</v>
      </c>
      <c r="D66" s="28" t="s">
        <v>717</v>
      </c>
      <c r="E66" s="75" t="s">
        <v>719</v>
      </c>
      <c r="F66" s="28" t="s">
        <v>90</v>
      </c>
      <c r="G66" s="28" t="s">
        <v>90</v>
      </c>
      <c r="H66" s="28" t="s">
        <v>720</v>
      </c>
      <c r="I66" s="28" t="s">
        <v>721</v>
      </c>
      <c r="J66" s="28" t="s">
        <v>722</v>
      </c>
      <c r="K66" s="30" t="s">
        <v>723</v>
      </c>
      <c r="L66" s="30" t="s">
        <v>118</v>
      </c>
      <c r="M66" s="24" t="s">
        <v>724</v>
      </c>
      <c r="N66" s="28" t="s">
        <v>725</v>
      </c>
      <c r="O66" s="28" t="s">
        <v>726</v>
      </c>
      <c r="P66" s="25" t="s">
        <v>727</v>
      </c>
      <c r="Q66" s="27"/>
    </row>
    <row r="67" spans="1:17" ht="45" customHeight="1" x14ac:dyDescent="0.25">
      <c r="A67" s="28" t="str">
        <f>_xlfn.XLOOKUP(B67,'Service Categories'!B:B,'Service Categories'!A:A,"N/A",0,)</f>
        <v>Active</v>
      </c>
      <c r="B67" s="43" t="s">
        <v>728</v>
      </c>
      <c r="C67" s="28" t="s">
        <v>101</v>
      </c>
      <c r="D67" s="43" t="s">
        <v>729</v>
      </c>
      <c r="E67" s="75" t="s">
        <v>730</v>
      </c>
      <c r="F67" s="28" t="s">
        <v>113</v>
      </c>
      <c r="G67" s="28" t="s">
        <v>90</v>
      </c>
      <c r="H67" s="28" t="s">
        <v>456</v>
      </c>
      <c r="I67" s="28" t="s">
        <v>731</v>
      </c>
      <c r="J67" s="28" t="s">
        <v>732</v>
      </c>
      <c r="K67" s="28" t="s">
        <v>733</v>
      </c>
      <c r="L67" s="28" t="s">
        <v>118</v>
      </c>
      <c r="M67" s="25" t="s">
        <v>734</v>
      </c>
      <c r="N67" s="28" t="s">
        <v>735</v>
      </c>
      <c r="O67" s="28" t="s">
        <v>731</v>
      </c>
      <c r="P67" s="25" t="s">
        <v>734</v>
      </c>
      <c r="Q67" s="27"/>
    </row>
    <row r="68" spans="1:17" ht="45" customHeight="1" x14ac:dyDescent="0.25">
      <c r="A68" s="28" t="str">
        <f>_xlfn.XLOOKUP(B68,'Service Categories'!B:B,'Service Categories'!A:A,"N/A",0,)</f>
        <v>Active</v>
      </c>
      <c r="B68" s="43" t="s">
        <v>736</v>
      </c>
      <c r="C68" s="28" t="s">
        <v>101</v>
      </c>
      <c r="D68" s="43" t="s">
        <v>736</v>
      </c>
      <c r="E68" s="75" t="s">
        <v>737</v>
      </c>
      <c r="F68" s="28" t="s">
        <v>90</v>
      </c>
      <c r="G68" s="28" t="s">
        <v>90</v>
      </c>
      <c r="H68" s="28" t="s">
        <v>738</v>
      </c>
      <c r="I68" s="28" t="s">
        <v>739</v>
      </c>
      <c r="J68" s="28" t="s">
        <v>740</v>
      </c>
      <c r="K68" s="28" t="s">
        <v>741</v>
      </c>
      <c r="L68" s="28" t="s">
        <v>742</v>
      </c>
      <c r="M68" s="25" t="s">
        <v>743</v>
      </c>
      <c r="N68" s="28" t="s">
        <v>744</v>
      </c>
      <c r="O68" s="28" t="s">
        <v>739</v>
      </c>
      <c r="P68" s="25" t="s">
        <v>745</v>
      </c>
      <c r="Q68" s="27"/>
    </row>
    <row r="69" spans="1:17" ht="45" hidden="1" customHeight="1" x14ac:dyDescent="0.25">
      <c r="A69" s="28" t="str">
        <f>_xlfn.XLOOKUP(B69,'Service Categories'!B:B,'Service Categories'!A:A,"N/A",0,)</f>
        <v>Inactive</v>
      </c>
      <c r="B69" s="28" t="s">
        <v>746</v>
      </c>
      <c r="C69" s="28"/>
      <c r="D69" s="28" t="s">
        <v>747</v>
      </c>
      <c r="E69" s="55" t="s">
        <v>748</v>
      </c>
      <c r="F69" s="28" t="s">
        <v>90</v>
      </c>
      <c r="G69" s="28" t="s">
        <v>90</v>
      </c>
      <c r="H69" s="28" t="s">
        <v>749</v>
      </c>
      <c r="I69" s="28" t="s">
        <v>750</v>
      </c>
      <c r="J69" s="28" t="s">
        <v>751</v>
      </c>
      <c r="K69" s="28" t="s">
        <v>752</v>
      </c>
      <c r="L69" s="28" t="s">
        <v>753</v>
      </c>
      <c r="M69" s="25" t="s">
        <v>754</v>
      </c>
      <c r="N69" s="28" t="s">
        <v>755</v>
      </c>
      <c r="O69" s="28" t="s">
        <v>756</v>
      </c>
      <c r="P69" s="25" t="s">
        <v>754</v>
      </c>
      <c r="Q69" s="27"/>
    </row>
    <row r="70" spans="1:17" ht="45" customHeight="1" x14ac:dyDescent="0.25">
      <c r="A70" s="28" t="str">
        <f>_xlfn.XLOOKUP(B70,'Service Categories'!B:B,'Service Categories'!A:A,"N/A",0,)</f>
        <v>Active</v>
      </c>
      <c r="B70" s="43" t="s">
        <v>757</v>
      </c>
      <c r="C70" s="28"/>
      <c r="D70" s="43" t="s">
        <v>758</v>
      </c>
      <c r="E70" s="75" t="s">
        <v>759</v>
      </c>
      <c r="F70" s="28" t="s">
        <v>113</v>
      </c>
      <c r="G70" s="28" t="s">
        <v>90</v>
      </c>
      <c r="H70" s="28" t="s">
        <v>760</v>
      </c>
      <c r="I70" s="28" t="s">
        <v>761</v>
      </c>
      <c r="J70" s="28" t="s">
        <v>762</v>
      </c>
      <c r="K70" s="28" t="s">
        <v>763</v>
      </c>
      <c r="L70" s="28" t="s">
        <v>152</v>
      </c>
      <c r="M70" s="25" t="s">
        <v>764</v>
      </c>
      <c r="N70" s="28" t="s">
        <v>765</v>
      </c>
      <c r="O70" s="28" t="s">
        <v>761</v>
      </c>
      <c r="P70" s="25" t="s">
        <v>766</v>
      </c>
    </row>
    <row r="71" spans="1:17" ht="45" hidden="1" customHeight="1" x14ac:dyDescent="0.25">
      <c r="A71" s="28" t="str">
        <f>_xlfn.XLOOKUP(B71,'Service Categories'!B:B,'Service Categories'!A:A,"N/A",0,)</f>
        <v>Inactive</v>
      </c>
      <c r="B71" s="28" t="s">
        <v>767</v>
      </c>
      <c r="C71" s="28"/>
      <c r="D71" s="28" t="s">
        <v>768</v>
      </c>
      <c r="E71" s="55" t="s">
        <v>769</v>
      </c>
      <c r="F71" s="28" t="s">
        <v>90</v>
      </c>
      <c r="G71" s="28" t="s">
        <v>90</v>
      </c>
      <c r="H71" s="28" t="s">
        <v>770</v>
      </c>
      <c r="I71" s="28" t="s">
        <v>771</v>
      </c>
      <c r="J71" s="28" t="s">
        <v>772</v>
      </c>
      <c r="K71" s="28" t="s">
        <v>773</v>
      </c>
      <c r="L71" s="28" t="s">
        <v>774</v>
      </c>
      <c r="M71" s="24" t="s">
        <v>775</v>
      </c>
      <c r="N71" s="28" t="s">
        <v>776</v>
      </c>
      <c r="O71" s="28" t="s">
        <v>777</v>
      </c>
      <c r="P71" s="24" t="s">
        <v>775</v>
      </c>
    </row>
    <row r="72" spans="1:17" ht="45" hidden="1" customHeight="1" x14ac:dyDescent="0.25">
      <c r="A72" s="28" t="str">
        <f>_xlfn.XLOOKUP(B72,'Service Categories'!B:B,'Service Categories'!A:A,"N/A",0,)</f>
        <v>Inactive</v>
      </c>
      <c r="B72" s="28" t="s">
        <v>778</v>
      </c>
      <c r="C72" s="28"/>
      <c r="D72" s="28" t="s">
        <v>779</v>
      </c>
      <c r="E72" s="55" t="s">
        <v>780</v>
      </c>
      <c r="F72" s="28" t="s">
        <v>90</v>
      </c>
      <c r="G72" s="28" t="s">
        <v>90</v>
      </c>
      <c r="H72" s="28" t="s">
        <v>781</v>
      </c>
      <c r="I72" s="28" t="s">
        <v>782</v>
      </c>
      <c r="J72" s="28" t="s">
        <v>783</v>
      </c>
      <c r="K72" s="28" t="s">
        <v>784</v>
      </c>
      <c r="L72" s="28" t="s">
        <v>785</v>
      </c>
      <c r="M72" s="25" t="s">
        <v>786</v>
      </c>
      <c r="N72" s="28" t="s">
        <v>787</v>
      </c>
      <c r="O72" s="28" t="s">
        <v>788</v>
      </c>
      <c r="P72" s="25" t="s">
        <v>789</v>
      </c>
    </row>
    <row r="73" spans="1:17" ht="45" customHeight="1" x14ac:dyDescent="0.25">
      <c r="A73" s="28" t="str">
        <f>_xlfn.XLOOKUP(B73,'Service Categories'!B:B,'Service Categories'!A:A,"N/A",0,)</f>
        <v>Active</v>
      </c>
      <c r="B73" s="28" t="s">
        <v>790</v>
      </c>
      <c r="C73" s="28"/>
      <c r="D73" s="28" t="s">
        <v>790</v>
      </c>
      <c r="E73" s="75" t="s">
        <v>791</v>
      </c>
      <c r="F73" s="28" t="s">
        <v>90</v>
      </c>
      <c r="G73" s="28" t="s">
        <v>90</v>
      </c>
      <c r="H73" s="28" t="s">
        <v>792</v>
      </c>
      <c r="I73" s="28" t="s">
        <v>793</v>
      </c>
      <c r="J73" s="28" t="s">
        <v>794</v>
      </c>
      <c r="K73" s="28" t="s">
        <v>795</v>
      </c>
      <c r="L73" s="28" t="s">
        <v>164</v>
      </c>
      <c r="M73" s="25" t="s">
        <v>796</v>
      </c>
      <c r="N73" s="28" t="s">
        <v>797</v>
      </c>
      <c r="O73" s="28" t="s">
        <v>798</v>
      </c>
      <c r="P73" s="25" t="s">
        <v>796</v>
      </c>
    </row>
    <row r="74" spans="1:17" ht="45" customHeight="1" x14ac:dyDescent="0.25">
      <c r="A74" s="28" t="str">
        <f>_xlfn.XLOOKUP(B74,'Service Categories'!B:B,'Service Categories'!A:A,"N/A",0,)</f>
        <v>Active</v>
      </c>
      <c r="B74" s="28" t="s">
        <v>799</v>
      </c>
      <c r="C74" s="28" t="s">
        <v>101</v>
      </c>
      <c r="D74" s="28" t="s">
        <v>800</v>
      </c>
      <c r="E74" s="75" t="s">
        <v>801</v>
      </c>
      <c r="F74" s="28" t="s">
        <v>113</v>
      </c>
      <c r="G74" s="28" t="s">
        <v>90</v>
      </c>
      <c r="H74" s="28" t="s">
        <v>802</v>
      </c>
      <c r="I74" s="28" t="s">
        <v>803</v>
      </c>
      <c r="J74" s="28" t="s">
        <v>804</v>
      </c>
      <c r="K74" s="28" t="s">
        <v>805</v>
      </c>
      <c r="L74" s="28" t="s">
        <v>806</v>
      </c>
      <c r="M74" s="34" t="s">
        <v>807</v>
      </c>
      <c r="N74" s="28" t="s">
        <v>808</v>
      </c>
      <c r="O74" s="28" t="s">
        <v>803</v>
      </c>
      <c r="P74" s="34" t="s">
        <v>809</v>
      </c>
      <c r="Q74" s="27"/>
    </row>
    <row r="75" spans="1:17" ht="45" hidden="1" customHeight="1" x14ac:dyDescent="0.25">
      <c r="A75" s="28" t="str">
        <f>_xlfn.XLOOKUP(B75,'Service Categories'!B:B,'Service Categories'!A:A,"N/A",0,)</f>
        <v>Inactive</v>
      </c>
      <c r="B75" s="28" t="s">
        <v>810</v>
      </c>
      <c r="C75" s="28"/>
      <c r="D75" s="28" t="s">
        <v>810</v>
      </c>
      <c r="E75" s="55" t="s">
        <v>811</v>
      </c>
      <c r="F75" s="28" t="s">
        <v>90</v>
      </c>
      <c r="G75" s="28" t="s">
        <v>90</v>
      </c>
      <c r="H75" s="28" t="s">
        <v>812</v>
      </c>
      <c r="I75" s="28" t="s">
        <v>813</v>
      </c>
      <c r="J75" s="28" t="s">
        <v>814</v>
      </c>
      <c r="K75" s="28" t="s">
        <v>815</v>
      </c>
      <c r="L75" s="28" t="s">
        <v>816</v>
      </c>
      <c r="M75" s="25" t="s">
        <v>817</v>
      </c>
      <c r="N75" s="28" t="s">
        <v>818</v>
      </c>
      <c r="O75" s="28" t="s">
        <v>819</v>
      </c>
      <c r="P75" s="25" t="s">
        <v>817</v>
      </c>
    </row>
    <row r="76" spans="1:17" ht="45" customHeight="1" x14ac:dyDescent="0.25">
      <c r="A76" s="28" t="str">
        <f>_xlfn.XLOOKUP(B76,'Service Categories'!B:B,'Service Categories'!A:A,"N/A",0,)</f>
        <v>Active</v>
      </c>
      <c r="B76" s="28" t="s">
        <v>820</v>
      </c>
      <c r="C76" s="28"/>
      <c r="D76" s="28" t="s">
        <v>820</v>
      </c>
      <c r="E76" s="75" t="s">
        <v>821</v>
      </c>
      <c r="F76" s="28" t="s">
        <v>113</v>
      </c>
      <c r="G76" s="28" t="s">
        <v>90</v>
      </c>
      <c r="H76" s="28" t="s">
        <v>822</v>
      </c>
      <c r="I76" s="28" t="s">
        <v>823</v>
      </c>
      <c r="J76" s="28" t="s">
        <v>824</v>
      </c>
      <c r="K76" s="28" t="s">
        <v>825</v>
      </c>
      <c r="L76" s="28" t="s">
        <v>118</v>
      </c>
      <c r="M76" s="25" t="s">
        <v>826</v>
      </c>
      <c r="N76" s="28" t="s">
        <v>827</v>
      </c>
      <c r="O76" s="28" t="s">
        <v>823</v>
      </c>
      <c r="P76" s="25" t="s">
        <v>826</v>
      </c>
    </row>
    <row r="77" spans="1:17" ht="45" customHeight="1" x14ac:dyDescent="0.25">
      <c r="A77" s="28" t="str">
        <f>_xlfn.XLOOKUP(B77,'Service Categories'!B:B,'Service Categories'!A:A,"N/A",0,)</f>
        <v>Active</v>
      </c>
      <c r="B77" s="28" t="s">
        <v>828</v>
      </c>
      <c r="C77" s="28" t="s">
        <v>88</v>
      </c>
      <c r="D77" s="28" t="s">
        <v>829</v>
      </c>
      <c r="E77" s="75" t="s">
        <v>830</v>
      </c>
      <c r="F77" s="28" t="s">
        <v>113</v>
      </c>
      <c r="G77" s="28" t="s">
        <v>90</v>
      </c>
      <c r="H77" s="28" t="s">
        <v>831</v>
      </c>
      <c r="I77" s="28" t="s">
        <v>832</v>
      </c>
      <c r="J77" s="28" t="s">
        <v>833</v>
      </c>
      <c r="K77" s="28" t="s">
        <v>834</v>
      </c>
      <c r="L77" s="28" t="s">
        <v>118</v>
      </c>
      <c r="M77" s="25" t="s">
        <v>835</v>
      </c>
      <c r="N77" s="28" t="s">
        <v>836</v>
      </c>
      <c r="O77" s="28" t="s">
        <v>837</v>
      </c>
      <c r="P77" s="25" t="s">
        <v>838</v>
      </c>
      <c r="Q77" s="27"/>
    </row>
    <row r="78" spans="1:17" ht="45" customHeight="1" x14ac:dyDescent="0.25">
      <c r="A78" s="81" t="s">
        <v>1506</v>
      </c>
      <c r="B78" s="81" t="s">
        <v>839</v>
      </c>
      <c r="C78" s="80" t="s">
        <v>1545</v>
      </c>
      <c r="D78" s="81" t="s">
        <v>840</v>
      </c>
      <c r="E78" s="82" t="s">
        <v>841</v>
      </c>
      <c r="F78" s="81" t="s">
        <v>113</v>
      </c>
      <c r="G78" s="81" t="s">
        <v>90</v>
      </c>
      <c r="H78" s="81" t="s">
        <v>842</v>
      </c>
      <c r="I78" s="81" t="s">
        <v>843</v>
      </c>
      <c r="J78" s="81" t="s">
        <v>844</v>
      </c>
      <c r="K78" s="81" t="s">
        <v>845</v>
      </c>
      <c r="L78" s="81" t="s">
        <v>846</v>
      </c>
      <c r="M78" s="83" t="s">
        <v>847</v>
      </c>
      <c r="N78" s="81" t="s">
        <v>848</v>
      </c>
      <c r="O78" s="81" t="s">
        <v>849</v>
      </c>
      <c r="P78" s="83" t="s">
        <v>850</v>
      </c>
      <c r="Q78" s="27"/>
    </row>
    <row r="79" spans="1:17" ht="45" customHeight="1" x14ac:dyDescent="0.25">
      <c r="A79" s="28" t="str">
        <f>_xlfn.XLOOKUP(B79,'Service Categories'!B:B,'Service Categories'!A:A,"N/A",0,)</f>
        <v>Active</v>
      </c>
      <c r="B79" s="43" t="s">
        <v>851</v>
      </c>
      <c r="C79" s="28"/>
      <c r="D79" s="43" t="s">
        <v>852</v>
      </c>
      <c r="E79" s="75" t="s">
        <v>853</v>
      </c>
      <c r="F79" s="28" t="s">
        <v>113</v>
      </c>
      <c r="G79" s="28" t="s">
        <v>90</v>
      </c>
      <c r="H79" s="28" t="s">
        <v>854</v>
      </c>
      <c r="I79" s="28" t="s">
        <v>855</v>
      </c>
      <c r="J79" s="28" t="s">
        <v>856</v>
      </c>
      <c r="K79" s="28" t="s">
        <v>857</v>
      </c>
      <c r="L79" s="28" t="s">
        <v>118</v>
      </c>
      <c r="M79" s="25" t="s">
        <v>858</v>
      </c>
      <c r="N79" s="28" t="s">
        <v>859</v>
      </c>
      <c r="O79" s="28" t="s">
        <v>855</v>
      </c>
      <c r="P79" s="25" t="s">
        <v>858</v>
      </c>
      <c r="Q79" s="27"/>
    </row>
    <row r="80" spans="1:17" ht="45" customHeight="1" x14ac:dyDescent="0.25">
      <c r="A80" s="28" t="str">
        <f>_xlfn.XLOOKUP(B80,'Service Categories'!B:B,'Service Categories'!A:A,"N/A",0,)</f>
        <v>Active</v>
      </c>
      <c r="B80" s="28" t="s">
        <v>860</v>
      </c>
      <c r="C80" s="28"/>
      <c r="D80" s="28" t="s">
        <v>860</v>
      </c>
      <c r="E80" s="75" t="s">
        <v>861</v>
      </c>
      <c r="F80" s="28" t="s">
        <v>113</v>
      </c>
      <c r="G80" s="28" t="s">
        <v>90</v>
      </c>
      <c r="H80" s="28" t="s">
        <v>862</v>
      </c>
      <c r="I80" s="28" t="s">
        <v>863</v>
      </c>
      <c r="J80" s="28" t="s">
        <v>864</v>
      </c>
      <c r="K80" s="28" t="s">
        <v>865</v>
      </c>
      <c r="L80" s="28" t="s">
        <v>866</v>
      </c>
      <c r="M80" s="25" t="s">
        <v>867</v>
      </c>
      <c r="N80" s="28" t="s">
        <v>868</v>
      </c>
      <c r="O80" s="28" t="s">
        <v>863</v>
      </c>
      <c r="P80" s="25" t="s">
        <v>869</v>
      </c>
      <c r="Q80" s="27"/>
    </row>
    <row r="81" spans="1:17" ht="45" customHeight="1" x14ac:dyDescent="0.25">
      <c r="A81" s="28" t="str">
        <f>_xlfn.XLOOKUP(B81,'Service Categories'!B:B,'Service Categories'!A:A,"N/A",0,)</f>
        <v>Active</v>
      </c>
      <c r="B81" s="28" t="s">
        <v>870</v>
      </c>
      <c r="C81" s="28" t="s">
        <v>88</v>
      </c>
      <c r="D81" s="28" t="s">
        <v>871</v>
      </c>
      <c r="E81" s="75" t="s">
        <v>872</v>
      </c>
      <c r="F81" s="28" t="s">
        <v>90</v>
      </c>
      <c r="G81" s="28" t="s">
        <v>90</v>
      </c>
      <c r="H81" s="28" t="s">
        <v>873</v>
      </c>
      <c r="I81" s="28" t="s">
        <v>874</v>
      </c>
      <c r="J81" s="28" t="s">
        <v>875</v>
      </c>
      <c r="K81" s="28" t="s">
        <v>876</v>
      </c>
      <c r="L81" s="28" t="s">
        <v>877</v>
      </c>
      <c r="M81" s="25" t="s">
        <v>878</v>
      </c>
      <c r="N81" s="28" t="s">
        <v>879</v>
      </c>
      <c r="O81" s="28" t="s">
        <v>874</v>
      </c>
      <c r="P81" s="25" t="s">
        <v>878</v>
      </c>
      <c r="Q81" s="27"/>
    </row>
    <row r="82" spans="1:17" ht="45" customHeight="1" x14ac:dyDescent="0.25">
      <c r="A82" s="28" t="str">
        <f>_xlfn.XLOOKUP(B82,'Service Categories'!B:B,'Service Categories'!A:A,"N/A",0,)</f>
        <v>Active</v>
      </c>
      <c r="B82" s="28" t="s">
        <v>880</v>
      </c>
      <c r="C82" s="43" t="s">
        <v>881</v>
      </c>
      <c r="D82" s="28" t="s">
        <v>882</v>
      </c>
      <c r="E82" s="75" t="s">
        <v>883</v>
      </c>
      <c r="F82" s="28" t="s">
        <v>90</v>
      </c>
      <c r="G82" s="28" t="s">
        <v>90</v>
      </c>
      <c r="H82" s="28" t="s">
        <v>884</v>
      </c>
      <c r="I82" s="28" t="s">
        <v>885</v>
      </c>
      <c r="J82" s="28" t="s">
        <v>886</v>
      </c>
      <c r="K82" s="28" t="s">
        <v>887</v>
      </c>
      <c r="L82" s="28" t="s">
        <v>118</v>
      </c>
      <c r="M82" s="24" t="s">
        <v>888</v>
      </c>
      <c r="N82" s="28" t="s">
        <v>889</v>
      </c>
      <c r="O82" s="28" t="s">
        <v>885</v>
      </c>
      <c r="P82" s="24" t="s">
        <v>888</v>
      </c>
      <c r="Q82" s="27"/>
    </row>
    <row r="83" spans="1:17" ht="45" customHeight="1" x14ac:dyDescent="0.25">
      <c r="A83" s="28" t="str">
        <f>_xlfn.XLOOKUP(B83,'Service Categories'!B:B,'Service Categories'!A:A,"N/A",0,)</f>
        <v>Active</v>
      </c>
      <c r="B83" s="28" t="s">
        <v>890</v>
      </c>
      <c r="C83" s="28" t="s">
        <v>88</v>
      </c>
      <c r="D83" s="28" t="s">
        <v>891</v>
      </c>
      <c r="E83" s="75" t="s">
        <v>892</v>
      </c>
      <c r="F83" s="28" t="s">
        <v>113</v>
      </c>
      <c r="G83" s="28" t="s">
        <v>90</v>
      </c>
      <c r="H83" s="28" t="s">
        <v>893</v>
      </c>
      <c r="I83" s="28" t="s">
        <v>894</v>
      </c>
      <c r="J83" s="28" t="s">
        <v>895</v>
      </c>
      <c r="K83" s="28" t="s">
        <v>896</v>
      </c>
      <c r="L83" s="28" t="s">
        <v>897</v>
      </c>
      <c r="M83" s="25" t="s">
        <v>898</v>
      </c>
      <c r="N83" s="28" t="s">
        <v>899</v>
      </c>
      <c r="O83" s="28" t="s">
        <v>900</v>
      </c>
      <c r="P83" s="25" t="s">
        <v>898</v>
      </c>
      <c r="Q83" s="27"/>
    </row>
    <row r="84" spans="1:17" ht="45" customHeight="1" x14ac:dyDescent="0.25">
      <c r="A84" s="28" t="str">
        <f>_xlfn.XLOOKUP(B84,'Service Categories'!B:B,'Service Categories'!A:A,"N/A",0,)</f>
        <v>Active</v>
      </c>
      <c r="B84" s="28" t="s">
        <v>901</v>
      </c>
      <c r="C84" s="28" t="s">
        <v>101</v>
      </c>
      <c r="D84" s="28" t="s">
        <v>901</v>
      </c>
      <c r="E84" s="75" t="s">
        <v>902</v>
      </c>
      <c r="F84" s="28" t="s">
        <v>90</v>
      </c>
      <c r="G84" s="28" t="s">
        <v>90</v>
      </c>
      <c r="H84" s="28" t="s">
        <v>903</v>
      </c>
      <c r="I84" s="28" t="s">
        <v>904</v>
      </c>
      <c r="J84" s="28" t="s">
        <v>905</v>
      </c>
      <c r="K84" s="28" t="s">
        <v>906</v>
      </c>
      <c r="L84" s="28" t="s">
        <v>118</v>
      </c>
      <c r="M84" s="25" t="s">
        <v>907</v>
      </c>
      <c r="N84" s="28" t="s">
        <v>908</v>
      </c>
      <c r="O84" s="28" t="s">
        <v>904</v>
      </c>
      <c r="P84" s="25" t="s">
        <v>909</v>
      </c>
      <c r="Q84" s="27"/>
    </row>
    <row r="85" spans="1:17" ht="45" customHeight="1" x14ac:dyDescent="0.25">
      <c r="A85" s="28" t="str">
        <f>_xlfn.XLOOKUP(B85,'Service Categories'!B:B,'Service Categories'!A:A,"N/A",0,)</f>
        <v>Active</v>
      </c>
      <c r="B85" s="43" t="s">
        <v>910</v>
      </c>
      <c r="C85" s="28" t="s">
        <v>101</v>
      </c>
      <c r="D85" s="43" t="s">
        <v>911</v>
      </c>
      <c r="E85" s="75" t="s">
        <v>912</v>
      </c>
      <c r="F85" s="28" t="s">
        <v>113</v>
      </c>
      <c r="G85" s="28" t="s">
        <v>90</v>
      </c>
      <c r="H85" s="28" t="s">
        <v>913</v>
      </c>
      <c r="I85" s="28" t="s">
        <v>914</v>
      </c>
      <c r="J85" s="28" t="s">
        <v>915</v>
      </c>
      <c r="K85" s="28" t="s">
        <v>916</v>
      </c>
      <c r="L85" s="28" t="s">
        <v>917</v>
      </c>
      <c r="M85" s="25" t="s">
        <v>918</v>
      </c>
      <c r="N85" s="28" t="s">
        <v>919</v>
      </c>
      <c r="O85" s="28" t="s">
        <v>920</v>
      </c>
      <c r="P85" s="25" t="s">
        <v>918</v>
      </c>
      <c r="Q85" s="27"/>
    </row>
    <row r="86" spans="1:17" ht="45" customHeight="1" x14ac:dyDescent="0.25">
      <c r="A86" s="28" t="str">
        <f>_xlfn.XLOOKUP(B86,'Service Categories'!B:B,'Service Categories'!A:A,"N/A",0,)</f>
        <v>Active</v>
      </c>
      <c r="B86" s="43" t="s">
        <v>921</v>
      </c>
      <c r="C86" s="28" t="s">
        <v>101</v>
      </c>
      <c r="D86" s="43" t="s">
        <v>922</v>
      </c>
      <c r="E86" s="75" t="s">
        <v>923</v>
      </c>
      <c r="F86" s="28" t="s">
        <v>113</v>
      </c>
      <c r="G86" s="28" t="s">
        <v>90</v>
      </c>
      <c r="H86" s="28" t="s">
        <v>924</v>
      </c>
      <c r="I86" s="28" t="s">
        <v>925</v>
      </c>
      <c r="J86" s="28" t="s">
        <v>926</v>
      </c>
      <c r="K86" s="28" t="s">
        <v>927</v>
      </c>
      <c r="L86" s="28" t="s">
        <v>118</v>
      </c>
      <c r="M86" s="25" t="s">
        <v>928</v>
      </c>
      <c r="N86" s="28" t="s">
        <v>929</v>
      </c>
      <c r="O86" s="28" t="s">
        <v>930</v>
      </c>
      <c r="P86" s="25" t="s">
        <v>928</v>
      </c>
    </row>
    <row r="87" spans="1:17" ht="45" customHeight="1" x14ac:dyDescent="0.25">
      <c r="A87" s="28" t="str">
        <f>_xlfn.XLOOKUP(B87,'Service Categories'!B:B,'Service Categories'!A:A,"N/A",0,)</f>
        <v>Active</v>
      </c>
      <c r="B87" s="28" t="s">
        <v>931</v>
      </c>
      <c r="C87" s="28" t="s">
        <v>88</v>
      </c>
      <c r="D87" s="28" t="s">
        <v>931</v>
      </c>
      <c r="E87" s="75" t="s">
        <v>932</v>
      </c>
      <c r="F87" s="28" t="s">
        <v>90</v>
      </c>
      <c r="G87" s="28" t="s">
        <v>90</v>
      </c>
      <c r="H87" s="28" t="s">
        <v>933</v>
      </c>
      <c r="I87" s="28" t="s">
        <v>934</v>
      </c>
      <c r="J87" s="28" t="s">
        <v>935</v>
      </c>
      <c r="K87" s="28" t="s">
        <v>936</v>
      </c>
      <c r="L87" s="28" t="s">
        <v>460</v>
      </c>
      <c r="M87" s="25" t="s">
        <v>937</v>
      </c>
      <c r="N87" s="28" t="s">
        <v>938</v>
      </c>
      <c r="O87" s="28" t="s">
        <v>939</v>
      </c>
      <c r="P87" s="25" t="s">
        <v>937</v>
      </c>
      <c r="Q87" s="27"/>
    </row>
    <row r="88" spans="1:17" ht="45" customHeight="1" x14ac:dyDescent="0.25">
      <c r="A88" s="28" t="str">
        <f>_xlfn.XLOOKUP(B88,'Service Categories'!B:B,'Service Categories'!A:A,"N/A",0,)</f>
        <v>Active</v>
      </c>
      <c r="B88" s="28" t="s">
        <v>940</v>
      </c>
      <c r="C88" s="28"/>
      <c r="D88" s="28" t="s">
        <v>941</v>
      </c>
      <c r="E88" s="75" t="s">
        <v>942</v>
      </c>
      <c r="F88" s="28" t="s">
        <v>90</v>
      </c>
      <c r="G88" s="28" t="s">
        <v>90</v>
      </c>
      <c r="H88" s="28" t="s">
        <v>943</v>
      </c>
      <c r="I88" s="28" t="s">
        <v>944</v>
      </c>
      <c r="J88" s="28" t="s">
        <v>945</v>
      </c>
      <c r="K88" s="28" t="s">
        <v>946</v>
      </c>
      <c r="L88" s="28" t="s">
        <v>118</v>
      </c>
      <c r="M88" s="25" t="s">
        <v>947</v>
      </c>
      <c r="N88" s="28" t="s">
        <v>948</v>
      </c>
      <c r="O88" s="28" t="s">
        <v>944</v>
      </c>
      <c r="P88" s="25" t="s">
        <v>949</v>
      </c>
    </row>
    <row r="89" spans="1:17" ht="45" customHeight="1" x14ac:dyDescent="0.25">
      <c r="A89" s="28" t="str">
        <f>_xlfn.XLOOKUP(B89,'Service Categories'!B:B,'Service Categories'!A:A,"N/A",0,)</f>
        <v>Active</v>
      </c>
      <c r="B89" s="28" t="s">
        <v>950</v>
      </c>
      <c r="C89" s="28" t="s">
        <v>101</v>
      </c>
      <c r="D89" s="28" t="s">
        <v>951</v>
      </c>
      <c r="E89" s="75" t="s">
        <v>952</v>
      </c>
      <c r="F89" s="28" t="s">
        <v>90</v>
      </c>
      <c r="G89" s="28" t="s">
        <v>90</v>
      </c>
      <c r="H89" s="28" t="s">
        <v>953</v>
      </c>
      <c r="I89" s="28" t="s">
        <v>954</v>
      </c>
      <c r="J89" s="28" t="s">
        <v>955</v>
      </c>
      <c r="K89" s="28" t="s">
        <v>956</v>
      </c>
      <c r="L89" s="28" t="s">
        <v>957</v>
      </c>
      <c r="M89" s="25" t="s">
        <v>958</v>
      </c>
      <c r="N89" s="28" t="s">
        <v>959</v>
      </c>
      <c r="O89" s="28" t="s">
        <v>954</v>
      </c>
      <c r="P89" s="25" t="s">
        <v>960</v>
      </c>
      <c r="Q89" s="27"/>
    </row>
    <row r="90" spans="1:17" ht="45" customHeight="1" x14ac:dyDescent="0.25">
      <c r="A90" s="28" t="str">
        <f>_xlfn.XLOOKUP(B90,'Service Categories'!B:B,'Service Categories'!A:A,"N/A",0,)</f>
        <v>Active</v>
      </c>
      <c r="B90" s="28" t="s">
        <v>961</v>
      </c>
      <c r="C90" s="28" t="s">
        <v>88</v>
      </c>
      <c r="D90" s="28" t="s">
        <v>961</v>
      </c>
      <c r="E90" s="75" t="s">
        <v>962</v>
      </c>
      <c r="F90" s="28" t="s">
        <v>113</v>
      </c>
      <c r="G90" s="28" t="s">
        <v>113</v>
      </c>
      <c r="H90" s="28" t="s">
        <v>963</v>
      </c>
      <c r="I90" s="28" t="s">
        <v>964</v>
      </c>
      <c r="J90" s="28" t="s">
        <v>965</v>
      </c>
      <c r="K90" s="28" t="s">
        <v>966</v>
      </c>
      <c r="L90" s="28" t="s">
        <v>967</v>
      </c>
      <c r="M90" s="25" t="s">
        <v>968</v>
      </c>
      <c r="N90" s="28" t="s">
        <v>969</v>
      </c>
      <c r="O90" s="28" t="s">
        <v>964</v>
      </c>
      <c r="P90" s="25" t="s">
        <v>968</v>
      </c>
      <c r="Q90" s="27"/>
    </row>
    <row r="91" spans="1:17" ht="45" customHeight="1" x14ac:dyDescent="0.25">
      <c r="A91" s="28" t="str">
        <f>_xlfn.XLOOKUP(B91,'Service Categories'!B:B,'Service Categories'!A:A,"N/A",0,)</f>
        <v>Active</v>
      </c>
      <c r="B91" s="28" t="s">
        <v>970</v>
      </c>
      <c r="C91" s="43" t="s">
        <v>971</v>
      </c>
      <c r="D91" s="28" t="s">
        <v>972</v>
      </c>
      <c r="E91" s="75" t="s">
        <v>973</v>
      </c>
      <c r="F91" s="28" t="s">
        <v>90</v>
      </c>
      <c r="G91" s="28" t="s">
        <v>90</v>
      </c>
      <c r="H91" s="28" t="s">
        <v>974</v>
      </c>
      <c r="I91" s="28" t="s">
        <v>975</v>
      </c>
      <c r="J91" s="28" t="s">
        <v>976</v>
      </c>
      <c r="K91" s="28" t="s">
        <v>977</v>
      </c>
      <c r="L91" s="28" t="s">
        <v>978</v>
      </c>
      <c r="M91" s="25" t="s">
        <v>979</v>
      </c>
      <c r="N91" s="28" t="s">
        <v>980</v>
      </c>
      <c r="O91" s="28" t="s">
        <v>981</v>
      </c>
      <c r="P91" s="25" t="s">
        <v>982</v>
      </c>
    </row>
    <row r="92" spans="1:17" ht="45" customHeight="1" x14ac:dyDescent="0.25">
      <c r="A92" s="28" t="str">
        <f>_xlfn.XLOOKUP(B92,'Service Categories'!B:B,'Service Categories'!A:A,"N/A",0,)</f>
        <v>Active</v>
      </c>
      <c r="B92" s="28" t="s">
        <v>983</v>
      </c>
      <c r="C92" s="28" t="s">
        <v>88</v>
      </c>
      <c r="D92" s="28" t="s">
        <v>984</v>
      </c>
      <c r="E92" s="75" t="s">
        <v>985</v>
      </c>
      <c r="F92" s="28" t="s">
        <v>90</v>
      </c>
      <c r="G92" s="28" t="s">
        <v>90</v>
      </c>
      <c r="H92" s="28" t="s">
        <v>986</v>
      </c>
      <c r="I92" s="28" t="s">
        <v>987</v>
      </c>
      <c r="J92" s="28" t="s">
        <v>988</v>
      </c>
      <c r="K92" s="28" t="s">
        <v>989</v>
      </c>
      <c r="L92" s="28" t="s">
        <v>990</v>
      </c>
      <c r="M92" s="25" t="s">
        <v>991</v>
      </c>
      <c r="N92" s="28" t="s">
        <v>992</v>
      </c>
      <c r="O92" s="28" t="s">
        <v>987</v>
      </c>
      <c r="P92" s="25" t="s">
        <v>993</v>
      </c>
      <c r="Q92" s="27"/>
    </row>
    <row r="93" spans="1:17" ht="45" customHeight="1" x14ac:dyDescent="0.25">
      <c r="A93" s="28" t="str">
        <f>_xlfn.XLOOKUP(B93,'Service Categories'!B:B,'Service Categories'!A:A,"N/A",0,)</f>
        <v>Active</v>
      </c>
      <c r="B93" s="43" t="s">
        <v>994</v>
      </c>
      <c r="C93" s="28"/>
      <c r="D93" s="43" t="s">
        <v>995</v>
      </c>
      <c r="E93" s="75" t="s">
        <v>996</v>
      </c>
      <c r="F93" s="28" t="s">
        <v>113</v>
      </c>
      <c r="G93" s="28" t="s">
        <v>90</v>
      </c>
      <c r="H93" s="43" t="s">
        <v>997</v>
      </c>
      <c r="I93" s="28" t="s">
        <v>998</v>
      </c>
      <c r="J93" s="28" t="s">
        <v>999</v>
      </c>
      <c r="K93" s="28" t="s">
        <v>1000</v>
      </c>
      <c r="L93" s="28" t="s">
        <v>118</v>
      </c>
      <c r="M93" s="25" t="s">
        <v>1001</v>
      </c>
      <c r="N93" s="28" t="s">
        <v>1002</v>
      </c>
      <c r="O93" s="28" t="s">
        <v>998</v>
      </c>
      <c r="P93" s="25" t="s">
        <v>1003</v>
      </c>
      <c r="Q93" s="27"/>
    </row>
    <row r="94" spans="1:17" ht="45" customHeight="1" x14ac:dyDescent="0.25">
      <c r="A94" s="28" t="str">
        <f>_xlfn.XLOOKUP(B94,'Service Categories'!B:B,'Service Categories'!A:A,"N/A",0,)</f>
        <v>Active</v>
      </c>
      <c r="B94" s="28" t="s">
        <v>1004</v>
      </c>
      <c r="C94" s="28"/>
      <c r="D94" s="28" t="s">
        <v>1004</v>
      </c>
      <c r="E94" s="75" t="s">
        <v>1005</v>
      </c>
      <c r="F94" s="28" t="s">
        <v>113</v>
      </c>
      <c r="G94" s="28" t="s">
        <v>90</v>
      </c>
      <c r="H94" s="43" t="s">
        <v>1006</v>
      </c>
      <c r="I94" s="28" t="s">
        <v>1007</v>
      </c>
      <c r="J94" s="28" t="s">
        <v>1008</v>
      </c>
      <c r="K94" s="28" t="s">
        <v>1009</v>
      </c>
      <c r="L94" s="28" t="s">
        <v>1010</v>
      </c>
      <c r="M94" s="25" t="s">
        <v>1011</v>
      </c>
      <c r="N94" s="28" t="s">
        <v>1012</v>
      </c>
      <c r="O94" s="28" t="s">
        <v>1007</v>
      </c>
      <c r="P94" s="25" t="s">
        <v>1011</v>
      </c>
    </row>
    <row r="95" spans="1:17" ht="45" hidden="1" customHeight="1" x14ac:dyDescent="0.25">
      <c r="A95" s="28" t="str">
        <f>_xlfn.XLOOKUP(B95,'Service Categories'!B:B,'Service Categories'!A:A,"N/A",0,)</f>
        <v>Inactive</v>
      </c>
      <c r="B95" s="28" t="s">
        <v>1013</v>
      </c>
      <c r="C95" s="28"/>
      <c r="D95" s="28" t="s">
        <v>1014</v>
      </c>
      <c r="E95" s="55" t="s">
        <v>1015</v>
      </c>
      <c r="F95" s="28" t="s">
        <v>90</v>
      </c>
      <c r="G95" s="28" t="s">
        <v>90</v>
      </c>
      <c r="H95" s="28" t="s">
        <v>1016</v>
      </c>
      <c r="I95" s="28" t="s">
        <v>1017</v>
      </c>
      <c r="J95" s="28" t="s">
        <v>1018</v>
      </c>
      <c r="K95" s="28" t="s">
        <v>1019</v>
      </c>
      <c r="L95" s="28" t="s">
        <v>1020</v>
      </c>
      <c r="M95" s="25" t="s">
        <v>1536</v>
      </c>
      <c r="N95" s="28" t="s">
        <v>1021</v>
      </c>
      <c r="O95" s="28" t="s">
        <v>1017</v>
      </c>
      <c r="P95" s="25" t="s">
        <v>1022</v>
      </c>
      <c r="Q95" s="27"/>
    </row>
    <row r="96" spans="1:17" ht="45" customHeight="1" x14ac:dyDescent="0.25">
      <c r="A96" s="28" t="str">
        <f>_xlfn.XLOOKUP(B96,'Service Categories'!B:B,'Service Categories'!A:A,"N/A",0,)</f>
        <v>Active</v>
      </c>
      <c r="B96" s="28" t="s">
        <v>1023</v>
      </c>
      <c r="C96" s="28"/>
      <c r="D96" s="28" t="s">
        <v>1023</v>
      </c>
      <c r="E96" s="75" t="s">
        <v>1024</v>
      </c>
      <c r="F96" s="28" t="s">
        <v>90</v>
      </c>
      <c r="G96" s="28" t="s">
        <v>90</v>
      </c>
      <c r="H96" s="28" t="s">
        <v>1025</v>
      </c>
      <c r="I96" s="28" t="s">
        <v>1026</v>
      </c>
      <c r="J96" s="28" t="s">
        <v>1027</v>
      </c>
      <c r="K96" s="28" t="s">
        <v>1028</v>
      </c>
      <c r="L96" s="28" t="s">
        <v>118</v>
      </c>
      <c r="M96" s="25" t="s">
        <v>1029</v>
      </c>
      <c r="N96" s="28" t="s">
        <v>1030</v>
      </c>
      <c r="O96" s="28" t="s">
        <v>1031</v>
      </c>
      <c r="P96" s="25" t="s">
        <v>1029</v>
      </c>
      <c r="Q96" s="27"/>
    </row>
    <row r="97" spans="1:17" ht="45" customHeight="1" x14ac:dyDescent="0.25">
      <c r="A97" s="81" t="s">
        <v>1506</v>
      </c>
      <c r="B97" s="81" t="s">
        <v>1032</v>
      </c>
      <c r="C97" s="80" t="s">
        <v>1542</v>
      </c>
      <c r="D97" s="81" t="s">
        <v>1033</v>
      </c>
      <c r="E97" s="82" t="s">
        <v>1034</v>
      </c>
      <c r="F97" s="81" t="s">
        <v>113</v>
      </c>
      <c r="G97" s="81" t="s">
        <v>90</v>
      </c>
      <c r="H97" s="81" t="s">
        <v>1035</v>
      </c>
      <c r="I97" s="81" t="s">
        <v>1036</v>
      </c>
      <c r="J97" s="81" t="s">
        <v>1037</v>
      </c>
      <c r="K97" s="81" t="s">
        <v>1038</v>
      </c>
      <c r="L97" s="81" t="s">
        <v>118</v>
      </c>
      <c r="M97" s="83" t="s">
        <v>1039</v>
      </c>
      <c r="N97" s="81" t="s">
        <v>1040</v>
      </c>
      <c r="O97" s="81" t="s">
        <v>1041</v>
      </c>
      <c r="P97" s="83" t="s">
        <v>1039</v>
      </c>
      <c r="Q97" s="27"/>
    </row>
    <row r="98" spans="1:17" ht="45" customHeight="1" x14ac:dyDescent="0.25">
      <c r="A98" s="28" t="str">
        <f>_xlfn.XLOOKUP(B98,'Service Categories'!B:B,'Service Categories'!A:A,"N/A",0,)</f>
        <v>Active</v>
      </c>
      <c r="B98" s="28" t="s">
        <v>1042</v>
      </c>
      <c r="C98" s="28" t="s">
        <v>88</v>
      </c>
      <c r="D98" s="28" t="s">
        <v>1042</v>
      </c>
      <c r="E98" s="75" t="s">
        <v>1043</v>
      </c>
      <c r="F98" s="28" t="s">
        <v>113</v>
      </c>
      <c r="G98" s="28" t="s">
        <v>90</v>
      </c>
      <c r="H98" s="28" t="s">
        <v>1044</v>
      </c>
      <c r="I98" s="28" t="s">
        <v>1045</v>
      </c>
      <c r="J98" s="28" t="s">
        <v>1046</v>
      </c>
      <c r="K98" s="28" t="s">
        <v>1047</v>
      </c>
      <c r="L98" s="28" t="s">
        <v>118</v>
      </c>
      <c r="M98" s="25" t="s">
        <v>1048</v>
      </c>
      <c r="N98" s="28" t="s">
        <v>1049</v>
      </c>
      <c r="O98" s="28" t="s">
        <v>1045</v>
      </c>
      <c r="P98" s="25" t="s">
        <v>1048</v>
      </c>
    </row>
    <row r="99" spans="1:17" ht="45" customHeight="1" x14ac:dyDescent="0.25">
      <c r="A99" s="43" t="s">
        <v>1050</v>
      </c>
      <c r="B99" s="28" t="s">
        <v>1051</v>
      </c>
      <c r="C99" s="43" t="s">
        <v>1052</v>
      </c>
      <c r="D99" s="28" t="s">
        <v>1051</v>
      </c>
      <c r="E99" s="55" t="s">
        <v>1053</v>
      </c>
      <c r="F99" s="28" t="s">
        <v>113</v>
      </c>
      <c r="G99" s="28" t="s">
        <v>90</v>
      </c>
      <c r="H99" s="28" t="s">
        <v>1054</v>
      </c>
      <c r="I99" s="28" t="s">
        <v>1055</v>
      </c>
      <c r="J99" s="28" t="s">
        <v>1056</v>
      </c>
      <c r="K99" s="28" t="s">
        <v>1057</v>
      </c>
      <c r="L99" s="28" t="s">
        <v>118</v>
      </c>
      <c r="M99" s="25" t="s">
        <v>1058</v>
      </c>
      <c r="N99" s="28" t="s">
        <v>1059</v>
      </c>
      <c r="O99" s="28" t="s">
        <v>1055</v>
      </c>
      <c r="P99" s="25" t="s">
        <v>1060</v>
      </c>
    </row>
    <row r="100" spans="1:17" ht="45" customHeight="1" x14ac:dyDescent="0.25">
      <c r="A100" s="28" t="str">
        <f>_xlfn.XLOOKUP(B100,'Service Categories'!B:B,'Service Categories'!A:A,"N/A",0,)</f>
        <v>Active</v>
      </c>
      <c r="B100" s="28" t="s">
        <v>1061</v>
      </c>
      <c r="C100" s="28"/>
      <c r="D100" s="28" t="s">
        <v>1061</v>
      </c>
      <c r="E100" s="75" t="s">
        <v>1062</v>
      </c>
      <c r="F100" s="28" t="s">
        <v>90</v>
      </c>
      <c r="G100" s="28" t="s">
        <v>90</v>
      </c>
      <c r="H100" s="28" t="s">
        <v>1063</v>
      </c>
      <c r="I100" s="43" t="s">
        <v>1064</v>
      </c>
      <c r="J100" s="28" t="s">
        <v>1065</v>
      </c>
      <c r="K100" s="28" t="s">
        <v>1066</v>
      </c>
      <c r="L100" s="28" t="s">
        <v>1067</v>
      </c>
      <c r="M100" s="25" t="s">
        <v>1068</v>
      </c>
      <c r="N100" s="28" t="s">
        <v>1069</v>
      </c>
      <c r="O100" s="28" t="s">
        <v>1070</v>
      </c>
      <c r="P100" s="25" t="s">
        <v>1071</v>
      </c>
      <c r="Q100" s="27"/>
    </row>
    <row r="101" spans="1:17" ht="45" customHeight="1" x14ac:dyDescent="0.25">
      <c r="A101" s="28" t="str">
        <f>_xlfn.XLOOKUP(B101,'Service Categories'!B:B,'Service Categories'!A:A,"N/A",0,)</f>
        <v>Active</v>
      </c>
      <c r="B101" s="28" t="s">
        <v>1072</v>
      </c>
      <c r="C101" s="28"/>
      <c r="D101" s="28" t="s">
        <v>1072</v>
      </c>
      <c r="E101" s="75" t="s">
        <v>1073</v>
      </c>
      <c r="F101" s="28" t="s">
        <v>90</v>
      </c>
      <c r="G101" s="28" t="s">
        <v>90</v>
      </c>
      <c r="H101" s="28" t="s">
        <v>1074</v>
      </c>
      <c r="I101" s="28" t="s">
        <v>1075</v>
      </c>
      <c r="J101" s="28" t="s">
        <v>1076</v>
      </c>
      <c r="K101" s="28" t="s">
        <v>1077</v>
      </c>
      <c r="L101" s="28" t="s">
        <v>1078</v>
      </c>
      <c r="M101" s="25" t="s">
        <v>1079</v>
      </c>
      <c r="N101" s="28" t="s">
        <v>1080</v>
      </c>
      <c r="O101" s="28" t="s">
        <v>1081</v>
      </c>
      <c r="P101" s="25" t="s">
        <v>1079</v>
      </c>
      <c r="Q101" s="27"/>
    </row>
    <row r="102" spans="1:17" ht="45" customHeight="1" x14ac:dyDescent="0.25">
      <c r="A102" s="28" t="str">
        <f>_xlfn.XLOOKUP(B102,'Service Categories'!B:B,'Service Categories'!A:A,"N/A",0,)</f>
        <v>Active</v>
      </c>
      <c r="B102" s="28" t="s">
        <v>1082</v>
      </c>
      <c r="C102" s="28"/>
      <c r="D102" s="28" t="s">
        <v>1082</v>
      </c>
      <c r="E102" s="75" t="s">
        <v>1083</v>
      </c>
      <c r="F102" s="28" t="s">
        <v>113</v>
      </c>
      <c r="G102" s="28" t="s">
        <v>90</v>
      </c>
      <c r="H102" s="28" t="s">
        <v>1084</v>
      </c>
      <c r="I102" s="28" t="s">
        <v>1085</v>
      </c>
      <c r="J102" s="28" t="s">
        <v>1086</v>
      </c>
      <c r="K102" s="28" t="s">
        <v>1087</v>
      </c>
      <c r="L102" s="28" t="s">
        <v>118</v>
      </c>
      <c r="M102" s="25" t="s">
        <v>1088</v>
      </c>
      <c r="N102" s="28" t="s">
        <v>1089</v>
      </c>
      <c r="O102" s="28" t="s">
        <v>1085</v>
      </c>
      <c r="P102" s="25" t="s">
        <v>1088</v>
      </c>
      <c r="Q102" s="27"/>
    </row>
    <row r="103" spans="1:17" ht="45" customHeight="1" x14ac:dyDescent="0.25">
      <c r="A103" s="28" t="str">
        <f>_xlfn.XLOOKUP(B103,'Service Categories'!B:B,'Service Categories'!A:A,"N/A",0,)</f>
        <v>Active</v>
      </c>
      <c r="B103" s="28" t="s">
        <v>1090</v>
      </c>
      <c r="C103" s="28" t="s">
        <v>88</v>
      </c>
      <c r="D103" s="28" t="s">
        <v>1090</v>
      </c>
      <c r="E103" s="75" t="s">
        <v>1091</v>
      </c>
      <c r="F103" s="28" t="s">
        <v>90</v>
      </c>
      <c r="G103" s="28" t="s">
        <v>90</v>
      </c>
      <c r="H103" s="28" t="s">
        <v>1092</v>
      </c>
      <c r="I103" s="28" t="s">
        <v>1093</v>
      </c>
      <c r="J103" s="28" t="s">
        <v>1094</v>
      </c>
      <c r="K103" s="28" t="s">
        <v>1095</v>
      </c>
      <c r="L103" s="28" t="s">
        <v>1096</v>
      </c>
      <c r="M103" s="25" t="s">
        <v>1097</v>
      </c>
      <c r="N103" s="28" t="s">
        <v>1098</v>
      </c>
      <c r="O103" s="28" t="s">
        <v>1099</v>
      </c>
      <c r="P103" s="25" t="s">
        <v>1097</v>
      </c>
      <c r="Q103" s="27"/>
    </row>
    <row r="104" spans="1:17" ht="45" customHeight="1" x14ac:dyDescent="0.25">
      <c r="A104" s="28" t="str">
        <f>_xlfn.XLOOKUP(B104,'Service Categories'!B:B,'Service Categories'!A:A,"N/A",0,)</f>
        <v>Active</v>
      </c>
      <c r="B104" s="28" t="s">
        <v>1100</v>
      </c>
      <c r="C104" s="28" t="s">
        <v>211</v>
      </c>
      <c r="D104" s="28" t="s">
        <v>1100</v>
      </c>
      <c r="E104" s="75" t="s">
        <v>1101</v>
      </c>
      <c r="F104" s="28" t="s">
        <v>90</v>
      </c>
      <c r="G104" s="28" t="s">
        <v>90</v>
      </c>
      <c r="H104" s="28" t="s">
        <v>1102</v>
      </c>
      <c r="I104" s="28" t="s">
        <v>1103</v>
      </c>
      <c r="J104" s="28" t="s">
        <v>1104</v>
      </c>
      <c r="K104" s="28" t="s">
        <v>1105</v>
      </c>
      <c r="L104" s="28" t="s">
        <v>1106</v>
      </c>
      <c r="M104" s="25" t="s">
        <v>1107</v>
      </c>
      <c r="N104" s="28" t="s">
        <v>1108</v>
      </c>
      <c r="O104" s="28" t="s">
        <v>1103</v>
      </c>
      <c r="P104" s="25" t="s">
        <v>1107</v>
      </c>
      <c r="Q104" s="27"/>
    </row>
    <row r="105" spans="1:17" ht="45" customHeight="1" x14ac:dyDescent="0.25">
      <c r="A105" s="28" t="str">
        <f>_xlfn.XLOOKUP(B105,'Service Categories'!B:B,'Service Categories'!A:A,"N/A",0,)</f>
        <v>Active</v>
      </c>
      <c r="B105" s="28" t="s">
        <v>1109</v>
      </c>
      <c r="C105" s="28"/>
      <c r="D105" s="28" t="s">
        <v>1110</v>
      </c>
      <c r="E105" s="75" t="s">
        <v>1111</v>
      </c>
      <c r="F105" s="28" t="s">
        <v>90</v>
      </c>
      <c r="G105" s="28" t="s">
        <v>90</v>
      </c>
      <c r="H105" s="28" t="s">
        <v>1112</v>
      </c>
      <c r="I105" s="28" t="s">
        <v>1113</v>
      </c>
      <c r="J105" s="28" t="s">
        <v>1114</v>
      </c>
      <c r="K105" s="28" t="s">
        <v>1115</v>
      </c>
      <c r="L105" s="28" t="s">
        <v>1116</v>
      </c>
      <c r="M105" s="24" t="s">
        <v>1117</v>
      </c>
      <c r="N105" s="28" t="s">
        <v>1118</v>
      </c>
      <c r="O105" s="28" t="s">
        <v>1113</v>
      </c>
      <c r="P105" s="24" t="s">
        <v>1117</v>
      </c>
    </row>
    <row r="106" spans="1:17" ht="45" customHeight="1" x14ac:dyDescent="0.25">
      <c r="A106" s="28" t="str">
        <f>_xlfn.XLOOKUP(B106,'Service Categories'!B:B,'Service Categories'!A:A,"N/A",0,)</f>
        <v>Active</v>
      </c>
      <c r="B106" s="43" t="s">
        <v>1119</v>
      </c>
      <c r="C106" s="53" t="s">
        <v>1120</v>
      </c>
      <c r="D106" s="43" t="s">
        <v>1121</v>
      </c>
      <c r="E106" s="75" t="s">
        <v>1122</v>
      </c>
      <c r="F106" s="28" t="s">
        <v>90</v>
      </c>
      <c r="G106" s="28" t="s">
        <v>90</v>
      </c>
      <c r="H106" s="28" t="s">
        <v>1123</v>
      </c>
      <c r="I106" s="28" t="s">
        <v>1124</v>
      </c>
      <c r="J106" s="28" t="s">
        <v>1125</v>
      </c>
      <c r="K106" s="28" t="s">
        <v>1126</v>
      </c>
      <c r="L106" s="28" t="s">
        <v>1127</v>
      </c>
      <c r="M106" s="25" t="s">
        <v>1128</v>
      </c>
      <c r="N106" s="28" t="s">
        <v>1129</v>
      </c>
      <c r="O106" s="28" t="s">
        <v>1124</v>
      </c>
      <c r="P106" s="25" t="s">
        <v>1130</v>
      </c>
      <c r="Q106" s="27"/>
    </row>
    <row r="107" spans="1:17" ht="45" customHeight="1" x14ac:dyDescent="0.25">
      <c r="A107" s="28" t="str">
        <f>_xlfn.XLOOKUP(B107,'Service Categories'!B:B,'Service Categories'!A:A,"N/A",0,)</f>
        <v>Active</v>
      </c>
      <c r="B107" s="28" t="s">
        <v>1131</v>
      </c>
      <c r="C107" s="28" t="s">
        <v>88</v>
      </c>
      <c r="D107" s="28" t="s">
        <v>1131</v>
      </c>
      <c r="E107" s="75" t="s">
        <v>1132</v>
      </c>
      <c r="F107" s="28" t="s">
        <v>113</v>
      </c>
      <c r="G107" s="28" t="s">
        <v>90</v>
      </c>
      <c r="H107" s="29" t="s">
        <v>1133</v>
      </c>
      <c r="I107" s="28" t="s">
        <v>1134</v>
      </c>
      <c r="J107" s="28" t="s">
        <v>1135</v>
      </c>
      <c r="K107" s="28" t="s">
        <v>1136</v>
      </c>
      <c r="L107" s="28" t="s">
        <v>1137</v>
      </c>
      <c r="M107" s="25" t="s">
        <v>1138</v>
      </c>
      <c r="N107" s="28" t="s">
        <v>1139</v>
      </c>
      <c r="O107" s="28" t="s">
        <v>1140</v>
      </c>
      <c r="P107" s="25" t="s">
        <v>1138</v>
      </c>
      <c r="Q107" s="27"/>
    </row>
    <row r="108" spans="1:17" ht="45" customHeight="1" x14ac:dyDescent="0.25">
      <c r="A108" s="28" t="str">
        <f>_xlfn.XLOOKUP(B108,'Service Categories'!B:B,'Service Categories'!A:A,"N/A",0,)</f>
        <v>Active</v>
      </c>
      <c r="B108" s="28" t="s">
        <v>1141</v>
      </c>
      <c r="C108" s="28"/>
      <c r="D108" s="28" t="s">
        <v>1142</v>
      </c>
      <c r="E108" s="75" t="s">
        <v>1143</v>
      </c>
      <c r="F108" s="28" t="s">
        <v>113</v>
      </c>
      <c r="G108" s="28" t="s">
        <v>90</v>
      </c>
      <c r="H108" s="28" t="s">
        <v>1144</v>
      </c>
      <c r="I108" s="28" t="s">
        <v>1145</v>
      </c>
      <c r="J108" s="28" t="s">
        <v>1146</v>
      </c>
      <c r="K108" s="28" t="s">
        <v>1147</v>
      </c>
      <c r="L108" s="28" t="s">
        <v>152</v>
      </c>
      <c r="M108" s="25" t="s">
        <v>1148</v>
      </c>
      <c r="N108" s="28" t="s">
        <v>1149</v>
      </c>
      <c r="O108" s="28" t="s">
        <v>1150</v>
      </c>
      <c r="P108" s="25" t="s">
        <v>1148</v>
      </c>
    </row>
    <row r="109" spans="1:17" ht="45" customHeight="1" x14ac:dyDescent="0.25">
      <c r="A109" s="28" t="str">
        <f>_xlfn.XLOOKUP(B109,'Service Categories'!B:B,'Service Categories'!A:A,"N/A",0,)</f>
        <v>Active</v>
      </c>
      <c r="B109" s="28" t="s">
        <v>1151</v>
      </c>
      <c r="C109" s="28" t="s">
        <v>211</v>
      </c>
      <c r="D109" s="28" t="s">
        <v>1152</v>
      </c>
      <c r="E109" s="75" t="s">
        <v>1153</v>
      </c>
      <c r="F109" s="28" t="s">
        <v>90</v>
      </c>
      <c r="G109" s="28" t="s">
        <v>90</v>
      </c>
      <c r="H109" s="28" t="s">
        <v>1154</v>
      </c>
      <c r="I109" s="28" t="s">
        <v>1155</v>
      </c>
      <c r="J109" s="28" t="s">
        <v>1156</v>
      </c>
      <c r="K109" s="28" t="s">
        <v>1157</v>
      </c>
      <c r="L109" s="28" t="s">
        <v>118</v>
      </c>
      <c r="M109" s="25" t="s">
        <v>1158</v>
      </c>
      <c r="N109" s="28" t="s">
        <v>1159</v>
      </c>
      <c r="O109" s="28" t="s">
        <v>1160</v>
      </c>
      <c r="P109" s="25" t="s">
        <v>1158</v>
      </c>
    </row>
    <row r="110" spans="1:17" ht="45" customHeight="1" x14ac:dyDescent="0.25">
      <c r="A110" s="28" t="str">
        <f>_xlfn.XLOOKUP(B110,'Service Categories'!B:B,'Service Categories'!A:A,"N/A",0,)</f>
        <v>Active</v>
      </c>
      <c r="B110" s="28" t="s">
        <v>1161</v>
      </c>
      <c r="C110" s="28" t="s">
        <v>101</v>
      </c>
      <c r="D110" s="28" t="s">
        <v>1162</v>
      </c>
      <c r="E110" s="75" t="s">
        <v>1163</v>
      </c>
      <c r="F110" s="28" t="s">
        <v>90</v>
      </c>
      <c r="G110" s="28" t="s">
        <v>90</v>
      </c>
      <c r="H110" s="28" t="s">
        <v>1164</v>
      </c>
      <c r="I110" s="28" t="s">
        <v>1165</v>
      </c>
      <c r="J110" s="28" t="s">
        <v>1166</v>
      </c>
      <c r="K110" s="28" t="s">
        <v>1167</v>
      </c>
      <c r="L110" s="28" t="s">
        <v>1168</v>
      </c>
      <c r="M110" s="25" t="s">
        <v>1169</v>
      </c>
      <c r="N110" s="28" t="s">
        <v>1170</v>
      </c>
      <c r="O110" s="28" t="s">
        <v>1171</v>
      </c>
      <c r="P110" s="25" t="s">
        <v>1172</v>
      </c>
      <c r="Q110" s="27"/>
    </row>
    <row r="111" spans="1:17" ht="45" customHeight="1" x14ac:dyDescent="0.25">
      <c r="A111" s="28" t="str">
        <f>_xlfn.XLOOKUP(B111,'Service Categories'!B:B,'Service Categories'!A:A,"N/A",0,)</f>
        <v>Active</v>
      </c>
      <c r="B111" s="28" t="s">
        <v>1173</v>
      </c>
      <c r="C111" s="28"/>
      <c r="D111" s="28" t="s">
        <v>1174</v>
      </c>
      <c r="E111" s="75" t="s">
        <v>1175</v>
      </c>
      <c r="F111" s="28" t="s">
        <v>113</v>
      </c>
      <c r="G111" s="28" t="s">
        <v>90</v>
      </c>
      <c r="H111" s="28" t="s">
        <v>1176</v>
      </c>
      <c r="I111" s="28" t="s">
        <v>1177</v>
      </c>
      <c r="J111" s="28" t="s">
        <v>1178</v>
      </c>
      <c r="K111" s="28" t="s">
        <v>1179</v>
      </c>
      <c r="L111" s="28" t="s">
        <v>118</v>
      </c>
      <c r="M111" s="25" t="s">
        <v>1180</v>
      </c>
      <c r="N111" s="28" t="s">
        <v>1181</v>
      </c>
      <c r="O111" s="28" t="s">
        <v>1182</v>
      </c>
      <c r="P111" s="25" t="s">
        <v>1183</v>
      </c>
      <c r="Q111" s="27"/>
    </row>
    <row r="112" spans="1:17" ht="45" customHeight="1" x14ac:dyDescent="0.25">
      <c r="A112" s="28" t="str">
        <f>_xlfn.XLOOKUP(B112,'Service Categories'!B:B,'Service Categories'!A:A,"N/A",0,)</f>
        <v>Active</v>
      </c>
      <c r="B112" s="28" t="s">
        <v>1184</v>
      </c>
      <c r="C112" s="28"/>
      <c r="D112" s="28" t="s">
        <v>1184</v>
      </c>
      <c r="E112" s="75" t="s">
        <v>1185</v>
      </c>
      <c r="F112" s="28" t="s">
        <v>113</v>
      </c>
      <c r="G112" s="28" t="s">
        <v>90</v>
      </c>
      <c r="H112" s="28" t="s">
        <v>1186</v>
      </c>
      <c r="I112" s="43" t="s">
        <v>1187</v>
      </c>
      <c r="J112" s="28" t="s">
        <v>1188</v>
      </c>
      <c r="K112" s="28" t="s">
        <v>1189</v>
      </c>
      <c r="L112" s="28" t="s">
        <v>152</v>
      </c>
      <c r="M112" s="25" t="s">
        <v>1190</v>
      </c>
      <c r="N112" s="28" t="s">
        <v>1191</v>
      </c>
      <c r="O112" s="28" t="s">
        <v>1192</v>
      </c>
      <c r="P112" s="25" t="s">
        <v>1190</v>
      </c>
      <c r="Q112" s="27"/>
    </row>
    <row r="113" spans="1:17" ht="45" customHeight="1" x14ac:dyDescent="0.25">
      <c r="A113" s="28" t="str">
        <f>_xlfn.XLOOKUP(B113,'Service Categories'!B:B,'Service Categories'!A:A,"N/A",0,)</f>
        <v>Active</v>
      </c>
      <c r="B113" s="43" t="s">
        <v>1193</v>
      </c>
      <c r="C113" s="28"/>
      <c r="D113" s="43" t="s">
        <v>1194</v>
      </c>
      <c r="E113" s="75" t="s">
        <v>1195</v>
      </c>
      <c r="F113" s="28" t="s">
        <v>113</v>
      </c>
      <c r="G113" s="28" t="s">
        <v>90</v>
      </c>
      <c r="H113" s="43" t="s">
        <v>1196</v>
      </c>
      <c r="I113" s="28" t="s">
        <v>1197</v>
      </c>
      <c r="J113" s="43" t="s">
        <v>1198</v>
      </c>
      <c r="K113" s="28" t="s">
        <v>1199</v>
      </c>
      <c r="L113" s="28" t="s">
        <v>118</v>
      </c>
      <c r="M113" s="25" t="s">
        <v>1200</v>
      </c>
      <c r="N113" s="28" t="s">
        <v>1201</v>
      </c>
      <c r="O113" s="28" t="s">
        <v>1202</v>
      </c>
      <c r="P113" s="25" t="s">
        <v>1203</v>
      </c>
      <c r="Q113" s="27"/>
    </row>
    <row r="114" spans="1:17" ht="45" customHeight="1" x14ac:dyDescent="0.25">
      <c r="A114" s="28" t="str">
        <f>_xlfn.XLOOKUP(B114,'Service Categories'!B:B,'Service Categories'!A:A,"N/A",0,)</f>
        <v>Active</v>
      </c>
      <c r="B114" s="28" t="s">
        <v>1204</v>
      </c>
      <c r="C114" s="28" t="s">
        <v>101</v>
      </c>
      <c r="D114" s="28" t="s">
        <v>1204</v>
      </c>
      <c r="E114" s="75" t="s">
        <v>1205</v>
      </c>
      <c r="F114" s="28" t="s">
        <v>90</v>
      </c>
      <c r="G114" s="28" t="s">
        <v>90</v>
      </c>
      <c r="H114" s="28" t="s">
        <v>1206</v>
      </c>
      <c r="I114" s="28" t="s">
        <v>1207</v>
      </c>
      <c r="J114" s="28" t="s">
        <v>1208</v>
      </c>
      <c r="K114" s="28" t="s">
        <v>1209</v>
      </c>
      <c r="L114" s="28" t="s">
        <v>118</v>
      </c>
      <c r="M114" s="25" t="s">
        <v>1210</v>
      </c>
      <c r="N114" s="28" t="s">
        <v>1211</v>
      </c>
      <c r="O114" s="28" t="s">
        <v>1212</v>
      </c>
      <c r="P114" s="25" t="s">
        <v>1210</v>
      </c>
    </row>
    <row r="115" spans="1:17" ht="45" hidden="1" customHeight="1" x14ac:dyDescent="0.25">
      <c r="A115" s="28" t="str">
        <f>_xlfn.XLOOKUP(B115,'Service Categories'!B:B,'Service Categories'!A:A,"N/A",0,)</f>
        <v>Inactive</v>
      </c>
      <c r="B115" s="28" t="s">
        <v>1213</v>
      </c>
      <c r="C115" s="28"/>
      <c r="D115" s="28" t="s">
        <v>1213</v>
      </c>
      <c r="E115" s="55" t="s">
        <v>1214</v>
      </c>
      <c r="F115" s="28" t="s">
        <v>90</v>
      </c>
      <c r="G115" s="28" t="s">
        <v>90</v>
      </c>
      <c r="H115" s="28" t="s">
        <v>1215</v>
      </c>
      <c r="I115" s="28" t="s">
        <v>1216</v>
      </c>
      <c r="J115" s="28" t="s">
        <v>456</v>
      </c>
      <c r="K115" s="28" t="s">
        <v>1217</v>
      </c>
      <c r="L115" s="28" t="s">
        <v>1218</v>
      </c>
      <c r="M115" s="24" t="s">
        <v>1532</v>
      </c>
      <c r="N115" s="28" t="s">
        <v>1219</v>
      </c>
      <c r="O115" s="28" t="s">
        <v>1220</v>
      </c>
      <c r="P115" s="24" t="s">
        <v>1532</v>
      </c>
    </row>
    <row r="116" spans="1:17" ht="45" customHeight="1" x14ac:dyDescent="0.25">
      <c r="A116" s="28" t="str">
        <f>_xlfn.XLOOKUP(B116,'Service Categories'!B:B,'Service Categories'!A:A,"N/A",0,)</f>
        <v>Active</v>
      </c>
      <c r="B116" s="28" t="s">
        <v>1221</v>
      </c>
      <c r="C116" s="28"/>
      <c r="D116" s="28" t="s">
        <v>1222</v>
      </c>
      <c r="E116" s="75" t="s">
        <v>1223</v>
      </c>
      <c r="F116" s="28" t="s">
        <v>113</v>
      </c>
      <c r="G116" s="28" t="s">
        <v>90</v>
      </c>
      <c r="H116" s="28" t="s">
        <v>1224</v>
      </c>
      <c r="I116" s="28" t="s">
        <v>571</v>
      </c>
      <c r="J116" s="28" t="s">
        <v>1225</v>
      </c>
      <c r="K116" s="28" t="s">
        <v>1226</v>
      </c>
      <c r="L116" s="28" t="s">
        <v>118</v>
      </c>
      <c r="M116" s="25" t="s">
        <v>1227</v>
      </c>
      <c r="N116" s="28" t="s">
        <v>1228</v>
      </c>
      <c r="O116" s="28" t="s">
        <v>571</v>
      </c>
      <c r="P116" s="25" t="s">
        <v>1229</v>
      </c>
      <c r="Q116" s="27"/>
    </row>
    <row r="117" spans="1:17" ht="45" customHeight="1" x14ac:dyDescent="0.25">
      <c r="A117" s="28" t="str">
        <f>_xlfn.XLOOKUP(B117,'Service Categories'!B:B,'Service Categories'!A:A,"N/A",0,)</f>
        <v>Active</v>
      </c>
      <c r="B117" s="28" t="s">
        <v>1230</v>
      </c>
      <c r="C117" s="28" t="s">
        <v>88</v>
      </c>
      <c r="D117" s="28" t="s">
        <v>1231</v>
      </c>
      <c r="E117" s="75" t="s">
        <v>1232</v>
      </c>
      <c r="F117" s="28" t="s">
        <v>113</v>
      </c>
      <c r="G117" s="28" t="s">
        <v>90</v>
      </c>
      <c r="H117" s="43" t="s">
        <v>1233</v>
      </c>
      <c r="I117" s="28" t="s">
        <v>1234</v>
      </c>
      <c r="J117" s="28" t="s">
        <v>1235</v>
      </c>
      <c r="K117" s="28" t="s">
        <v>1236</v>
      </c>
      <c r="L117" s="28" t="s">
        <v>118</v>
      </c>
      <c r="M117" s="25" t="s">
        <v>1237</v>
      </c>
      <c r="N117" s="28" t="s">
        <v>1238</v>
      </c>
      <c r="O117" s="28" t="s">
        <v>1234</v>
      </c>
      <c r="P117" s="25" t="s">
        <v>1239</v>
      </c>
      <c r="Q117" s="27"/>
    </row>
    <row r="118" spans="1:17" ht="45" customHeight="1" x14ac:dyDescent="0.25">
      <c r="A118" s="28" t="str">
        <f>_xlfn.XLOOKUP(B118,'Service Categories'!B:B,'Service Categories'!A:A,"N/A",0,)</f>
        <v>Active</v>
      </c>
      <c r="B118" s="28" t="s">
        <v>1240</v>
      </c>
      <c r="C118" s="28" t="s">
        <v>101</v>
      </c>
      <c r="D118" s="28" t="s">
        <v>1240</v>
      </c>
      <c r="E118" s="75" t="s">
        <v>1241</v>
      </c>
      <c r="F118" s="28" t="s">
        <v>90</v>
      </c>
      <c r="G118" s="28" t="s">
        <v>90</v>
      </c>
      <c r="H118" s="28" t="s">
        <v>1242</v>
      </c>
      <c r="I118" s="28" t="s">
        <v>1243</v>
      </c>
      <c r="J118" s="28" t="s">
        <v>1244</v>
      </c>
      <c r="K118" s="28" t="s">
        <v>1245</v>
      </c>
      <c r="L118" s="28" t="s">
        <v>118</v>
      </c>
      <c r="M118" s="25" t="s">
        <v>1246</v>
      </c>
      <c r="N118" s="28" t="s">
        <v>1247</v>
      </c>
      <c r="O118" s="28" t="s">
        <v>1248</v>
      </c>
      <c r="P118" s="25" t="s">
        <v>1246</v>
      </c>
    </row>
    <row r="119" spans="1:17" ht="45" customHeight="1" x14ac:dyDescent="0.25">
      <c r="A119" s="28" t="str">
        <f>_xlfn.XLOOKUP(B119,'Service Categories'!B:B,'Service Categories'!A:A,"N/A",0,)</f>
        <v>Active</v>
      </c>
      <c r="B119" s="28" t="s">
        <v>1249</v>
      </c>
      <c r="C119" s="43" t="s">
        <v>971</v>
      </c>
      <c r="D119" s="28" t="s">
        <v>1250</v>
      </c>
      <c r="E119" s="75" t="s">
        <v>1251</v>
      </c>
      <c r="F119" s="28" t="s">
        <v>90</v>
      </c>
      <c r="G119" s="28" t="s">
        <v>90</v>
      </c>
      <c r="H119" s="28" t="s">
        <v>1252</v>
      </c>
      <c r="I119" s="28" t="s">
        <v>1253</v>
      </c>
      <c r="J119" s="28" t="s">
        <v>1254</v>
      </c>
      <c r="K119" s="28" t="s">
        <v>1255</v>
      </c>
      <c r="L119" s="28" t="s">
        <v>1256</v>
      </c>
      <c r="M119" s="25" t="s">
        <v>1257</v>
      </c>
      <c r="N119" s="28" t="s">
        <v>1258</v>
      </c>
      <c r="O119" s="28" t="s">
        <v>518</v>
      </c>
      <c r="P119" s="25" t="s">
        <v>1259</v>
      </c>
    </row>
    <row r="120" spans="1:17" ht="45" hidden="1" customHeight="1" x14ac:dyDescent="0.25">
      <c r="A120" s="28" t="str">
        <f>_xlfn.XLOOKUP(B120,'Service Categories'!B:B,'Service Categories'!A:A,"N/A",0,)</f>
        <v>Inactive</v>
      </c>
      <c r="B120" s="28" t="s">
        <v>1260</v>
      </c>
      <c r="C120" s="28"/>
      <c r="D120" s="28" t="s">
        <v>1260</v>
      </c>
      <c r="E120" s="55" t="s">
        <v>1261</v>
      </c>
      <c r="F120" s="28" t="s">
        <v>90</v>
      </c>
      <c r="G120" s="28" t="s">
        <v>90</v>
      </c>
      <c r="H120" s="28" t="s">
        <v>1262</v>
      </c>
      <c r="I120" s="28" t="s">
        <v>1263</v>
      </c>
      <c r="J120" s="28" t="s">
        <v>1264</v>
      </c>
      <c r="K120" s="28" t="s">
        <v>1265</v>
      </c>
      <c r="L120" s="28" t="s">
        <v>1266</v>
      </c>
      <c r="M120" s="25" t="s">
        <v>1267</v>
      </c>
      <c r="N120" s="28" t="s">
        <v>1268</v>
      </c>
      <c r="O120" s="28" t="s">
        <v>1269</v>
      </c>
      <c r="P120" s="25" t="s">
        <v>1267</v>
      </c>
    </row>
    <row r="121" spans="1:17" ht="45" customHeight="1" x14ac:dyDescent="0.25">
      <c r="A121" s="28" t="str">
        <f>_xlfn.XLOOKUP(B121,'Service Categories'!B:B,'Service Categories'!A:A,"N/A",0,)</f>
        <v>Active</v>
      </c>
      <c r="B121" s="28" t="s">
        <v>1270</v>
      </c>
      <c r="C121" s="28"/>
      <c r="D121" s="28" t="s">
        <v>1271</v>
      </c>
      <c r="E121" s="75" t="s">
        <v>1272</v>
      </c>
      <c r="F121" s="28" t="s">
        <v>113</v>
      </c>
      <c r="G121" s="28" t="s">
        <v>90</v>
      </c>
      <c r="H121" s="28" t="s">
        <v>1273</v>
      </c>
      <c r="I121" s="28" t="s">
        <v>1274</v>
      </c>
      <c r="J121" s="28" t="s">
        <v>1275</v>
      </c>
      <c r="K121" s="28" t="s">
        <v>1276</v>
      </c>
      <c r="L121" s="28" t="s">
        <v>1277</v>
      </c>
      <c r="M121" s="25" t="s">
        <v>1278</v>
      </c>
      <c r="N121" s="28" t="s">
        <v>1279</v>
      </c>
      <c r="O121" s="28" t="s">
        <v>1280</v>
      </c>
      <c r="P121" s="25" t="s">
        <v>1281</v>
      </c>
    </row>
    <row r="122" spans="1:17" ht="45" customHeight="1" x14ac:dyDescent="0.25">
      <c r="A122" s="28" t="str">
        <f>_xlfn.XLOOKUP(B122,'Service Categories'!B:B,'Service Categories'!A:A,"N/A",0,)</f>
        <v>Active</v>
      </c>
      <c r="B122" s="28" t="s">
        <v>1282</v>
      </c>
      <c r="C122" s="28" t="s">
        <v>101</v>
      </c>
      <c r="D122" s="28" t="s">
        <v>1283</v>
      </c>
      <c r="E122" s="75" t="s">
        <v>1284</v>
      </c>
      <c r="F122" s="28" t="s">
        <v>90</v>
      </c>
      <c r="G122" s="28" t="s">
        <v>90</v>
      </c>
      <c r="H122" s="28" t="s">
        <v>1285</v>
      </c>
      <c r="I122" s="28" t="s">
        <v>1286</v>
      </c>
      <c r="J122" s="28" t="s">
        <v>1287</v>
      </c>
      <c r="K122" s="28" t="s">
        <v>1288</v>
      </c>
      <c r="L122" s="28" t="s">
        <v>1289</v>
      </c>
      <c r="M122" s="25" t="s">
        <v>1290</v>
      </c>
      <c r="N122" s="28" t="s">
        <v>1291</v>
      </c>
      <c r="O122" s="28" t="s">
        <v>1292</v>
      </c>
      <c r="P122" s="25" t="s">
        <v>1290</v>
      </c>
      <c r="Q122" s="27"/>
    </row>
    <row r="123" spans="1:17" ht="45" customHeight="1" x14ac:dyDescent="0.25">
      <c r="A123" s="28" t="str">
        <f>_xlfn.XLOOKUP(B123,'Service Categories'!B:B,'Service Categories'!A:A,"N/A",0,)</f>
        <v>Active</v>
      </c>
      <c r="B123" s="28" t="s">
        <v>1293</v>
      </c>
      <c r="C123" s="28" t="s">
        <v>88</v>
      </c>
      <c r="D123" s="28" t="s">
        <v>1294</v>
      </c>
      <c r="E123" s="75" t="s">
        <v>1295</v>
      </c>
      <c r="F123" s="28" t="s">
        <v>113</v>
      </c>
      <c r="G123" s="28" t="s">
        <v>90</v>
      </c>
      <c r="H123" s="43" t="s">
        <v>1296</v>
      </c>
      <c r="I123" s="28" t="s">
        <v>1297</v>
      </c>
      <c r="J123" s="28" t="s">
        <v>1298</v>
      </c>
      <c r="K123" s="28" t="s">
        <v>1299</v>
      </c>
      <c r="L123" s="28" t="s">
        <v>152</v>
      </c>
      <c r="M123" s="25" t="s">
        <v>1300</v>
      </c>
      <c r="N123" s="28" t="s">
        <v>1301</v>
      </c>
      <c r="O123" s="28" t="s">
        <v>1302</v>
      </c>
      <c r="P123" s="25" t="s">
        <v>1303</v>
      </c>
      <c r="Q123" s="27"/>
    </row>
    <row r="124" spans="1:17" ht="45" customHeight="1" x14ac:dyDescent="0.25">
      <c r="A124" s="28" t="str">
        <f>_xlfn.XLOOKUP(B124,'Service Categories'!B:B,'Service Categories'!A:A,"N/A",0,)</f>
        <v>Active</v>
      </c>
      <c r="B124" s="43" t="s">
        <v>1304</v>
      </c>
      <c r="C124" s="28"/>
      <c r="D124" s="43" t="s">
        <v>1305</v>
      </c>
      <c r="E124" s="75" t="s">
        <v>1306</v>
      </c>
      <c r="F124" s="28" t="s">
        <v>113</v>
      </c>
      <c r="G124" s="28" t="s">
        <v>90</v>
      </c>
      <c r="H124" s="43" t="s">
        <v>1307</v>
      </c>
      <c r="I124" s="28" t="s">
        <v>1308</v>
      </c>
      <c r="J124" s="43" t="s">
        <v>1309</v>
      </c>
      <c r="K124" s="28" t="s">
        <v>1310</v>
      </c>
      <c r="L124" s="28" t="s">
        <v>1311</v>
      </c>
      <c r="M124" s="25" t="s">
        <v>1312</v>
      </c>
      <c r="N124" s="28" t="s">
        <v>1313</v>
      </c>
      <c r="O124" s="28" t="s">
        <v>1314</v>
      </c>
      <c r="P124" s="25" t="s">
        <v>1312</v>
      </c>
      <c r="Q124" s="27"/>
    </row>
    <row r="125" spans="1:17" ht="45" customHeight="1" x14ac:dyDescent="0.25">
      <c r="A125" s="28" t="str">
        <f>_xlfn.XLOOKUP(B125,'Service Categories'!B:B,'Service Categories'!A:A,"N/A",0,)</f>
        <v>Active</v>
      </c>
      <c r="B125" s="43" t="s">
        <v>1315</v>
      </c>
      <c r="C125" s="28"/>
      <c r="D125" s="43" t="s">
        <v>1316</v>
      </c>
      <c r="E125" s="75" t="s">
        <v>1317</v>
      </c>
      <c r="F125" s="28" t="s">
        <v>113</v>
      </c>
      <c r="G125" s="28" t="s">
        <v>90</v>
      </c>
      <c r="H125" s="28" t="s">
        <v>1318</v>
      </c>
      <c r="I125" s="28" t="s">
        <v>1319</v>
      </c>
      <c r="J125" s="28" t="s">
        <v>1320</v>
      </c>
      <c r="K125" s="28" t="s">
        <v>1321</v>
      </c>
      <c r="L125" s="28" t="s">
        <v>1322</v>
      </c>
      <c r="M125" s="25" t="s">
        <v>1323</v>
      </c>
      <c r="N125" s="28" t="s">
        <v>1324</v>
      </c>
      <c r="O125" s="28" t="s">
        <v>1319</v>
      </c>
      <c r="P125" s="25" t="s">
        <v>1325</v>
      </c>
      <c r="Q125" s="27"/>
    </row>
    <row r="126" spans="1:17" ht="45" customHeight="1" x14ac:dyDescent="0.25">
      <c r="A126" s="28" t="str">
        <f>_xlfn.XLOOKUP(B126,'Service Categories'!B:B,'Service Categories'!A:A,"N/A",0,)</f>
        <v>Active</v>
      </c>
      <c r="B126" s="28" t="s">
        <v>1326</v>
      </c>
      <c r="C126" s="28"/>
      <c r="D126" s="28" t="s">
        <v>1326</v>
      </c>
      <c r="E126" s="75" t="s">
        <v>1327</v>
      </c>
      <c r="F126" s="28" t="s">
        <v>113</v>
      </c>
      <c r="G126" s="28" t="s">
        <v>90</v>
      </c>
      <c r="H126" s="28" t="s">
        <v>1328</v>
      </c>
      <c r="I126" s="28" t="s">
        <v>1329</v>
      </c>
      <c r="J126" s="28" t="s">
        <v>1330</v>
      </c>
      <c r="K126" s="28" t="s">
        <v>1331</v>
      </c>
      <c r="L126" s="28" t="s">
        <v>118</v>
      </c>
      <c r="M126" s="25" t="s">
        <v>1332</v>
      </c>
      <c r="N126" s="28" t="s">
        <v>1333</v>
      </c>
      <c r="O126" s="28" t="s">
        <v>1334</v>
      </c>
      <c r="P126" s="25" t="s">
        <v>1335</v>
      </c>
      <c r="Q126" s="27"/>
    </row>
    <row r="127" spans="1:17" ht="45" customHeight="1" x14ac:dyDescent="0.25">
      <c r="A127" s="28" t="str">
        <f>_xlfn.XLOOKUP(B127,'Service Categories'!B:B,'Service Categories'!A:A,"N/A",0,)</f>
        <v>Active</v>
      </c>
      <c r="B127" s="28" t="s">
        <v>1336</v>
      </c>
      <c r="C127" s="28"/>
      <c r="D127" s="28" t="s">
        <v>1336</v>
      </c>
      <c r="E127" s="75" t="s">
        <v>1337</v>
      </c>
      <c r="F127" s="28" t="s">
        <v>113</v>
      </c>
      <c r="G127" s="28" t="s">
        <v>90</v>
      </c>
      <c r="H127" s="28" t="s">
        <v>1338</v>
      </c>
      <c r="I127" s="28" t="s">
        <v>1339</v>
      </c>
      <c r="J127" s="28" t="s">
        <v>1340</v>
      </c>
      <c r="K127" s="28" t="s">
        <v>1341</v>
      </c>
      <c r="L127" s="28" t="s">
        <v>118</v>
      </c>
      <c r="M127" s="25" t="s">
        <v>1342</v>
      </c>
      <c r="N127" s="28" t="s">
        <v>1343</v>
      </c>
      <c r="O127" s="28" t="s">
        <v>1344</v>
      </c>
      <c r="P127" s="25" t="s">
        <v>1345</v>
      </c>
      <c r="Q127" s="27"/>
    </row>
    <row r="128" spans="1:17" ht="45" customHeight="1" x14ac:dyDescent="0.25">
      <c r="A128" s="28" t="str">
        <f>_xlfn.XLOOKUP(B128,'Service Categories'!B:B,'Service Categories'!A:A,"N/A",0,)</f>
        <v>Active</v>
      </c>
      <c r="B128" s="28" t="s">
        <v>1346</v>
      </c>
      <c r="C128" s="28" t="s">
        <v>101</v>
      </c>
      <c r="D128" s="28" t="s">
        <v>1346</v>
      </c>
      <c r="E128" s="75" t="s">
        <v>1347</v>
      </c>
      <c r="F128" s="28" t="s">
        <v>90</v>
      </c>
      <c r="G128" s="28" t="s">
        <v>90</v>
      </c>
      <c r="H128" s="28" t="s">
        <v>1348</v>
      </c>
      <c r="I128" s="28" t="s">
        <v>1349</v>
      </c>
      <c r="J128" s="28" t="s">
        <v>1350</v>
      </c>
      <c r="K128" s="28" t="s">
        <v>1351</v>
      </c>
      <c r="L128" s="28" t="s">
        <v>1352</v>
      </c>
      <c r="M128" s="25" t="s">
        <v>1353</v>
      </c>
      <c r="N128" s="28" t="s">
        <v>1354</v>
      </c>
      <c r="O128" s="28" t="s">
        <v>1355</v>
      </c>
      <c r="P128" s="25" t="s">
        <v>1353</v>
      </c>
      <c r="Q128" s="27"/>
    </row>
    <row r="129" spans="1:17" ht="45" customHeight="1" x14ac:dyDescent="0.25">
      <c r="A129" s="28" t="str">
        <f>_xlfn.XLOOKUP(B129,'Service Categories'!B:B,'Service Categories'!A:A,"N/A",0,)</f>
        <v>Active</v>
      </c>
      <c r="B129" s="43" t="s">
        <v>1356</v>
      </c>
      <c r="C129" s="28" t="s">
        <v>101</v>
      </c>
      <c r="D129" s="43" t="s">
        <v>1357</v>
      </c>
      <c r="E129" s="75" t="s">
        <v>1358</v>
      </c>
      <c r="F129" s="28" t="s">
        <v>90</v>
      </c>
      <c r="G129" s="28" t="s">
        <v>90</v>
      </c>
      <c r="H129" s="28" t="s">
        <v>1359</v>
      </c>
      <c r="I129" s="28" t="s">
        <v>1360</v>
      </c>
      <c r="J129" s="28" t="s">
        <v>1361</v>
      </c>
      <c r="K129" s="28" t="s">
        <v>1362</v>
      </c>
      <c r="L129" s="28" t="s">
        <v>164</v>
      </c>
      <c r="M129" s="25" t="s">
        <v>1363</v>
      </c>
      <c r="N129" s="28" t="s">
        <v>1364</v>
      </c>
      <c r="O129" s="28" t="s">
        <v>1365</v>
      </c>
      <c r="P129" s="25" t="s">
        <v>1363</v>
      </c>
    </row>
    <row r="130" spans="1:17" ht="45" customHeight="1" x14ac:dyDescent="0.25">
      <c r="A130" s="28" t="str">
        <f>_xlfn.XLOOKUP(B130,'Service Categories'!B:B,'Service Categories'!A:A,"N/A",0,)</f>
        <v>Active</v>
      </c>
      <c r="B130" s="28" t="s">
        <v>1366</v>
      </c>
      <c r="C130" s="30" t="s">
        <v>1541</v>
      </c>
      <c r="D130" s="28" t="s">
        <v>1366</v>
      </c>
      <c r="E130" s="55" t="s">
        <v>1367</v>
      </c>
      <c r="F130" s="28" t="s">
        <v>90</v>
      </c>
      <c r="G130" s="28" t="s">
        <v>90</v>
      </c>
      <c r="H130" s="28" t="s">
        <v>1368</v>
      </c>
      <c r="I130" s="28" t="s">
        <v>1369</v>
      </c>
      <c r="J130" s="28" t="s">
        <v>1370</v>
      </c>
      <c r="K130" s="28" t="s">
        <v>1371</v>
      </c>
      <c r="L130" s="28" t="s">
        <v>1372</v>
      </c>
      <c r="M130" s="25" t="s">
        <v>1373</v>
      </c>
      <c r="N130" s="28" t="s">
        <v>1374</v>
      </c>
      <c r="O130" s="28" t="s">
        <v>1369</v>
      </c>
      <c r="P130" s="25" t="s">
        <v>1375</v>
      </c>
    </row>
    <row r="131" spans="1:17" ht="45" customHeight="1" x14ac:dyDescent="0.25">
      <c r="A131" s="28" t="str">
        <f>_xlfn.XLOOKUP(B131,'Service Categories'!B:B,'Service Categories'!A:A,"N/A",0,)</f>
        <v>Active</v>
      </c>
      <c r="B131" s="28" t="s">
        <v>1376</v>
      </c>
      <c r="C131" s="28" t="s">
        <v>101</v>
      </c>
      <c r="D131" s="28" t="s">
        <v>1377</v>
      </c>
      <c r="E131" s="75" t="s">
        <v>1378</v>
      </c>
      <c r="F131" s="28" t="s">
        <v>113</v>
      </c>
      <c r="G131" s="28" t="s">
        <v>90</v>
      </c>
      <c r="H131" s="28" t="s">
        <v>1379</v>
      </c>
      <c r="I131" s="28" t="s">
        <v>1380</v>
      </c>
      <c r="J131" s="28" t="s">
        <v>1381</v>
      </c>
      <c r="K131" s="28" t="s">
        <v>1382</v>
      </c>
      <c r="L131" s="28" t="s">
        <v>152</v>
      </c>
      <c r="M131" s="25" t="s">
        <v>1383</v>
      </c>
      <c r="N131" s="28" t="s">
        <v>1384</v>
      </c>
      <c r="O131" s="28" t="s">
        <v>1385</v>
      </c>
      <c r="P131" s="25" t="s">
        <v>1386</v>
      </c>
    </row>
    <row r="132" spans="1:17" ht="45" customHeight="1" x14ac:dyDescent="0.25">
      <c r="A132" s="28" t="str">
        <f>_xlfn.XLOOKUP(B132,'Service Categories'!B:B,'Service Categories'!A:A,"N/A",0,)</f>
        <v>Active</v>
      </c>
      <c r="B132" s="28" t="s">
        <v>1387</v>
      </c>
      <c r="C132" s="28" t="s">
        <v>101</v>
      </c>
      <c r="D132" s="28" t="s">
        <v>1388</v>
      </c>
      <c r="E132" s="75" t="s">
        <v>1389</v>
      </c>
      <c r="F132" s="28" t="s">
        <v>90</v>
      </c>
      <c r="G132" s="28" t="s">
        <v>90</v>
      </c>
      <c r="H132" s="28" t="s">
        <v>456</v>
      </c>
      <c r="I132" s="28" t="s">
        <v>1390</v>
      </c>
      <c r="J132" s="28" t="s">
        <v>1391</v>
      </c>
      <c r="K132" s="28" t="s">
        <v>1392</v>
      </c>
      <c r="L132" s="28" t="s">
        <v>917</v>
      </c>
      <c r="M132" s="25" t="s">
        <v>1393</v>
      </c>
      <c r="N132" s="28" t="s">
        <v>1394</v>
      </c>
      <c r="O132" s="28" t="s">
        <v>1390</v>
      </c>
      <c r="P132" s="25" t="s">
        <v>1395</v>
      </c>
    </row>
    <row r="133" spans="1:17" ht="45" customHeight="1" x14ac:dyDescent="0.25">
      <c r="A133" s="28" t="str">
        <f>_xlfn.XLOOKUP(B133,'Service Categories'!B:B,'Service Categories'!A:A,"N/A",0,)</f>
        <v>Active</v>
      </c>
      <c r="B133" s="28" t="s">
        <v>1396</v>
      </c>
      <c r="C133" s="43" t="s">
        <v>971</v>
      </c>
      <c r="D133" s="28" t="s">
        <v>1396</v>
      </c>
      <c r="E133" s="75" t="s">
        <v>1397</v>
      </c>
      <c r="F133" s="28" t="s">
        <v>90</v>
      </c>
      <c r="G133" s="28" t="s">
        <v>90</v>
      </c>
      <c r="H133" s="28" t="s">
        <v>1398</v>
      </c>
      <c r="I133" s="28" t="s">
        <v>1399</v>
      </c>
      <c r="J133" s="28" t="s">
        <v>1400</v>
      </c>
      <c r="K133" s="28" t="s">
        <v>1401</v>
      </c>
      <c r="L133" s="28" t="s">
        <v>1402</v>
      </c>
      <c r="M133" s="25" t="s">
        <v>1403</v>
      </c>
      <c r="N133" s="28" t="s">
        <v>1404</v>
      </c>
      <c r="O133" s="28" t="s">
        <v>1405</v>
      </c>
      <c r="P133" s="25" t="s">
        <v>1406</v>
      </c>
    </row>
    <row r="134" spans="1:17" ht="45" customHeight="1" x14ac:dyDescent="0.25">
      <c r="A134" s="28" t="str">
        <f>_xlfn.XLOOKUP(B134,'Service Categories'!B:B,'Service Categories'!A:A,"N/A",0,)</f>
        <v>Active</v>
      </c>
      <c r="B134" s="28" t="s">
        <v>1407</v>
      </c>
      <c r="C134" s="28"/>
      <c r="D134" s="28" t="s">
        <v>1408</v>
      </c>
      <c r="E134" s="75" t="s">
        <v>1409</v>
      </c>
      <c r="F134" s="28" t="s">
        <v>113</v>
      </c>
      <c r="G134" s="28" t="s">
        <v>90</v>
      </c>
      <c r="H134" s="29" t="s">
        <v>1410</v>
      </c>
      <c r="I134" s="28" t="s">
        <v>1411</v>
      </c>
      <c r="J134" s="28" t="s">
        <v>1412</v>
      </c>
      <c r="K134" s="28" t="s">
        <v>1413</v>
      </c>
      <c r="L134" s="28" t="s">
        <v>118</v>
      </c>
      <c r="M134" s="25" t="s">
        <v>1414</v>
      </c>
      <c r="N134" s="28" t="s">
        <v>1415</v>
      </c>
      <c r="O134" s="28" t="s">
        <v>1416</v>
      </c>
      <c r="P134" s="25" t="s">
        <v>1417</v>
      </c>
    </row>
    <row r="135" spans="1:17" ht="45" customHeight="1" x14ac:dyDescent="0.25">
      <c r="A135" s="28" t="str">
        <f>_xlfn.XLOOKUP(B135,'Service Categories'!B:B,'Service Categories'!A:A,"N/A",0,)</f>
        <v>Active</v>
      </c>
      <c r="B135" s="43" t="s">
        <v>1418</v>
      </c>
      <c r="C135" s="28"/>
      <c r="D135" s="43" t="s">
        <v>1419</v>
      </c>
      <c r="E135" s="75" t="s">
        <v>1420</v>
      </c>
      <c r="F135" s="28" t="s">
        <v>113</v>
      </c>
      <c r="G135" s="28" t="s">
        <v>90</v>
      </c>
      <c r="H135" s="28" t="s">
        <v>1421</v>
      </c>
      <c r="I135" s="28" t="s">
        <v>1422</v>
      </c>
      <c r="J135" s="28" t="s">
        <v>1423</v>
      </c>
      <c r="K135" s="28" t="s">
        <v>1424</v>
      </c>
      <c r="L135" s="28" t="s">
        <v>118</v>
      </c>
      <c r="M135" s="25" t="s">
        <v>1425</v>
      </c>
      <c r="N135" s="28" t="s">
        <v>1426</v>
      </c>
      <c r="O135" s="28" t="s">
        <v>1427</v>
      </c>
      <c r="P135" s="25" t="s">
        <v>1425</v>
      </c>
    </row>
    <row r="136" spans="1:17" ht="45" customHeight="1" x14ac:dyDescent="0.25">
      <c r="A136" s="28" t="str">
        <f>_xlfn.XLOOKUP(B136,'Service Categories'!B:B,'Service Categories'!A:A,"N/A",0,)</f>
        <v>Active</v>
      </c>
      <c r="B136" s="28" t="s">
        <v>1428</v>
      </c>
      <c r="C136" s="28"/>
      <c r="D136" s="28" t="s">
        <v>1428</v>
      </c>
      <c r="E136" s="75" t="s">
        <v>1429</v>
      </c>
      <c r="F136" s="28" t="s">
        <v>90</v>
      </c>
      <c r="G136" s="28" t="s">
        <v>90</v>
      </c>
      <c r="H136" s="28" t="s">
        <v>1430</v>
      </c>
      <c r="I136" s="43" t="s">
        <v>1431</v>
      </c>
      <c r="J136" s="28" t="s">
        <v>1432</v>
      </c>
      <c r="K136" s="28" t="s">
        <v>1433</v>
      </c>
      <c r="L136" s="28" t="s">
        <v>1434</v>
      </c>
      <c r="M136" s="25" t="s">
        <v>1435</v>
      </c>
      <c r="N136" s="28" t="s">
        <v>1436</v>
      </c>
      <c r="O136" s="28" t="s">
        <v>1437</v>
      </c>
      <c r="P136" s="25" t="s">
        <v>1438</v>
      </c>
      <c r="Q136" s="27"/>
    </row>
    <row r="137" spans="1:17" ht="45" customHeight="1" x14ac:dyDescent="0.25">
      <c r="A137" s="28" t="str">
        <f>_xlfn.XLOOKUP(B137,'Service Categories'!B:B,'Service Categories'!A:A,"N/A",0,)</f>
        <v>Active</v>
      </c>
      <c r="B137" s="28" t="s">
        <v>1439</v>
      </c>
      <c r="C137" s="28" t="s">
        <v>88</v>
      </c>
      <c r="D137" s="28" t="s">
        <v>1440</v>
      </c>
      <c r="E137" s="75" t="s">
        <v>1441</v>
      </c>
      <c r="F137" s="28" t="s">
        <v>90</v>
      </c>
      <c r="G137" s="28" t="s">
        <v>90</v>
      </c>
      <c r="H137" s="28" t="s">
        <v>1442</v>
      </c>
      <c r="I137" s="28" t="s">
        <v>1443</v>
      </c>
      <c r="J137" s="28" t="s">
        <v>1444</v>
      </c>
      <c r="K137" s="28" t="s">
        <v>1445</v>
      </c>
      <c r="L137" s="28" t="s">
        <v>1446</v>
      </c>
      <c r="M137" s="25" t="s">
        <v>1447</v>
      </c>
      <c r="N137" s="28" t="s">
        <v>1448</v>
      </c>
      <c r="O137" s="28" t="s">
        <v>1449</v>
      </c>
      <c r="P137" s="25" t="s">
        <v>1450</v>
      </c>
      <c r="Q137" s="27"/>
    </row>
    <row r="138" spans="1:17" ht="45" hidden="1" customHeight="1" x14ac:dyDescent="0.25">
      <c r="A138" s="28" t="str">
        <f>_xlfn.XLOOKUP(B138,'Service Categories'!B:B,'Service Categories'!A:A,"N/A",0,)</f>
        <v>Inactive</v>
      </c>
      <c r="B138" s="28" t="s">
        <v>1451</v>
      </c>
      <c r="C138" s="28"/>
      <c r="D138" s="28" t="s">
        <v>1451</v>
      </c>
      <c r="E138" s="55" t="s">
        <v>1452</v>
      </c>
      <c r="F138" s="28" t="s">
        <v>90</v>
      </c>
      <c r="G138" s="28" t="s">
        <v>90</v>
      </c>
      <c r="H138" s="28" t="s">
        <v>1453</v>
      </c>
      <c r="I138" s="28" t="s">
        <v>1454</v>
      </c>
      <c r="J138" s="28" t="s">
        <v>1455</v>
      </c>
      <c r="K138" s="28" t="s">
        <v>1456</v>
      </c>
      <c r="L138" s="28" t="s">
        <v>1457</v>
      </c>
      <c r="M138" s="25" t="s">
        <v>1458</v>
      </c>
      <c r="N138" s="28" t="s">
        <v>1459</v>
      </c>
      <c r="O138" s="28" t="s">
        <v>1454</v>
      </c>
      <c r="P138" s="25" t="s">
        <v>1458</v>
      </c>
      <c r="Q138" s="27"/>
    </row>
    <row r="139" spans="1:17" ht="45" customHeight="1" x14ac:dyDescent="0.25">
      <c r="A139" s="28" t="str">
        <f>_xlfn.XLOOKUP(B139,'Service Categories'!B:B,'Service Categories'!A:A,"N/A",0,)</f>
        <v>Active</v>
      </c>
      <c r="B139" s="43" t="s">
        <v>1460</v>
      </c>
      <c r="C139" s="43" t="s">
        <v>1461</v>
      </c>
      <c r="D139" s="43" t="s">
        <v>1462</v>
      </c>
      <c r="E139" s="75" t="s">
        <v>1463</v>
      </c>
      <c r="F139" s="28" t="s">
        <v>90</v>
      </c>
      <c r="G139" s="28" t="s">
        <v>90</v>
      </c>
      <c r="H139" s="28" t="s">
        <v>1464</v>
      </c>
      <c r="I139" s="28" t="s">
        <v>1124</v>
      </c>
      <c r="J139" s="28" t="s">
        <v>1465</v>
      </c>
      <c r="K139" s="28" t="s">
        <v>936</v>
      </c>
      <c r="L139" s="28" t="s">
        <v>1466</v>
      </c>
      <c r="M139" s="25" t="s">
        <v>1467</v>
      </c>
      <c r="N139" s="28" t="s">
        <v>1468</v>
      </c>
      <c r="O139" s="28" t="s">
        <v>1124</v>
      </c>
      <c r="P139" s="25" t="s">
        <v>1469</v>
      </c>
    </row>
    <row r="140" spans="1:17" s="14" customFormat="1" ht="18.75" x14ac:dyDescent="0.25">
      <c r="A140" s="16"/>
      <c r="B140" s="17"/>
      <c r="C140" s="15"/>
      <c r="D140" s="17"/>
      <c r="E140" s="17"/>
      <c r="F140" s="15"/>
      <c r="G140" s="15"/>
    </row>
    <row r="141" spans="1:17" s="14" customFormat="1" ht="18.75" x14ac:dyDescent="0.25">
      <c r="A141" s="16"/>
      <c r="B141" s="17"/>
      <c r="C141" s="15"/>
      <c r="D141" s="17"/>
      <c r="E141" s="17"/>
      <c r="F141" s="15"/>
      <c r="G141" s="15"/>
    </row>
    <row r="142" spans="1:17" x14ac:dyDescent="0.25"/>
    <row r="143" spans="1:17" x14ac:dyDescent="0.25"/>
    <row r="144" spans="1:17" x14ac:dyDescent="0.25"/>
    <row r="145" spans="4:4" hidden="1" x14ac:dyDescent="0.25">
      <c r="D145" s="15" t="s">
        <v>1470</v>
      </c>
    </row>
    <row r="146" spans="4:4" x14ac:dyDescent="0.25"/>
    <row r="147" spans="4:4" hidden="1" x14ac:dyDescent="0.25">
      <c r="D147" s="15" t="s">
        <v>870</v>
      </c>
    </row>
    <row r="148" spans="4:4" x14ac:dyDescent="0.25"/>
    <row r="149" spans="4:4" hidden="1" x14ac:dyDescent="0.25">
      <c r="D149" s="15" t="s">
        <v>880</v>
      </c>
    </row>
    <row r="150" spans="4:4" x14ac:dyDescent="0.25"/>
    <row r="151" spans="4:4" hidden="1" x14ac:dyDescent="0.25">
      <c r="D151" s="15" t="s">
        <v>1471</v>
      </c>
    </row>
    <row r="152" spans="4:4" x14ac:dyDescent="0.25"/>
    <row r="153" spans="4:4" hidden="1" x14ac:dyDescent="0.25">
      <c r="D153" s="15" t="s">
        <v>901</v>
      </c>
    </row>
    <row r="154" spans="4:4" x14ac:dyDescent="0.25"/>
    <row r="155" spans="4:4" ht="31.5" hidden="1" x14ac:dyDescent="0.25">
      <c r="D155" s="15" t="s">
        <v>1472</v>
      </c>
    </row>
    <row r="156" spans="4:4" x14ac:dyDescent="0.25"/>
    <row r="157" spans="4:4" ht="31.5" hidden="1" x14ac:dyDescent="0.25">
      <c r="D157" s="15" t="s">
        <v>1473</v>
      </c>
    </row>
    <row r="158" spans="4:4" x14ac:dyDescent="0.25"/>
    <row r="159" spans="4:4" hidden="1" x14ac:dyDescent="0.25">
      <c r="D159" s="15" t="s">
        <v>1474</v>
      </c>
    </row>
    <row r="161" spans="4:4" hidden="1" x14ac:dyDescent="0.25">
      <c r="D161" s="15" t="s">
        <v>931</v>
      </c>
    </row>
    <row r="162" spans="4:4" x14ac:dyDescent="0.25"/>
    <row r="163" spans="4:4" hidden="1" x14ac:dyDescent="0.25">
      <c r="D163" s="15" t="s">
        <v>940</v>
      </c>
    </row>
    <row r="165" spans="4:4" hidden="1" x14ac:dyDescent="0.25">
      <c r="D165" s="15" t="s">
        <v>1475</v>
      </c>
    </row>
    <row r="167" spans="4:4" hidden="1" x14ac:dyDescent="0.25">
      <c r="D167" s="15" t="s">
        <v>961</v>
      </c>
    </row>
    <row r="169" spans="4:4" ht="31.5" hidden="1" x14ac:dyDescent="0.25">
      <c r="D169" s="15" t="s">
        <v>1476</v>
      </c>
    </row>
    <row r="170" spans="4:4" x14ac:dyDescent="0.25"/>
    <row r="171" spans="4:4" ht="31.5" hidden="1" x14ac:dyDescent="0.25">
      <c r="D171" s="15" t="s">
        <v>1477</v>
      </c>
    </row>
    <row r="172" spans="4:4" x14ac:dyDescent="0.25"/>
    <row r="173" spans="4:4" hidden="1" x14ac:dyDescent="0.25">
      <c r="D173" s="15" t="s">
        <v>1478</v>
      </c>
    </row>
    <row r="175" spans="4:4" hidden="1" x14ac:dyDescent="0.25">
      <c r="D175" s="15" t="s">
        <v>1013</v>
      </c>
    </row>
    <row r="177" spans="4:4" hidden="1" x14ac:dyDescent="0.25">
      <c r="D177" s="15" t="s">
        <v>1023</v>
      </c>
    </row>
    <row r="179" spans="4:4" hidden="1" x14ac:dyDescent="0.25">
      <c r="D179" s="15" t="s">
        <v>1042</v>
      </c>
    </row>
    <row r="181" spans="4:4" hidden="1" x14ac:dyDescent="0.25">
      <c r="D181" s="15" t="s">
        <v>1051</v>
      </c>
    </row>
    <row r="183" spans="4:4" hidden="1" x14ac:dyDescent="0.25">
      <c r="D183" s="15" t="s">
        <v>1061</v>
      </c>
    </row>
    <row r="185" spans="4:4" hidden="1" x14ac:dyDescent="0.25">
      <c r="D185" s="15" t="s">
        <v>1072</v>
      </c>
    </row>
    <row r="187" spans="4:4" hidden="1" x14ac:dyDescent="0.25">
      <c r="D187" s="15" t="s">
        <v>1082</v>
      </c>
    </row>
    <row r="189" spans="4:4" hidden="1" x14ac:dyDescent="0.25">
      <c r="D189" s="15" t="s">
        <v>1479</v>
      </c>
    </row>
    <row r="191" spans="4:4" hidden="1" x14ac:dyDescent="0.25">
      <c r="D191" s="15" t="s">
        <v>1090</v>
      </c>
    </row>
    <row r="193" spans="4:4" hidden="1" x14ac:dyDescent="0.25">
      <c r="D193" s="15" t="s">
        <v>1100</v>
      </c>
    </row>
    <row r="195" spans="4:4" hidden="1" x14ac:dyDescent="0.25">
      <c r="D195" s="15" t="s">
        <v>1109</v>
      </c>
    </row>
    <row r="197" spans="4:4" hidden="1" x14ac:dyDescent="0.25">
      <c r="D197" s="15" t="s">
        <v>1480</v>
      </c>
    </row>
    <row r="199" spans="4:4" hidden="1" x14ac:dyDescent="0.25">
      <c r="D199" s="15" t="s">
        <v>1481</v>
      </c>
    </row>
    <row r="201" spans="4:4" hidden="1" x14ac:dyDescent="0.25">
      <c r="D201" s="15" t="s">
        <v>1131</v>
      </c>
    </row>
    <row r="203" spans="4:4" hidden="1" x14ac:dyDescent="0.25">
      <c r="D203" s="15" t="s">
        <v>1151</v>
      </c>
    </row>
    <row r="205" spans="4:4" hidden="1" x14ac:dyDescent="0.25">
      <c r="D205" s="15" t="s">
        <v>1161</v>
      </c>
    </row>
    <row r="207" spans="4:4" hidden="1" x14ac:dyDescent="0.25">
      <c r="D207" s="15" t="s">
        <v>1482</v>
      </c>
    </row>
    <row r="209" spans="4:4" hidden="1" x14ac:dyDescent="0.25">
      <c r="D209" s="15" t="s">
        <v>1173</v>
      </c>
    </row>
    <row r="211" spans="4:4" ht="31.5" hidden="1" x14ac:dyDescent="0.25">
      <c r="D211" s="15" t="s">
        <v>1483</v>
      </c>
    </row>
    <row r="213" spans="4:4" hidden="1" x14ac:dyDescent="0.25">
      <c r="D213" s="15" t="s">
        <v>1484</v>
      </c>
    </row>
    <row r="215" spans="4:4" hidden="1" x14ac:dyDescent="0.25">
      <c r="D215" s="15" t="s">
        <v>1204</v>
      </c>
    </row>
    <row r="217" spans="4:4" hidden="1" x14ac:dyDescent="0.25">
      <c r="D217" s="15" t="s">
        <v>1213</v>
      </c>
    </row>
    <row r="219" spans="4:4" ht="31.5" hidden="1" x14ac:dyDescent="0.25">
      <c r="D219" s="15" t="s">
        <v>1485</v>
      </c>
    </row>
    <row r="221" spans="4:4" ht="31.5" hidden="1" x14ac:dyDescent="0.25">
      <c r="D221" s="15" t="s">
        <v>1486</v>
      </c>
    </row>
    <row r="223" spans="4:4" ht="31.5" hidden="1" x14ac:dyDescent="0.25">
      <c r="D223" s="15" t="s">
        <v>1240</v>
      </c>
    </row>
    <row r="225" spans="4:4" hidden="1" x14ac:dyDescent="0.25">
      <c r="D225" s="15" t="s">
        <v>1249</v>
      </c>
    </row>
    <row r="227" spans="4:4" hidden="1" x14ac:dyDescent="0.25">
      <c r="D227" s="15" t="s">
        <v>1260</v>
      </c>
    </row>
    <row r="229" spans="4:4" ht="31.5" hidden="1" x14ac:dyDescent="0.25">
      <c r="D229" s="15" t="s">
        <v>1487</v>
      </c>
    </row>
    <row r="231" spans="4:4" hidden="1" x14ac:dyDescent="0.25">
      <c r="D231" s="15" t="s">
        <v>1282</v>
      </c>
    </row>
    <row r="233" spans="4:4" ht="31.5" hidden="1" x14ac:dyDescent="0.25">
      <c r="D233" s="15" t="s">
        <v>1488</v>
      </c>
    </row>
    <row r="235" spans="4:4" hidden="1" x14ac:dyDescent="0.25">
      <c r="D235" s="15" t="s">
        <v>778</v>
      </c>
    </row>
    <row r="237" spans="4:4" ht="31.5" hidden="1" x14ac:dyDescent="0.25">
      <c r="D237" s="15" t="s">
        <v>1489</v>
      </c>
    </row>
    <row r="239" spans="4:4" ht="31.5" hidden="1" x14ac:dyDescent="0.25">
      <c r="D239" s="15" t="s">
        <v>1490</v>
      </c>
    </row>
    <row r="241" spans="4:4" ht="31.5" hidden="1" x14ac:dyDescent="0.25">
      <c r="D241" s="15" t="s">
        <v>1491</v>
      </c>
    </row>
    <row r="243" spans="4:4" hidden="1" x14ac:dyDescent="0.25">
      <c r="D243" s="15" t="s">
        <v>1326</v>
      </c>
    </row>
    <row r="245" spans="4:4" hidden="1" x14ac:dyDescent="0.25">
      <c r="D245" s="15" t="s">
        <v>1346</v>
      </c>
    </row>
    <row r="247" spans="4:4" hidden="1" x14ac:dyDescent="0.25">
      <c r="D247" s="15" t="s">
        <v>233</v>
      </c>
    </row>
    <row r="249" spans="4:4" hidden="1" x14ac:dyDescent="0.25">
      <c r="D249" s="15" t="s">
        <v>1492</v>
      </c>
    </row>
    <row r="251" spans="4:4" hidden="1" x14ac:dyDescent="0.25">
      <c r="D251" s="15" t="s">
        <v>1493</v>
      </c>
    </row>
    <row r="253" spans="4:4" hidden="1" x14ac:dyDescent="0.25">
      <c r="D253" s="15" t="s">
        <v>1366</v>
      </c>
    </row>
    <row r="255" spans="4:4" ht="47.25" hidden="1" x14ac:dyDescent="0.25">
      <c r="D255" s="15" t="s">
        <v>1494</v>
      </c>
    </row>
    <row r="257" spans="4:4" hidden="1" x14ac:dyDescent="0.25">
      <c r="D257" s="15" t="s">
        <v>1495</v>
      </c>
    </row>
    <row r="259" spans="4:4" hidden="1" x14ac:dyDescent="0.25">
      <c r="D259" s="15" t="s">
        <v>1396</v>
      </c>
    </row>
    <row r="261" spans="4:4" hidden="1" x14ac:dyDescent="0.25">
      <c r="D261" s="15" t="s">
        <v>1407</v>
      </c>
    </row>
    <row r="263" spans="4:4" hidden="1" x14ac:dyDescent="0.25">
      <c r="D263" s="15" t="s">
        <v>1496</v>
      </c>
    </row>
    <row r="265" spans="4:4" hidden="1" x14ac:dyDescent="0.25">
      <c r="D265" s="15" t="s">
        <v>1497</v>
      </c>
    </row>
    <row r="267" spans="4:4" hidden="1" x14ac:dyDescent="0.25">
      <c r="D267" s="15" t="s">
        <v>1439</v>
      </c>
    </row>
    <row r="269" spans="4:4" hidden="1" x14ac:dyDescent="0.25">
      <c r="D269" s="15" t="s">
        <v>1498</v>
      </c>
    </row>
    <row r="271" spans="4:4" ht="31.5" hidden="1" x14ac:dyDescent="0.25">
      <c r="D271" s="15" t="s">
        <v>1499</v>
      </c>
    </row>
    <row r="273" spans="4:4" ht="31.5" hidden="1" x14ac:dyDescent="0.25">
      <c r="D273" s="15" t="s">
        <v>1221</v>
      </c>
    </row>
    <row r="275" spans="4:4" hidden="1" x14ac:dyDescent="0.25">
      <c r="D275" s="15" t="s">
        <v>1336</v>
      </c>
    </row>
    <row r="277" spans="4:4" x14ac:dyDescent="0.25"/>
    <row r="279" spans="4:4" x14ac:dyDescent="0.25"/>
    <row r="281" spans="4:4" x14ac:dyDescent="0.25"/>
    <row r="283" spans="4:4" x14ac:dyDescent="0.25"/>
    <row r="284" spans="4:4" x14ac:dyDescent="0.25"/>
    <row r="285" spans="4:4" x14ac:dyDescent="0.25"/>
    <row r="287" spans="4:4" x14ac:dyDescent="0.25"/>
    <row r="289" x14ac:dyDescent="0.25"/>
    <row r="291" x14ac:dyDescent="0.25"/>
    <row r="292" x14ac:dyDescent="0.25"/>
    <row r="293" x14ac:dyDescent="0.25"/>
    <row r="295" x14ac:dyDescent="0.25"/>
    <row r="297" x14ac:dyDescent="0.25"/>
    <row r="299" x14ac:dyDescent="0.25"/>
    <row r="300" x14ac:dyDescent="0.25"/>
    <row r="301" x14ac:dyDescent="0.25"/>
    <row r="302" x14ac:dyDescent="0.25"/>
    <row r="303" x14ac:dyDescent="0.25"/>
    <row r="304" x14ac:dyDescent="0.25"/>
    <row r="306" x14ac:dyDescent="0.25"/>
    <row r="307" x14ac:dyDescent="0.25"/>
    <row r="309" x14ac:dyDescent="0.25"/>
    <row r="311" x14ac:dyDescent="0.25"/>
  </sheetData>
  <sheetProtection algorithmName="SHA-512" hashValue="wy8sZ3aBwCdb6/V85p1IfqgLPPiUVUvFTsFeDw3EEE+a4ijmWYGm1xRDvLaxvf0+c4QBmx1MIuEp/LX3Nv7Tmw==" saltValue="yS5lpVyNiISVbrBHxA4weA==" spinCount="100000" sheet="1" objects="1" scenarios="1"/>
  <autoFilter ref="A2:P139" xr:uid="{25A32FF2-968C-40EE-AF9D-551A4E06D96F}">
    <filterColumn colId="0">
      <filters>
        <filter val="Active"/>
      </filters>
    </filterColumn>
    <sortState xmlns:xlrd2="http://schemas.microsoft.com/office/spreadsheetml/2017/richdata2" ref="A3:P139">
      <sortCondition ref="B2:B139"/>
    </sortState>
  </autoFilter>
  <conditionalFormatting sqref="C3:C139">
    <cfRule type="notContainsBlanks" dxfId="5" priority="9">
      <formula>LEN(TRIM(C3))&gt;0</formula>
    </cfRule>
    <cfRule type="containsBlanks" dxfId="4" priority="10">
      <formula>LEN(TRIM(C3))=0</formula>
    </cfRule>
  </conditionalFormatting>
  <conditionalFormatting sqref="C78">
    <cfRule type="containsText" dxfId="3" priority="1" operator="containsText" text="&quot;DO NOT USE&quot;">
      <formula>NOT(ISERROR(SEARCH("""DO NOT USE""",C78)))</formula>
    </cfRule>
  </conditionalFormatting>
  <conditionalFormatting sqref="C97">
    <cfRule type="containsText" dxfId="2" priority="2" operator="containsText" text="&quot;DO NOT USE&quot;">
      <formula>NOT(ISERROR(SEARCH("""DO NOT USE""",C97)))</formula>
    </cfRule>
  </conditionalFormatting>
  <conditionalFormatting sqref="H34">
    <cfRule type="duplicateValues" dxfId="1" priority="12"/>
  </conditionalFormatting>
  <conditionalFormatting sqref="H36">
    <cfRule type="duplicateValues" dxfId="0" priority="11"/>
  </conditionalFormatting>
  <dataValidations disablePrompts="1" count="2">
    <dataValidation type="list" allowBlank="1" showInputMessage="1" showErrorMessage="1" prompt="Please select from the dropdown list." sqref="A144:B167" xr:uid="{1C6E9DDA-9081-42FB-ACE1-677F97186F2B}">
      <formula1>"Active, Inactive"</formula1>
    </dataValidation>
    <dataValidation type="list" allowBlank="1" showInputMessage="1" showErrorMessage="1" prompt="Please select from the dropdown list." sqref="G142:G165 D144:E167 E92:E93 E106 E108 E131 E134 E139" xr:uid="{A94FA5BB-0D9E-446A-A0CA-3B80E10074D1}">
      <formula1>"Disability Enterprise (ADE), Aboriginal Business, Both, Not Applicable"</formula1>
    </dataValidation>
  </dataValidations>
  <hyperlinks>
    <hyperlink ref="A1" location="INDEX!A1" display="INDEX" xr:uid="{0D558039-65B0-4B9D-AE00-A78CE94C21B3}"/>
    <hyperlink ref="M46" r:id="rId1" xr:uid="{C7C820D5-1572-45E7-8C38-59104122AE67}"/>
    <hyperlink ref="M66" r:id="rId2" xr:uid="{725B1FD0-411C-4C6F-9938-CDC0C0A2BBAA}"/>
    <hyperlink ref="M64" r:id="rId3" xr:uid="{9A8FB307-F501-4BED-8761-D72F9391612B}"/>
    <hyperlink ref="P51" r:id="rId4" xr:uid="{731384FE-8B44-4789-9A66-C169B6E7A03C}"/>
    <hyperlink ref="M51" r:id="rId5" xr:uid="{37C1D31F-752B-4236-AAC3-64F9FEF195F5}"/>
    <hyperlink ref="M74" r:id="rId6" xr:uid="{5FCA0843-7942-4C64-9719-FD5ABDEDFC4C}"/>
    <hyperlink ref="P74" r:id="rId7" xr:uid="{CC8C663D-1B7E-45B1-971B-643F1D9F4C1B}"/>
    <hyperlink ref="M71" r:id="rId8" xr:uid="{5C24D97E-F5D0-4E5D-A389-87A9AA2A827F}"/>
    <hyperlink ref="M82" r:id="rId9" xr:uid="{606CD696-D98E-4586-B1AD-6A3347A92782}"/>
    <hyperlink ref="P82" r:id="rId10" xr:uid="{BE585AFB-0846-496A-9D99-598326937AF2}"/>
    <hyperlink ref="M29" r:id="rId11" xr:uid="{B91720CB-89CE-475E-8A6D-A9F6D293D80E}"/>
    <hyperlink ref="P29" r:id="rId12" xr:uid="{4E2BFE8B-F957-4363-B3A9-D93FBA780262}"/>
    <hyperlink ref="P46" r:id="rId13" xr:uid="{A8186EF2-8CD2-40BD-ACA1-3BC9AFEB9307}"/>
    <hyperlink ref="M30" r:id="rId14" xr:uid="{5A803734-2C53-444C-9D02-2A83D2CB90D2}"/>
    <hyperlink ref="P30" r:id="rId15" xr:uid="{7D572DA5-5E6D-48D2-9F81-77BD11CBFC85}"/>
    <hyperlink ref="M105" r:id="rId16" xr:uid="{D9835F09-2C9A-4928-B27D-463760EF6204}"/>
    <hyperlink ref="P105" r:id="rId17" xr:uid="{1EAA1C7B-3E26-4F23-82BE-3150193F12D7}"/>
    <hyperlink ref="M35" r:id="rId18" xr:uid="{5B4BF8CF-8566-48C5-94AE-90C2ABC08BF0}"/>
    <hyperlink ref="M59" r:id="rId19" xr:uid="{892A85AB-F1D3-4849-BD58-5206B4B1F3A2}"/>
    <hyperlink ref="P59" r:id="rId20" display="Matthew.Penfold@ghd.com" xr:uid="{7B20802F-5FA1-4E03-A086-FC63E221B370}"/>
    <hyperlink ref="P64" r:id="rId21" xr:uid="{18532401-81A7-4FF0-B817-F918998F46A5}"/>
    <hyperlink ref="M115" r:id="rId22" xr:uid="{498ABEFE-3D00-4150-8456-56874646E65F}"/>
    <hyperlink ref="P115" r:id="rId23" xr:uid="{E4239C45-0A1F-45DB-91C0-2967CE7F8F0A}"/>
    <hyperlink ref="P71" r:id="rId24" xr:uid="{98685E5E-B0F0-48CC-AF39-C052FBD795C5}"/>
  </hyperlinks>
  <pageMargins left="0.7" right="0.7" top="0.75" bottom="0.75" header="0.3" footer="0.3"/>
  <pageSetup paperSize="9" orientation="portrait"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9FD6B-7004-423F-A8F1-48F22944FCF9}">
  <sheetPr codeName="Sheet3" filterMode="1">
    <tabColor theme="1"/>
    <pageSetUpPr autoPageBreaks="0"/>
  </sheetPr>
  <dimension ref="A1:W142"/>
  <sheetViews>
    <sheetView zoomScale="85" zoomScaleNormal="85" workbookViewId="0">
      <pane xSplit="2" ySplit="2" topLeftCell="C3" activePane="bottomRight" state="frozen"/>
      <selection pane="topRight" activeCell="C14" sqref="C14"/>
      <selection pane="bottomLeft" activeCell="C14" sqref="C14"/>
      <selection pane="bottomRight"/>
    </sheetView>
  </sheetViews>
  <sheetFormatPr defaultRowHeight="15.75" x14ac:dyDescent="0.2"/>
  <cols>
    <col min="1" max="1" width="10.7109375" style="19" customWidth="1"/>
    <col min="2" max="2" width="50.7109375" style="19" customWidth="1"/>
    <col min="3" max="3" width="46.85546875" style="20" hidden="1" customWidth="1"/>
    <col min="4" max="23" width="16.7109375" style="20" customWidth="1"/>
    <col min="24" max="25" width="9.140625" style="20"/>
    <col min="26" max="26" width="8" style="20" customWidth="1"/>
    <col min="27" max="16384" width="9.140625" style="20"/>
  </cols>
  <sheetData>
    <row r="1" spans="1:23" s="18" customFormat="1" ht="24.95" customHeight="1" x14ac:dyDescent="0.25">
      <c r="A1" s="21" t="s">
        <v>69</v>
      </c>
      <c r="B1" s="1" t="s">
        <v>70</v>
      </c>
      <c r="C1" s="1"/>
      <c r="D1" s="2"/>
      <c r="E1" s="2"/>
      <c r="F1" s="2"/>
      <c r="G1" s="13"/>
      <c r="H1" s="13"/>
      <c r="I1" s="13"/>
      <c r="J1" s="13"/>
      <c r="K1" s="13"/>
      <c r="L1" s="13"/>
      <c r="M1" s="13"/>
      <c r="N1" s="13"/>
      <c r="O1" s="13"/>
      <c r="P1" s="13"/>
      <c r="Q1" s="13"/>
      <c r="R1" s="13"/>
      <c r="S1" s="13"/>
      <c r="T1" s="13"/>
      <c r="U1" s="13"/>
      <c r="V1" s="13"/>
      <c r="W1" s="13"/>
    </row>
    <row r="2" spans="1:23" s="19" customFormat="1" ht="45" customHeight="1" x14ac:dyDescent="0.25">
      <c r="A2" s="26" t="s">
        <v>71</v>
      </c>
      <c r="B2" s="26" t="s">
        <v>72</v>
      </c>
      <c r="C2" s="51" t="s">
        <v>1500</v>
      </c>
      <c r="D2" s="26" t="s">
        <v>1501</v>
      </c>
      <c r="E2" s="26" t="s">
        <v>12</v>
      </c>
      <c r="F2" s="26" t="s">
        <v>15</v>
      </c>
      <c r="G2" s="26" t="s">
        <v>18</v>
      </c>
      <c r="H2" s="26" t="s">
        <v>21</v>
      </c>
      <c r="I2" s="26" t="s">
        <v>24</v>
      </c>
      <c r="J2" s="26" t="s">
        <v>27</v>
      </c>
      <c r="K2" s="26" t="s">
        <v>30</v>
      </c>
      <c r="L2" s="26" t="s">
        <v>33</v>
      </c>
      <c r="M2" s="26" t="s">
        <v>36</v>
      </c>
      <c r="N2" s="26" t="s">
        <v>39</v>
      </c>
      <c r="O2" s="26" t="s">
        <v>42</v>
      </c>
      <c r="P2" s="26" t="s">
        <v>45</v>
      </c>
      <c r="Q2" s="26" t="s">
        <v>48</v>
      </c>
      <c r="R2" s="26" t="s">
        <v>51</v>
      </c>
      <c r="S2" s="26" t="s">
        <v>1502</v>
      </c>
      <c r="T2" s="26" t="s">
        <v>57</v>
      </c>
      <c r="U2" s="26" t="s">
        <v>60</v>
      </c>
      <c r="V2" s="26" t="s">
        <v>1503</v>
      </c>
      <c r="W2" s="26" t="s">
        <v>1504</v>
      </c>
    </row>
    <row r="3" spans="1:23" ht="45" customHeight="1" x14ac:dyDescent="0.2">
      <c r="A3" s="28" t="s">
        <v>1050</v>
      </c>
      <c r="B3" s="28" t="s">
        <v>87</v>
      </c>
      <c r="C3" s="50">
        <f t="shared" ref="C3:C9" si="0">COUNTIF(D3:W3,"R")</f>
        <v>7</v>
      </c>
      <c r="D3" s="44"/>
      <c r="E3" s="45" t="s">
        <v>1505</v>
      </c>
      <c r="F3" s="45" t="s">
        <v>1505</v>
      </c>
      <c r="G3" s="45" t="s">
        <v>1505</v>
      </c>
      <c r="H3" s="45" t="s">
        <v>1505</v>
      </c>
      <c r="I3" s="45" t="s">
        <v>1505</v>
      </c>
      <c r="J3" s="45" t="s">
        <v>1505</v>
      </c>
      <c r="K3" s="44"/>
      <c r="L3" s="44"/>
      <c r="M3" s="44"/>
      <c r="N3" s="44"/>
      <c r="O3" s="44"/>
      <c r="P3" s="44"/>
      <c r="Q3" s="44"/>
      <c r="R3" s="44"/>
      <c r="S3" s="45" t="s">
        <v>1505</v>
      </c>
      <c r="T3" s="44"/>
      <c r="U3" s="44"/>
      <c r="V3" s="44"/>
      <c r="W3" s="44"/>
    </row>
    <row r="4" spans="1:23" ht="45" customHeight="1" x14ac:dyDescent="0.2">
      <c r="A4" s="28" t="s">
        <v>1050</v>
      </c>
      <c r="B4" s="28" t="s">
        <v>100</v>
      </c>
      <c r="C4" s="50">
        <f t="shared" si="0"/>
        <v>1</v>
      </c>
      <c r="D4" s="45" t="s">
        <v>1505</v>
      </c>
      <c r="E4" s="32"/>
      <c r="F4" s="32"/>
      <c r="G4" s="32"/>
      <c r="H4" s="32"/>
      <c r="I4" s="32"/>
      <c r="J4" s="32"/>
      <c r="K4" s="32"/>
      <c r="L4" s="32"/>
      <c r="M4" s="32"/>
      <c r="N4" s="32"/>
      <c r="O4" s="32"/>
      <c r="P4" s="32"/>
      <c r="Q4" s="32"/>
      <c r="R4" s="32"/>
      <c r="S4" s="32"/>
      <c r="T4" s="32"/>
      <c r="U4" s="32"/>
      <c r="V4" s="32"/>
      <c r="W4" s="32"/>
    </row>
    <row r="5" spans="1:23" ht="45" customHeight="1" x14ac:dyDescent="0.2">
      <c r="A5" s="28" t="s">
        <v>1050</v>
      </c>
      <c r="B5" s="28" t="s">
        <v>110</v>
      </c>
      <c r="C5" s="50">
        <f t="shared" si="0"/>
        <v>1</v>
      </c>
      <c r="D5" s="45" t="s">
        <v>1505</v>
      </c>
      <c r="E5" s="44"/>
      <c r="F5" s="44"/>
      <c r="G5" s="44"/>
      <c r="H5" s="44"/>
      <c r="I5" s="44"/>
      <c r="J5" s="44"/>
      <c r="K5" s="44"/>
      <c r="L5" s="44"/>
      <c r="M5" s="44"/>
      <c r="N5" s="44"/>
      <c r="O5" s="44"/>
      <c r="P5" s="44"/>
      <c r="Q5" s="44"/>
      <c r="R5" s="44"/>
      <c r="S5" s="44"/>
      <c r="T5" s="44"/>
      <c r="U5" s="44"/>
      <c r="V5" s="44"/>
      <c r="W5" s="44"/>
    </row>
    <row r="6" spans="1:23" ht="45" customHeight="1" x14ac:dyDescent="0.2">
      <c r="A6" s="28" t="s">
        <v>1050</v>
      </c>
      <c r="B6" s="28" t="s">
        <v>122</v>
      </c>
      <c r="C6" s="50">
        <f t="shared" si="0"/>
        <v>3</v>
      </c>
      <c r="D6" s="32"/>
      <c r="E6" s="32"/>
      <c r="F6" s="32"/>
      <c r="G6" s="32"/>
      <c r="H6" s="32"/>
      <c r="I6" s="32"/>
      <c r="J6" s="45" t="s">
        <v>1505</v>
      </c>
      <c r="K6" s="32"/>
      <c r="L6" s="45" t="s">
        <v>1505</v>
      </c>
      <c r="M6" s="32"/>
      <c r="N6" s="32"/>
      <c r="O6" s="32"/>
      <c r="P6" s="32"/>
      <c r="Q6" s="32"/>
      <c r="R6" s="32"/>
      <c r="S6" s="32"/>
      <c r="T6" s="32"/>
      <c r="U6" s="32"/>
      <c r="V6" s="32"/>
      <c r="W6" s="45" t="s">
        <v>1505</v>
      </c>
    </row>
    <row r="7" spans="1:23" ht="45" customHeight="1" x14ac:dyDescent="0.2">
      <c r="A7" s="28" t="s">
        <v>1050</v>
      </c>
      <c r="B7" s="28" t="s">
        <v>134</v>
      </c>
      <c r="C7" s="50">
        <f t="shared" si="0"/>
        <v>13</v>
      </c>
      <c r="D7" s="32"/>
      <c r="E7" s="45" t="s">
        <v>1505</v>
      </c>
      <c r="F7" s="45" t="s">
        <v>1505</v>
      </c>
      <c r="G7" s="45" t="s">
        <v>1505</v>
      </c>
      <c r="H7" s="45" t="s">
        <v>1505</v>
      </c>
      <c r="I7" s="45" t="s">
        <v>1505</v>
      </c>
      <c r="J7" s="45" t="s">
        <v>1505</v>
      </c>
      <c r="K7" s="45" t="s">
        <v>1505</v>
      </c>
      <c r="L7" s="45" t="s">
        <v>1505</v>
      </c>
      <c r="M7" s="32"/>
      <c r="N7" s="32"/>
      <c r="O7" s="45" t="s">
        <v>1505</v>
      </c>
      <c r="P7" s="32"/>
      <c r="Q7" s="47"/>
      <c r="R7" s="45" t="s">
        <v>1505</v>
      </c>
      <c r="S7" s="32"/>
      <c r="T7" s="45" t="s">
        <v>1505</v>
      </c>
      <c r="U7" s="45" t="s">
        <v>1505</v>
      </c>
      <c r="V7" s="32"/>
      <c r="W7" s="45" t="s">
        <v>1505</v>
      </c>
    </row>
    <row r="8" spans="1:23" ht="45" customHeight="1" x14ac:dyDescent="0.2">
      <c r="A8" s="28" t="s">
        <v>1050</v>
      </c>
      <c r="B8" s="28" t="s">
        <v>145</v>
      </c>
      <c r="C8" s="50">
        <f t="shared" si="0"/>
        <v>5</v>
      </c>
      <c r="D8" s="44"/>
      <c r="E8" s="45" t="s">
        <v>1505</v>
      </c>
      <c r="F8" s="45" t="s">
        <v>1505</v>
      </c>
      <c r="G8" s="44"/>
      <c r="H8" s="44"/>
      <c r="I8" s="44"/>
      <c r="J8" s="45" t="s">
        <v>1505</v>
      </c>
      <c r="K8" s="44"/>
      <c r="L8" s="45" t="s">
        <v>1505</v>
      </c>
      <c r="M8" s="44"/>
      <c r="N8" s="44"/>
      <c r="O8" s="44"/>
      <c r="P8" s="44"/>
      <c r="Q8" s="44"/>
      <c r="R8" s="44"/>
      <c r="S8" s="44"/>
      <c r="T8" s="44"/>
      <c r="U8" s="45" t="s">
        <v>1505</v>
      </c>
      <c r="V8" s="44"/>
      <c r="W8" s="44"/>
    </row>
    <row r="9" spans="1:23" ht="45" customHeight="1" x14ac:dyDescent="0.2">
      <c r="A9" s="28" t="s">
        <v>1050</v>
      </c>
      <c r="B9" s="28" t="s">
        <v>157</v>
      </c>
      <c r="C9" s="50">
        <f t="shared" si="0"/>
        <v>1</v>
      </c>
      <c r="D9" s="44"/>
      <c r="E9" s="44"/>
      <c r="F9" s="44"/>
      <c r="G9" s="44"/>
      <c r="H9" s="44"/>
      <c r="I9" s="44"/>
      <c r="J9" s="44"/>
      <c r="K9" s="44"/>
      <c r="L9" s="45" t="s">
        <v>1505</v>
      </c>
      <c r="M9" s="44"/>
      <c r="N9" s="44"/>
      <c r="O9" s="44"/>
      <c r="P9" s="44"/>
      <c r="Q9" s="44"/>
      <c r="R9" s="44"/>
      <c r="S9" s="44"/>
      <c r="T9" s="44"/>
      <c r="U9" s="44"/>
      <c r="V9" s="44"/>
      <c r="W9" s="44"/>
    </row>
    <row r="10" spans="1:23" ht="45" customHeight="1" x14ac:dyDescent="0.2">
      <c r="A10" s="28" t="s">
        <v>1050</v>
      </c>
      <c r="B10" s="28" t="s">
        <v>169</v>
      </c>
      <c r="C10" s="52" cm="1">
        <f t="array" ref="C10">SUM(COUNTIF(D10:W10,{"R","P"}))</f>
        <v>2</v>
      </c>
      <c r="D10" s="47"/>
      <c r="E10" s="45" t="s">
        <v>1505</v>
      </c>
      <c r="F10" s="32"/>
      <c r="G10" s="32"/>
      <c r="H10" s="32"/>
      <c r="I10" s="32"/>
      <c r="J10" s="45" t="s">
        <v>1505</v>
      </c>
      <c r="K10" s="32"/>
      <c r="L10" s="32"/>
      <c r="M10" s="32"/>
      <c r="N10" s="32"/>
      <c r="O10" s="32"/>
      <c r="P10" s="32"/>
      <c r="Q10" s="32"/>
      <c r="R10" s="32"/>
      <c r="S10" s="32"/>
      <c r="T10" s="32"/>
      <c r="U10" s="32"/>
      <c r="V10" s="32"/>
      <c r="W10" s="32"/>
    </row>
    <row r="11" spans="1:23" ht="45" customHeight="1" x14ac:dyDescent="0.2">
      <c r="A11" s="28" t="s">
        <v>1050</v>
      </c>
      <c r="B11" s="28" t="s">
        <v>181</v>
      </c>
      <c r="C11" s="50">
        <f>COUNTIF(D11:W11,"R")</f>
        <v>5</v>
      </c>
      <c r="D11" s="32"/>
      <c r="E11" s="32"/>
      <c r="F11" s="45" t="s">
        <v>1505</v>
      </c>
      <c r="G11" s="45" t="s">
        <v>1505</v>
      </c>
      <c r="H11" s="45" t="s">
        <v>1505</v>
      </c>
      <c r="I11" s="45" t="s">
        <v>1505</v>
      </c>
      <c r="J11" s="32"/>
      <c r="K11" s="45" t="s">
        <v>1505</v>
      </c>
      <c r="L11" s="32"/>
      <c r="M11" s="32"/>
      <c r="N11" s="32"/>
      <c r="O11" s="32"/>
      <c r="P11" s="32"/>
      <c r="Q11" s="32"/>
      <c r="R11" s="32"/>
      <c r="S11" s="32"/>
      <c r="T11" s="32"/>
      <c r="U11" s="32"/>
      <c r="V11" s="32"/>
      <c r="W11" s="32"/>
    </row>
    <row r="12" spans="1:23" ht="45" customHeight="1" x14ac:dyDescent="0.2">
      <c r="A12" s="28" t="s">
        <v>1050</v>
      </c>
      <c r="B12" s="28" t="s">
        <v>190</v>
      </c>
      <c r="C12" s="50">
        <f>COUNTIF(D12:W12,"R")</f>
        <v>1</v>
      </c>
      <c r="D12" s="44"/>
      <c r="E12" s="44"/>
      <c r="F12" s="44"/>
      <c r="G12" s="44"/>
      <c r="H12" s="44"/>
      <c r="I12" s="44"/>
      <c r="J12" s="45" t="s">
        <v>1505</v>
      </c>
      <c r="K12" s="44"/>
      <c r="L12" s="44"/>
      <c r="M12" s="44"/>
      <c r="N12" s="44"/>
      <c r="O12" s="44"/>
      <c r="P12" s="44"/>
      <c r="Q12" s="44"/>
      <c r="R12" s="44"/>
      <c r="S12" s="44"/>
      <c r="T12" s="44"/>
      <c r="U12" s="44"/>
      <c r="V12" s="44"/>
      <c r="W12" s="44"/>
    </row>
    <row r="13" spans="1:23" ht="45" customHeight="1" x14ac:dyDescent="0.2">
      <c r="A13" s="28" t="s">
        <v>1050</v>
      </c>
      <c r="B13" s="43" t="s">
        <v>199</v>
      </c>
      <c r="C13" s="52" cm="1">
        <f t="array" ref="C13">SUM(COUNTIF(D13:W13,{"R","P"}))</f>
        <v>11</v>
      </c>
      <c r="D13" s="32"/>
      <c r="E13" s="45" t="s">
        <v>1505</v>
      </c>
      <c r="F13" s="45" t="s">
        <v>1505</v>
      </c>
      <c r="G13" s="45" t="s">
        <v>1505</v>
      </c>
      <c r="H13" s="45" t="s">
        <v>1505</v>
      </c>
      <c r="I13" s="45" t="s">
        <v>1505</v>
      </c>
      <c r="J13" s="32"/>
      <c r="K13" s="32"/>
      <c r="L13" s="32"/>
      <c r="M13" s="45" t="s">
        <v>1505</v>
      </c>
      <c r="N13" s="32"/>
      <c r="O13" s="45" t="s">
        <v>1505</v>
      </c>
      <c r="P13" s="44"/>
      <c r="Q13" s="45" t="s">
        <v>1505</v>
      </c>
      <c r="R13" s="45" t="s">
        <v>1505</v>
      </c>
      <c r="S13" s="45" t="s">
        <v>1505</v>
      </c>
      <c r="T13" s="45" t="s">
        <v>1505</v>
      </c>
      <c r="U13" s="32"/>
      <c r="V13" s="32"/>
      <c r="W13" s="32"/>
    </row>
    <row r="14" spans="1:23" ht="45" customHeight="1" x14ac:dyDescent="0.2">
      <c r="A14" s="28" t="s">
        <v>1050</v>
      </c>
      <c r="B14" s="28" t="s">
        <v>210</v>
      </c>
      <c r="C14" s="50">
        <f>COUNTIF(D14:W14,"R")</f>
        <v>2</v>
      </c>
      <c r="D14" s="32"/>
      <c r="E14" s="32" t="s">
        <v>1508</v>
      </c>
      <c r="F14" s="32"/>
      <c r="G14" s="32"/>
      <c r="H14" s="32"/>
      <c r="I14" s="32"/>
      <c r="J14" s="32"/>
      <c r="K14" s="32"/>
      <c r="L14" s="45" t="s">
        <v>1505</v>
      </c>
      <c r="M14" s="32"/>
      <c r="N14" s="32"/>
      <c r="O14" s="32"/>
      <c r="P14" s="32"/>
      <c r="Q14" s="32"/>
      <c r="R14" s="32"/>
      <c r="S14" s="32"/>
      <c r="T14" s="32"/>
      <c r="U14" s="45" t="s">
        <v>1505</v>
      </c>
      <c r="V14" s="32"/>
      <c r="W14" s="32"/>
    </row>
    <row r="15" spans="1:23" ht="45" customHeight="1" x14ac:dyDescent="0.2">
      <c r="A15" s="28" t="s">
        <v>1050</v>
      </c>
      <c r="B15" s="28" t="s">
        <v>222</v>
      </c>
      <c r="C15" s="52" cm="1">
        <f t="array" ref="C15">SUM(COUNTIF(D15:W15,{"R","P"}))</f>
        <v>14</v>
      </c>
      <c r="D15" s="45" t="s">
        <v>1505</v>
      </c>
      <c r="E15" s="45" t="s">
        <v>1505</v>
      </c>
      <c r="F15" s="45" t="s">
        <v>1505</v>
      </c>
      <c r="G15" s="45" t="s">
        <v>1505</v>
      </c>
      <c r="H15" s="45" t="s">
        <v>1505</v>
      </c>
      <c r="I15" s="45" t="s">
        <v>1505</v>
      </c>
      <c r="J15" s="45" t="s">
        <v>1505</v>
      </c>
      <c r="K15" s="45" t="s">
        <v>1505</v>
      </c>
      <c r="L15" s="32"/>
      <c r="M15" s="45" t="s">
        <v>1505</v>
      </c>
      <c r="N15" s="32"/>
      <c r="O15" s="45" t="s">
        <v>1505</v>
      </c>
      <c r="P15" s="45" t="s">
        <v>1505</v>
      </c>
      <c r="Q15" s="32"/>
      <c r="R15" s="45" t="s">
        <v>1505</v>
      </c>
      <c r="S15" s="32"/>
      <c r="T15" s="45" t="s">
        <v>1505</v>
      </c>
      <c r="U15" s="32"/>
      <c r="V15" s="32"/>
      <c r="W15" s="45" t="s">
        <v>1505</v>
      </c>
    </row>
    <row r="16" spans="1:23" ht="45" customHeight="1" x14ac:dyDescent="0.2">
      <c r="A16" s="28" t="s">
        <v>1050</v>
      </c>
      <c r="B16" s="28" t="s">
        <v>233</v>
      </c>
      <c r="C16" s="50">
        <f>COUNTIF(D16:W16,"R")</f>
        <v>1</v>
      </c>
      <c r="D16" s="32"/>
      <c r="E16" s="32"/>
      <c r="F16" s="32"/>
      <c r="G16" s="32"/>
      <c r="H16" s="32"/>
      <c r="I16" s="32"/>
      <c r="J16" s="32"/>
      <c r="K16" s="32"/>
      <c r="L16" s="32"/>
      <c r="M16" s="32"/>
      <c r="N16" s="32"/>
      <c r="O16" s="32"/>
      <c r="P16" s="32"/>
      <c r="Q16" s="32"/>
      <c r="R16" s="32"/>
      <c r="S16" s="32"/>
      <c r="T16" s="32"/>
      <c r="U16" s="45" t="s">
        <v>1505</v>
      </c>
      <c r="V16" s="32"/>
      <c r="W16" s="32"/>
    </row>
    <row r="17" spans="1:23" ht="45" customHeight="1" x14ac:dyDescent="0.2">
      <c r="A17" s="28" t="s">
        <v>1050</v>
      </c>
      <c r="B17" s="28" t="s">
        <v>244</v>
      </c>
      <c r="C17" s="50">
        <f>COUNTIF(D17:W17,"R")</f>
        <v>1</v>
      </c>
      <c r="D17" s="44"/>
      <c r="E17" s="44"/>
      <c r="F17" s="45" t="s">
        <v>1505</v>
      </c>
      <c r="G17" s="44"/>
      <c r="H17" s="44"/>
      <c r="I17" s="44"/>
      <c r="J17" s="44"/>
      <c r="K17" s="44"/>
      <c r="L17" s="44"/>
      <c r="M17" s="44"/>
      <c r="N17" s="44"/>
      <c r="O17" s="44"/>
      <c r="P17" s="44"/>
      <c r="Q17" s="44"/>
      <c r="R17" s="44"/>
      <c r="S17" s="44"/>
      <c r="T17" s="44"/>
      <c r="U17" s="44"/>
      <c r="V17" s="44"/>
      <c r="W17" s="44"/>
    </row>
    <row r="18" spans="1:23" ht="45" customHeight="1" x14ac:dyDescent="0.2">
      <c r="A18" s="28" t="s">
        <v>1050</v>
      </c>
      <c r="B18" s="28" t="s">
        <v>252</v>
      </c>
      <c r="C18" s="52" cm="1">
        <f t="array" ref="C18">SUM(COUNTIF(D18:W18,{"R","P"}))</f>
        <v>1</v>
      </c>
      <c r="D18" s="32"/>
      <c r="E18" s="32"/>
      <c r="F18" s="32"/>
      <c r="G18" s="32"/>
      <c r="H18" s="32"/>
      <c r="I18" s="32"/>
      <c r="J18" s="32"/>
      <c r="K18" s="32"/>
      <c r="L18" s="32"/>
      <c r="M18" s="32"/>
      <c r="N18" s="32"/>
      <c r="O18" s="32"/>
      <c r="P18" s="32"/>
      <c r="Q18" s="32"/>
      <c r="R18" s="32"/>
      <c r="S18" s="32"/>
      <c r="T18" s="45" t="s">
        <v>1505</v>
      </c>
      <c r="U18" s="32"/>
      <c r="V18" s="32"/>
      <c r="W18" s="32"/>
    </row>
    <row r="19" spans="1:23" ht="45" customHeight="1" x14ac:dyDescent="0.2">
      <c r="A19" s="28" t="s">
        <v>1050</v>
      </c>
      <c r="B19" s="28" t="s">
        <v>264</v>
      </c>
      <c r="C19" s="52" cm="1">
        <f t="array" ref="C19">SUM(COUNTIF(D19:W19,{"R","P"}))</f>
        <v>16</v>
      </c>
      <c r="D19" s="45" t="s">
        <v>1505</v>
      </c>
      <c r="E19" s="45" t="s">
        <v>1505</v>
      </c>
      <c r="F19" s="45" t="s">
        <v>1505</v>
      </c>
      <c r="G19" s="45" t="s">
        <v>1505</v>
      </c>
      <c r="H19" s="45" t="s">
        <v>1505</v>
      </c>
      <c r="I19" s="45" t="s">
        <v>1505</v>
      </c>
      <c r="J19" s="45" t="s">
        <v>1505</v>
      </c>
      <c r="K19" s="45" t="s">
        <v>1505</v>
      </c>
      <c r="L19" s="45" t="s">
        <v>1505</v>
      </c>
      <c r="M19" s="45" t="s">
        <v>1505</v>
      </c>
      <c r="N19" s="32"/>
      <c r="O19" s="45" t="s">
        <v>1505</v>
      </c>
      <c r="P19" s="45" t="s">
        <v>1505</v>
      </c>
      <c r="Q19" s="45" t="s">
        <v>1505</v>
      </c>
      <c r="R19" s="45" t="s">
        <v>1505</v>
      </c>
      <c r="S19" s="45" t="s">
        <v>1505</v>
      </c>
      <c r="T19" s="45" t="s">
        <v>1505</v>
      </c>
      <c r="U19" s="32"/>
      <c r="V19" s="32"/>
      <c r="W19" s="32"/>
    </row>
    <row r="20" spans="1:23" ht="45" customHeight="1" x14ac:dyDescent="0.2">
      <c r="A20" s="28" t="s">
        <v>1050</v>
      </c>
      <c r="B20" s="28" t="s">
        <v>276</v>
      </c>
      <c r="C20" s="50">
        <f t="shared" ref="C20:C28" si="1">COUNTIF(D20:W20,"R")</f>
        <v>2</v>
      </c>
      <c r="D20" s="32"/>
      <c r="E20" s="32"/>
      <c r="F20" s="32"/>
      <c r="G20" s="32"/>
      <c r="H20" s="32"/>
      <c r="I20" s="32"/>
      <c r="J20" s="32"/>
      <c r="K20" s="32"/>
      <c r="L20" s="32"/>
      <c r="M20" s="32"/>
      <c r="N20" s="32"/>
      <c r="O20" s="45" t="s">
        <v>1505</v>
      </c>
      <c r="P20" s="32"/>
      <c r="Q20" s="32"/>
      <c r="R20" s="32"/>
      <c r="S20" s="32"/>
      <c r="T20" s="32"/>
      <c r="U20" s="32"/>
      <c r="V20" s="45" t="s">
        <v>1505</v>
      </c>
      <c r="W20" s="32"/>
    </row>
    <row r="21" spans="1:23" ht="45" customHeight="1" x14ac:dyDescent="0.2">
      <c r="A21" s="28" t="s">
        <v>1050</v>
      </c>
      <c r="B21" s="28" t="s">
        <v>288</v>
      </c>
      <c r="C21" s="50">
        <f t="shared" si="1"/>
        <v>1</v>
      </c>
      <c r="D21" s="44"/>
      <c r="E21" s="44"/>
      <c r="F21" s="44"/>
      <c r="G21" s="45" t="s">
        <v>1505</v>
      </c>
      <c r="H21" s="44"/>
      <c r="I21" s="44"/>
      <c r="J21" s="44"/>
      <c r="K21" s="44"/>
      <c r="L21" s="44"/>
      <c r="M21" s="44"/>
      <c r="N21" s="44"/>
      <c r="O21" s="44"/>
      <c r="P21" s="44"/>
      <c r="Q21" s="44"/>
      <c r="R21" s="44"/>
      <c r="S21" s="44"/>
      <c r="T21" s="44"/>
      <c r="U21" s="44"/>
      <c r="V21" s="44"/>
      <c r="W21" s="44"/>
    </row>
    <row r="22" spans="1:23" ht="45" customHeight="1" x14ac:dyDescent="0.2">
      <c r="A22" s="28" t="s">
        <v>1050</v>
      </c>
      <c r="B22" s="28" t="s">
        <v>299</v>
      </c>
      <c r="C22" s="50">
        <f t="shared" si="1"/>
        <v>5</v>
      </c>
      <c r="D22" s="32"/>
      <c r="E22" s="45" t="s">
        <v>1505</v>
      </c>
      <c r="F22" s="32"/>
      <c r="G22" s="32"/>
      <c r="H22" s="32"/>
      <c r="I22" s="32"/>
      <c r="J22" s="45" t="s">
        <v>1505</v>
      </c>
      <c r="K22" s="32"/>
      <c r="L22" s="32"/>
      <c r="M22" s="32"/>
      <c r="N22" s="32"/>
      <c r="O22" s="32"/>
      <c r="P22" s="32"/>
      <c r="Q22" s="32"/>
      <c r="R22" s="45" t="s">
        <v>1505</v>
      </c>
      <c r="S22" s="32"/>
      <c r="T22" s="45" t="s">
        <v>1505</v>
      </c>
      <c r="U22" s="32"/>
      <c r="V22" s="32"/>
      <c r="W22" s="45" t="s">
        <v>1505</v>
      </c>
    </row>
    <row r="23" spans="1:23" ht="45" customHeight="1" x14ac:dyDescent="0.2">
      <c r="A23" s="28" t="s">
        <v>1050</v>
      </c>
      <c r="B23" s="28" t="s">
        <v>310</v>
      </c>
      <c r="C23" s="50">
        <f t="shared" si="1"/>
        <v>1</v>
      </c>
      <c r="D23" s="44"/>
      <c r="E23" s="44"/>
      <c r="F23" s="44"/>
      <c r="G23" s="44"/>
      <c r="H23" s="44"/>
      <c r="I23" s="44"/>
      <c r="J23" s="44"/>
      <c r="K23" s="44"/>
      <c r="L23" s="44"/>
      <c r="M23" s="44"/>
      <c r="N23" s="44"/>
      <c r="O23" s="44"/>
      <c r="P23" s="44"/>
      <c r="Q23" s="44"/>
      <c r="R23" s="44"/>
      <c r="S23" s="44"/>
      <c r="T23" s="44"/>
      <c r="U23" s="45" t="s">
        <v>1505</v>
      </c>
      <c r="V23" s="44"/>
      <c r="W23" s="44"/>
    </row>
    <row r="24" spans="1:23" ht="45" customHeight="1" x14ac:dyDescent="0.2">
      <c r="A24" s="28" t="s">
        <v>1050</v>
      </c>
      <c r="B24" s="28" t="s">
        <v>319</v>
      </c>
      <c r="C24" s="50">
        <f t="shared" si="1"/>
        <v>3</v>
      </c>
      <c r="D24" s="44"/>
      <c r="E24" s="45" t="s">
        <v>1505</v>
      </c>
      <c r="F24" s="44"/>
      <c r="G24" s="44"/>
      <c r="H24" s="44"/>
      <c r="I24" s="44"/>
      <c r="J24" s="45" t="s">
        <v>1505</v>
      </c>
      <c r="K24" s="44"/>
      <c r="L24" s="44"/>
      <c r="M24" s="44"/>
      <c r="N24" s="44"/>
      <c r="O24" s="44"/>
      <c r="P24" s="44"/>
      <c r="Q24" s="44"/>
      <c r="R24" s="44"/>
      <c r="S24" s="45" t="s">
        <v>1505</v>
      </c>
      <c r="T24" s="44"/>
      <c r="U24" s="44"/>
      <c r="V24" s="44"/>
      <c r="W24" s="44"/>
    </row>
    <row r="25" spans="1:23" ht="45" customHeight="1" x14ac:dyDescent="0.2">
      <c r="A25" s="28" t="s">
        <v>1050</v>
      </c>
      <c r="B25" s="28" t="s">
        <v>328</v>
      </c>
      <c r="C25" s="50">
        <f t="shared" si="1"/>
        <v>2</v>
      </c>
      <c r="D25" s="44"/>
      <c r="E25" s="44"/>
      <c r="F25" s="44"/>
      <c r="G25" s="44"/>
      <c r="H25" s="44"/>
      <c r="I25" s="44"/>
      <c r="J25" s="44"/>
      <c r="K25" s="44"/>
      <c r="L25" s="44"/>
      <c r="M25" s="44"/>
      <c r="N25" s="44"/>
      <c r="O25" s="44"/>
      <c r="P25" s="44"/>
      <c r="Q25" s="45" t="s">
        <v>1505</v>
      </c>
      <c r="R25" s="44"/>
      <c r="S25" s="45" t="s">
        <v>1505</v>
      </c>
      <c r="T25" s="44"/>
      <c r="U25" s="44"/>
      <c r="V25" s="44"/>
      <c r="W25" s="44"/>
    </row>
    <row r="26" spans="1:23" ht="45" customHeight="1" x14ac:dyDescent="0.2">
      <c r="A26" s="28" t="s">
        <v>1050</v>
      </c>
      <c r="B26" s="28" t="s">
        <v>337</v>
      </c>
      <c r="C26" s="50">
        <f t="shared" si="1"/>
        <v>2</v>
      </c>
      <c r="D26" s="44"/>
      <c r="E26" s="44"/>
      <c r="F26" s="44"/>
      <c r="G26" s="44"/>
      <c r="H26" s="44"/>
      <c r="I26" s="44"/>
      <c r="J26" s="44"/>
      <c r="K26" s="44"/>
      <c r="L26" s="44"/>
      <c r="M26" s="44"/>
      <c r="N26" s="44"/>
      <c r="O26" s="44"/>
      <c r="P26" s="44"/>
      <c r="Q26" s="45" t="s">
        <v>1505</v>
      </c>
      <c r="R26" s="44"/>
      <c r="S26" s="45" t="s">
        <v>1505</v>
      </c>
      <c r="T26" s="44"/>
      <c r="U26" s="44"/>
      <c r="V26" s="44"/>
      <c r="W26" s="44"/>
    </row>
    <row r="27" spans="1:23" ht="45" customHeight="1" x14ac:dyDescent="0.2">
      <c r="A27" s="28" t="s">
        <v>1050</v>
      </c>
      <c r="B27" s="30" t="s">
        <v>348</v>
      </c>
      <c r="C27" s="50">
        <f t="shared" si="1"/>
        <v>6</v>
      </c>
      <c r="D27" s="44"/>
      <c r="E27" s="45" t="s">
        <v>1505</v>
      </c>
      <c r="F27" s="45" t="s">
        <v>1505</v>
      </c>
      <c r="G27" s="44"/>
      <c r="H27" s="44"/>
      <c r="I27" s="44"/>
      <c r="J27" s="44"/>
      <c r="K27" s="44"/>
      <c r="L27" s="45" t="s">
        <v>1505</v>
      </c>
      <c r="M27" s="45" t="s">
        <v>1505</v>
      </c>
      <c r="N27" s="45" t="s">
        <v>1505</v>
      </c>
      <c r="O27" s="44"/>
      <c r="P27" s="44"/>
      <c r="Q27" s="44"/>
      <c r="R27" s="44"/>
      <c r="S27" s="45" t="s">
        <v>1505</v>
      </c>
      <c r="T27" s="44"/>
      <c r="U27" s="44"/>
      <c r="V27" s="44"/>
      <c r="W27" s="44"/>
    </row>
    <row r="28" spans="1:23" ht="45" customHeight="1" x14ac:dyDescent="0.2">
      <c r="A28" s="28" t="s">
        <v>1050</v>
      </c>
      <c r="B28" s="30" t="s">
        <v>358</v>
      </c>
      <c r="C28" s="50">
        <f t="shared" si="1"/>
        <v>1</v>
      </c>
      <c r="D28" s="44"/>
      <c r="E28" s="45" t="s">
        <v>1505</v>
      </c>
      <c r="F28" s="44"/>
      <c r="G28" s="44"/>
      <c r="H28" s="44"/>
      <c r="I28" s="44"/>
      <c r="J28" s="44"/>
      <c r="K28" s="44"/>
      <c r="L28" s="44"/>
      <c r="M28" s="44"/>
      <c r="N28" s="44"/>
      <c r="O28" s="44"/>
      <c r="P28" s="44"/>
      <c r="Q28" s="44"/>
      <c r="R28" s="44"/>
      <c r="S28" s="44"/>
      <c r="T28" s="44"/>
      <c r="U28" s="44"/>
      <c r="V28" s="44"/>
      <c r="W28" s="44"/>
    </row>
    <row r="29" spans="1:23" ht="45" hidden="1" customHeight="1" x14ac:dyDescent="0.2">
      <c r="A29" s="28" t="s">
        <v>1506</v>
      </c>
      <c r="B29" s="28" t="s">
        <v>368</v>
      </c>
      <c r="C29" s="52" cm="1">
        <f t="array" ref="C29">SUM(COUNTIF(D29:W29,{"R","P"}))</f>
        <v>1</v>
      </c>
      <c r="D29" s="32"/>
      <c r="E29" s="32"/>
      <c r="F29" s="32"/>
      <c r="G29" s="32"/>
      <c r="H29" s="32"/>
      <c r="I29" s="32"/>
      <c r="J29" s="32"/>
      <c r="K29" s="32"/>
      <c r="L29" s="32"/>
      <c r="M29" s="32"/>
      <c r="N29" s="32"/>
      <c r="O29" s="32"/>
      <c r="P29" s="32"/>
      <c r="Q29" s="32"/>
      <c r="R29" s="32"/>
      <c r="S29" s="32"/>
      <c r="T29" s="33" t="s">
        <v>1507</v>
      </c>
      <c r="U29" s="32"/>
      <c r="V29" s="32"/>
      <c r="W29" s="32"/>
    </row>
    <row r="30" spans="1:23" ht="45" customHeight="1" x14ac:dyDescent="0.2">
      <c r="A30" s="28" t="s">
        <v>1050</v>
      </c>
      <c r="B30" s="28" t="s">
        <v>378</v>
      </c>
      <c r="C30" s="50">
        <f>COUNTIF(D30:W30,"R")</f>
        <v>6</v>
      </c>
      <c r="D30" s="45" t="s">
        <v>1505</v>
      </c>
      <c r="E30" s="45" t="s">
        <v>1505</v>
      </c>
      <c r="F30" s="44"/>
      <c r="G30" s="44"/>
      <c r="H30" s="44"/>
      <c r="I30" s="44"/>
      <c r="J30" s="45" t="s">
        <v>1505</v>
      </c>
      <c r="K30" s="44"/>
      <c r="L30" s="45" t="s">
        <v>1505</v>
      </c>
      <c r="M30" s="44"/>
      <c r="N30" s="44"/>
      <c r="O30" s="44"/>
      <c r="P30" s="44"/>
      <c r="Q30" s="44"/>
      <c r="R30" s="45" t="s">
        <v>1505</v>
      </c>
      <c r="S30" s="45" t="s">
        <v>1505</v>
      </c>
      <c r="T30" s="44"/>
      <c r="U30" s="44"/>
      <c r="V30" s="44"/>
      <c r="W30" s="44"/>
    </row>
    <row r="31" spans="1:23" ht="45" customHeight="1" x14ac:dyDescent="0.2">
      <c r="A31" s="28" t="s">
        <v>1050</v>
      </c>
      <c r="B31" s="28" t="s">
        <v>388</v>
      </c>
      <c r="C31" s="52" cm="1">
        <f t="array" ref="C31">SUM(COUNTIF(D31:W31,{"R","P"}))</f>
        <v>1</v>
      </c>
      <c r="D31" s="32"/>
      <c r="E31" s="32"/>
      <c r="F31" s="32"/>
      <c r="G31" s="32"/>
      <c r="H31" s="45" t="s">
        <v>1505</v>
      </c>
      <c r="I31" s="32"/>
      <c r="J31" s="32"/>
      <c r="K31" s="32"/>
      <c r="L31" s="32"/>
      <c r="M31" s="32"/>
      <c r="N31" s="32"/>
      <c r="O31" s="32"/>
      <c r="P31" s="32"/>
      <c r="Q31" s="32"/>
      <c r="R31" s="32"/>
      <c r="S31" s="32"/>
      <c r="T31" s="32"/>
      <c r="U31" s="32"/>
      <c r="V31" s="32"/>
      <c r="W31" s="32"/>
    </row>
    <row r="32" spans="1:23" ht="45" customHeight="1" x14ac:dyDescent="0.2">
      <c r="A32" s="28" t="s">
        <v>1050</v>
      </c>
      <c r="B32" s="28" t="s">
        <v>397</v>
      </c>
      <c r="C32" s="50">
        <f>COUNTIF(D32:W32,"R")</f>
        <v>1</v>
      </c>
      <c r="D32" s="32"/>
      <c r="E32" s="32"/>
      <c r="F32" s="32"/>
      <c r="G32" s="32"/>
      <c r="H32" s="32"/>
      <c r="I32" s="32"/>
      <c r="J32" s="32"/>
      <c r="K32" s="32"/>
      <c r="L32" s="32"/>
      <c r="M32" s="32"/>
      <c r="N32" s="45" t="s">
        <v>1505</v>
      </c>
      <c r="O32" s="32"/>
      <c r="P32" s="32"/>
      <c r="Q32" s="32"/>
      <c r="R32" s="32"/>
      <c r="S32" s="32"/>
      <c r="T32" s="32"/>
      <c r="U32" s="32"/>
      <c r="V32" s="32"/>
      <c r="W32" s="32"/>
    </row>
    <row r="33" spans="1:23" ht="45" customHeight="1" x14ac:dyDescent="0.2">
      <c r="A33" s="28" t="s">
        <v>1050</v>
      </c>
      <c r="B33" s="28" t="s">
        <v>406</v>
      </c>
      <c r="C33" s="50">
        <f>COUNTIF(D33:W33,"R")</f>
        <v>2</v>
      </c>
      <c r="D33" s="44"/>
      <c r="E33" s="44"/>
      <c r="F33" s="45" t="s">
        <v>1505</v>
      </c>
      <c r="G33" s="44"/>
      <c r="H33" s="44"/>
      <c r="I33" s="44"/>
      <c r="J33" s="44"/>
      <c r="K33" s="45" t="s">
        <v>1505</v>
      </c>
      <c r="L33" s="44"/>
      <c r="M33" s="44"/>
      <c r="N33" s="44"/>
      <c r="O33" s="44"/>
      <c r="P33" s="44"/>
      <c r="Q33" s="44"/>
      <c r="R33" s="44"/>
      <c r="S33" s="44"/>
      <c r="T33" s="44"/>
      <c r="U33" s="44"/>
      <c r="V33" s="44"/>
      <c r="W33" s="44"/>
    </row>
    <row r="34" spans="1:23" ht="45" customHeight="1" x14ac:dyDescent="0.2">
      <c r="A34" s="28" t="s">
        <v>1050</v>
      </c>
      <c r="B34" s="28" t="s">
        <v>1530</v>
      </c>
      <c r="C34" s="52" cm="1">
        <f t="array" ref="C34">SUM(COUNTIF(D34:W34,{"R","P"}))</f>
        <v>1</v>
      </c>
      <c r="D34" s="32"/>
      <c r="E34" s="32"/>
      <c r="F34" s="32"/>
      <c r="G34" s="32"/>
      <c r="H34" s="32"/>
      <c r="I34" s="32"/>
      <c r="J34" s="32"/>
      <c r="K34" s="32"/>
      <c r="L34" s="32"/>
      <c r="M34" s="32"/>
      <c r="N34" s="32"/>
      <c r="O34" s="32"/>
      <c r="P34" s="32"/>
      <c r="Q34" s="32"/>
      <c r="R34" s="32"/>
      <c r="S34" s="32"/>
      <c r="T34" s="32"/>
      <c r="U34" s="32"/>
      <c r="V34" s="32"/>
      <c r="W34" s="45" t="s">
        <v>1505</v>
      </c>
    </row>
    <row r="35" spans="1:23" ht="45" customHeight="1" x14ac:dyDescent="0.2">
      <c r="A35" s="28" t="s">
        <v>1050</v>
      </c>
      <c r="B35" s="28" t="s">
        <v>426</v>
      </c>
      <c r="C35" s="50">
        <f>COUNTIF(D35:W35,"R")</f>
        <v>1</v>
      </c>
      <c r="D35" s="44"/>
      <c r="E35" s="44"/>
      <c r="F35" s="44"/>
      <c r="G35" s="44"/>
      <c r="H35" s="44"/>
      <c r="I35" s="44"/>
      <c r="J35" s="44"/>
      <c r="K35" s="44"/>
      <c r="L35" s="44"/>
      <c r="M35" s="44"/>
      <c r="N35" s="45" t="s">
        <v>1505</v>
      </c>
      <c r="O35" s="44"/>
      <c r="P35" s="44"/>
      <c r="Q35" s="44"/>
      <c r="R35" s="44"/>
      <c r="S35" s="44"/>
      <c r="T35" s="48"/>
      <c r="U35" s="44"/>
      <c r="V35" s="44"/>
      <c r="W35" s="44"/>
    </row>
    <row r="36" spans="1:23" ht="45" customHeight="1" x14ac:dyDescent="0.2">
      <c r="A36" s="28" t="s">
        <v>1050</v>
      </c>
      <c r="B36" s="28" t="s">
        <v>437</v>
      </c>
      <c r="C36" s="50">
        <f>COUNTIF(D36:W36,"R")</f>
        <v>1</v>
      </c>
      <c r="D36" s="32"/>
      <c r="E36" s="32"/>
      <c r="F36" s="32"/>
      <c r="G36" s="32"/>
      <c r="H36" s="32"/>
      <c r="I36" s="32"/>
      <c r="J36" s="32"/>
      <c r="K36" s="32"/>
      <c r="L36" s="45" t="s">
        <v>1505</v>
      </c>
      <c r="M36" s="32"/>
      <c r="N36" s="32"/>
      <c r="O36" s="32"/>
      <c r="P36" s="32"/>
      <c r="Q36" s="32"/>
      <c r="R36" s="32"/>
      <c r="S36" s="32"/>
      <c r="T36" s="32"/>
      <c r="U36" s="32"/>
      <c r="V36" s="32"/>
      <c r="W36" s="32"/>
    </row>
    <row r="37" spans="1:23" ht="45" customHeight="1" x14ac:dyDescent="0.2">
      <c r="A37" s="28" t="s">
        <v>1050</v>
      </c>
      <c r="B37" s="28" t="s">
        <v>445</v>
      </c>
      <c r="C37" s="50">
        <f>COUNTIF(D37:W37,"R")</f>
        <v>1</v>
      </c>
      <c r="D37" s="44"/>
      <c r="E37" s="44"/>
      <c r="F37" s="44"/>
      <c r="G37" s="44"/>
      <c r="H37" s="44"/>
      <c r="I37" s="45" t="s">
        <v>1505</v>
      </c>
      <c r="J37" s="44"/>
      <c r="K37" s="44"/>
      <c r="L37" s="44"/>
      <c r="M37" s="44"/>
      <c r="N37" s="44"/>
      <c r="O37" s="44"/>
      <c r="P37" s="44"/>
      <c r="Q37" s="44"/>
      <c r="R37" s="44"/>
      <c r="S37" s="44"/>
      <c r="T37" s="44"/>
      <c r="U37" s="44"/>
      <c r="V37" s="44"/>
      <c r="W37" s="44"/>
    </row>
    <row r="38" spans="1:23" ht="45" hidden="1" customHeight="1" x14ac:dyDescent="0.2">
      <c r="A38" s="28" t="s">
        <v>1506</v>
      </c>
      <c r="B38" s="28" t="s">
        <v>454</v>
      </c>
      <c r="C38" s="52" cm="1">
        <f t="array" ref="C38">SUM(COUNTIF(D38:W38,{"R","P"}))</f>
        <v>2</v>
      </c>
      <c r="D38" s="32"/>
      <c r="E38" s="32"/>
      <c r="F38" s="32"/>
      <c r="G38" s="32"/>
      <c r="H38" s="32"/>
      <c r="I38" s="32"/>
      <c r="J38" s="32"/>
      <c r="K38" s="32"/>
      <c r="L38" s="32"/>
      <c r="M38" s="32"/>
      <c r="N38" s="32"/>
      <c r="O38" s="33" t="s">
        <v>1507</v>
      </c>
      <c r="P38" s="32"/>
      <c r="Q38" s="32"/>
      <c r="R38" s="32"/>
      <c r="S38" s="32"/>
      <c r="T38" s="33" t="s">
        <v>1507</v>
      </c>
      <c r="U38" s="32"/>
      <c r="V38" s="32"/>
      <c r="W38" s="32"/>
    </row>
    <row r="39" spans="1:23" ht="45" customHeight="1" x14ac:dyDescent="0.2">
      <c r="A39" s="28" t="s">
        <v>1050</v>
      </c>
      <c r="B39" s="28" t="s">
        <v>465</v>
      </c>
      <c r="C39" s="50">
        <f t="shared" ref="C39:C51" si="2">COUNTIF(D39:W39,"R")</f>
        <v>1</v>
      </c>
      <c r="D39" s="44"/>
      <c r="E39" s="44"/>
      <c r="F39" s="44"/>
      <c r="G39" s="44"/>
      <c r="H39" s="44"/>
      <c r="I39" s="45" t="s">
        <v>1505</v>
      </c>
      <c r="J39" s="44"/>
      <c r="K39" s="44"/>
      <c r="L39" s="44"/>
      <c r="M39" s="44"/>
      <c r="N39" s="44"/>
      <c r="O39" s="44"/>
      <c r="P39" s="44"/>
      <c r="Q39" s="44"/>
      <c r="R39" s="44"/>
      <c r="S39" s="44"/>
      <c r="T39" s="44"/>
      <c r="U39" s="44"/>
      <c r="V39" s="44"/>
      <c r="W39" s="44"/>
    </row>
    <row r="40" spans="1:23" ht="45" customHeight="1" x14ac:dyDescent="0.2">
      <c r="A40" s="28" t="s">
        <v>1050</v>
      </c>
      <c r="B40" s="28" t="s">
        <v>474</v>
      </c>
      <c r="C40" s="50">
        <f t="shared" si="2"/>
        <v>1</v>
      </c>
      <c r="D40" s="44"/>
      <c r="E40" s="44"/>
      <c r="F40" s="44"/>
      <c r="G40" s="44"/>
      <c r="H40" s="44"/>
      <c r="I40" s="44"/>
      <c r="J40" s="44"/>
      <c r="K40" s="44"/>
      <c r="L40" s="45" t="s">
        <v>1505</v>
      </c>
      <c r="M40" s="44"/>
      <c r="N40" s="44"/>
      <c r="O40" s="44"/>
      <c r="P40" s="44"/>
      <c r="Q40" s="44"/>
      <c r="R40" s="44"/>
      <c r="S40" s="44"/>
      <c r="T40" s="44"/>
      <c r="U40" s="44"/>
      <c r="V40" s="44"/>
      <c r="W40" s="44"/>
    </row>
    <row r="41" spans="1:23" ht="45" customHeight="1" x14ac:dyDescent="0.2">
      <c r="A41" s="28" t="s">
        <v>1050</v>
      </c>
      <c r="B41" s="28" t="s">
        <v>483</v>
      </c>
      <c r="C41" s="50">
        <f t="shared" si="2"/>
        <v>1</v>
      </c>
      <c r="D41" s="44"/>
      <c r="E41" s="45" t="s">
        <v>1505</v>
      </c>
      <c r="F41" s="44"/>
      <c r="G41" s="44"/>
      <c r="H41" s="44"/>
      <c r="I41" s="44"/>
      <c r="J41" s="44"/>
      <c r="K41" s="44"/>
      <c r="L41" s="44"/>
      <c r="M41" s="44"/>
      <c r="N41" s="44"/>
      <c r="O41" s="44"/>
      <c r="P41" s="44"/>
      <c r="Q41" s="44"/>
      <c r="R41" s="44"/>
      <c r="S41" s="44"/>
      <c r="T41" s="44"/>
      <c r="U41" s="44"/>
      <c r="V41" s="44"/>
      <c r="W41" s="44"/>
    </row>
    <row r="42" spans="1:23" ht="45" customHeight="1" x14ac:dyDescent="0.2">
      <c r="A42" s="28" t="s">
        <v>1050</v>
      </c>
      <c r="B42" s="28" t="s">
        <v>494</v>
      </c>
      <c r="C42" s="50">
        <f t="shared" si="2"/>
        <v>1</v>
      </c>
      <c r="D42" s="44"/>
      <c r="E42" s="44"/>
      <c r="F42" s="44"/>
      <c r="G42" s="44"/>
      <c r="H42" s="44"/>
      <c r="I42" s="44"/>
      <c r="J42" s="44"/>
      <c r="K42" s="44"/>
      <c r="L42" s="44"/>
      <c r="M42" s="44"/>
      <c r="N42" s="44"/>
      <c r="O42" s="44"/>
      <c r="P42" s="44"/>
      <c r="Q42" s="44"/>
      <c r="R42" s="44"/>
      <c r="S42" s="44"/>
      <c r="T42" s="44"/>
      <c r="U42" s="45" t="s">
        <v>1505</v>
      </c>
      <c r="V42" s="44"/>
      <c r="W42" s="44"/>
    </row>
    <row r="43" spans="1:23" ht="45" customHeight="1" x14ac:dyDescent="0.2">
      <c r="A43" s="28" t="s">
        <v>1050</v>
      </c>
      <c r="B43" s="28" t="s">
        <v>504</v>
      </c>
      <c r="C43" s="50">
        <f t="shared" si="2"/>
        <v>1</v>
      </c>
      <c r="D43" s="44"/>
      <c r="E43" s="44"/>
      <c r="F43" s="45" t="s">
        <v>1505</v>
      </c>
      <c r="G43" s="44"/>
      <c r="H43" s="44"/>
      <c r="I43" s="44"/>
      <c r="J43" s="44"/>
      <c r="K43" s="44"/>
      <c r="L43" s="44"/>
      <c r="M43" s="44"/>
      <c r="N43" s="44"/>
      <c r="O43" s="44"/>
      <c r="P43" s="44"/>
      <c r="Q43" s="44"/>
      <c r="R43" s="44"/>
      <c r="S43" s="44"/>
      <c r="T43" s="44"/>
      <c r="U43" s="44"/>
      <c r="V43" s="44"/>
      <c r="W43" s="44"/>
    </row>
    <row r="44" spans="1:23" ht="45" customHeight="1" x14ac:dyDescent="0.2">
      <c r="A44" s="28" t="s">
        <v>1050</v>
      </c>
      <c r="B44" s="28" t="s">
        <v>514</v>
      </c>
      <c r="C44" s="50">
        <f t="shared" si="2"/>
        <v>1</v>
      </c>
      <c r="D44" s="44"/>
      <c r="E44" s="44"/>
      <c r="F44" s="44"/>
      <c r="G44" s="44"/>
      <c r="H44" s="44"/>
      <c r="I44" s="44"/>
      <c r="J44" s="44"/>
      <c r="K44" s="44"/>
      <c r="L44" s="45" t="s">
        <v>1505</v>
      </c>
      <c r="M44" s="44"/>
      <c r="N44" s="44"/>
      <c r="O44" s="44"/>
      <c r="P44" s="44"/>
      <c r="Q44" s="44"/>
      <c r="R44" s="44"/>
      <c r="S44" s="44"/>
      <c r="T44" s="44"/>
      <c r="U44" s="44"/>
      <c r="V44" s="44"/>
      <c r="W44" s="44"/>
    </row>
    <row r="45" spans="1:23" ht="45" customHeight="1" x14ac:dyDescent="0.2">
      <c r="A45" s="28" t="s">
        <v>1050</v>
      </c>
      <c r="B45" s="28" t="s">
        <v>525</v>
      </c>
      <c r="C45" s="50">
        <f t="shared" si="2"/>
        <v>3</v>
      </c>
      <c r="D45" s="44"/>
      <c r="E45" s="45" t="s">
        <v>1505</v>
      </c>
      <c r="F45" s="44"/>
      <c r="G45" s="44"/>
      <c r="H45" s="44"/>
      <c r="I45" s="44"/>
      <c r="J45" s="44"/>
      <c r="K45" s="44"/>
      <c r="L45" s="44"/>
      <c r="M45" s="45" t="s">
        <v>1505</v>
      </c>
      <c r="N45" s="44"/>
      <c r="O45" s="45" t="s">
        <v>1505</v>
      </c>
      <c r="P45" s="44"/>
      <c r="Q45" s="44"/>
      <c r="R45" s="44"/>
      <c r="S45" s="44"/>
      <c r="T45" s="44"/>
      <c r="U45" s="44"/>
      <c r="V45" s="44"/>
      <c r="W45" s="44"/>
    </row>
    <row r="46" spans="1:23" ht="45" customHeight="1" x14ac:dyDescent="0.2">
      <c r="A46" s="28" t="s">
        <v>1050</v>
      </c>
      <c r="B46" s="28" t="s">
        <v>534</v>
      </c>
      <c r="C46" s="50">
        <f t="shared" si="2"/>
        <v>3</v>
      </c>
      <c r="D46" s="44"/>
      <c r="E46" s="44"/>
      <c r="F46" s="45" t="s">
        <v>1505</v>
      </c>
      <c r="G46" s="44"/>
      <c r="H46" s="44"/>
      <c r="I46" s="45" t="s">
        <v>1505</v>
      </c>
      <c r="J46" s="44"/>
      <c r="K46" s="44"/>
      <c r="L46" s="44"/>
      <c r="M46" s="45" t="s">
        <v>1505</v>
      </c>
      <c r="N46" s="44"/>
      <c r="O46" s="44"/>
      <c r="P46" s="44"/>
      <c r="Q46" s="44"/>
      <c r="R46" s="44"/>
      <c r="S46" s="44"/>
      <c r="T46" s="44"/>
      <c r="U46" s="44"/>
      <c r="V46" s="44"/>
      <c r="W46" s="44"/>
    </row>
    <row r="47" spans="1:23" ht="45" customHeight="1" x14ac:dyDescent="0.2">
      <c r="A47" s="28" t="s">
        <v>1050</v>
      </c>
      <c r="B47" s="28" t="s">
        <v>542</v>
      </c>
      <c r="C47" s="50">
        <f t="shared" si="2"/>
        <v>2</v>
      </c>
      <c r="D47" s="32"/>
      <c r="E47" s="32"/>
      <c r="F47" s="32"/>
      <c r="G47" s="32"/>
      <c r="H47" s="32"/>
      <c r="I47" s="32"/>
      <c r="J47" s="32"/>
      <c r="K47" s="32"/>
      <c r="L47" s="32"/>
      <c r="M47" s="32"/>
      <c r="N47" s="32"/>
      <c r="O47" s="32"/>
      <c r="P47" s="32"/>
      <c r="Q47" s="45" t="s">
        <v>1505</v>
      </c>
      <c r="R47" s="32"/>
      <c r="S47" s="45" t="s">
        <v>1505</v>
      </c>
      <c r="T47" s="32"/>
      <c r="U47" s="32"/>
      <c r="V47" s="32"/>
      <c r="W47" s="32"/>
    </row>
    <row r="48" spans="1:23" ht="45" customHeight="1" x14ac:dyDescent="0.2">
      <c r="A48" s="28" t="s">
        <v>1050</v>
      </c>
      <c r="B48" s="28" t="s">
        <v>549</v>
      </c>
      <c r="C48" s="50">
        <f t="shared" si="2"/>
        <v>2</v>
      </c>
      <c r="D48" s="44"/>
      <c r="E48" s="44"/>
      <c r="F48" s="45" t="s">
        <v>1505</v>
      </c>
      <c r="G48" s="44"/>
      <c r="H48" s="44"/>
      <c r="I48" s="44"/>
      <c r="J48" s="44"/>
      <c r="K48" s="45" t="s">
        <v>1505</v>
      </c>
      <c r="L48" s="44"/>
      <c r="M48" s="44"/>
      <c r="N48" s="44"/>
      <c r="O48" s="44"/>
      <c r="P48" s="44"/>
      <c r="Q48" s="44"/>
      <c r="R48" s="44"/>
      <c r="S48" s="44"/>
      <c r="T48" s="44"/>
      <c r="U48" s="44"/>
      <c r="V48" s="44"/>
      <c r="W48" s="44"/>
    </row>
    <row r="49" spans="1:23" ht="45" customHeight="1" x14ac:dyDescent="0.2">
      <c r="A49" s="28" t="s">
        <v>1050</v>
      </c>
      <c r="B49" s="28" t="s">
        <v>558</v>
      </c>
      <c r="C49" s="50">
        <f t="shared" si="2"/>
        <v>2</v>
      </c>
      <c r="D49" s="44"/>
      <c r="E49" s="45" t="s">
        <v>1505</v>
      </c>
      <c r="F49" s="44"/>
      <c r="G49" s="44"/>
      <c r="H49" s="44"/>
      <c r="I49" s="44"/>
      <c r="J49" s="44"/>
      <c r="K49" s="44"/>
      <c r="L49" s="44"/>
      <c r="M49" s="44"/>
      <c r="N49" s="44"/>
      <c r="O49" s="45" t="s">
        <v>1505</v>
      </c>
      <c r="P49" s="44"/>
      <c r="Q49" s="44"/>
      <c r="R49" s="44"/>
      <c r="S49" s="44"/>
      <c r="T49" s="44"/>
      <c r="U49" s="44"/>
      <c r="V49" s="44"/>
      <c r="W49" s="44"/>
    </row>
    <row r="50" spans="1:23" ht="45" customHeight="1" x14ac:dyDescent="0.2">
      <c r="A50" s="28" t="s">
        <v>1050</v>
      </c>
      <c r="B50" s="28" t="s">
        <v>568</v>
      </c>
      <c r="C50" s="50">
        <f t="shared" si="2"/>
        <v>2</v>
      </c>
      <c r="D50" s="44"/>
      <c r="E50" s="44"/>
      <c r="F50" s="44"/>
      <c r="G50" s="44"/>
      <c r="H50" s="44"/>
      <c r="I50" s="44"/>
      <c r="J50" s="44"/>
      <c r="K50" s="44"/>
      <c r="L50" s="44"/>
      <c r="M50" s="44"/>
      <c r="N50" s="44"/>
      <c r="O50" s="45" t="s">
        <v>1505</v>
      </c>
      <c r="P50" s="44"/>
      <c r="Q50" s="44"/>
      <c r="R50" s="44"/>
      <c r="S50" s="44"/>
      <c r="T50" s="44"/>
      <c r="U50" s="44"/>
      <c r="V50" s="45" t="s">
        <v>1505</v>
      </c>
      <c r="W50" s="44"/>
    </row>
    <row r="51" spans="1:23" ht="45" customHeight="1" x14ac:dyDescent="0.2">
      <c r="A51" s="28" t="s">
        <v>1050</v>
      </c>
      <c r="B51" s="43" t="s">
        <v>577</v>
      </c>
      <c r="C51" s="50">
        <f t="shared" si="2"/>
        <v>1</v>
      </c>
      <c r="D51" s="44"/>
      <c r="E51" s="44"/>
      <c r="F51" s="44"/>
      <c r="G51" s="44"/>
      <c r="H51" s="44"/>
      <c r="I51" s="44"/>
      <c r="J51" s="44"/>
      <c r="K51" s="44"/>
      <c r="L51" s="44"/>
      <c r="M51" s="44"/>
      <c r="N51" s="45" t="s">
        <v>1505</v>
      </c>
      <c r="O51" s="44"/>
      <c r="P51" s="44"/>
      <c r="Q51" s="44"/>
      <c r="R51" s="44"/>
      <c r="S51" s="44"/>
      <c r="T51" s="44"/>
      <c r="U51" s="44"/>
      <c r="V51" s="44"/>
      <c r="W51" s="44"/>
    </row>
    <row r="52" spans="1:23" ht="45" hidden="1" customHeight="1" x14ac:dyDescent="0.2">
      <c r="A52" s="28" t="s">
        <v>1506</v>
      </c>
      <c r="B52" s="28" t="s">
        <v>588</v>
      </c>
      <c r="C52" s="52" cm="1">
        <f t="array" ref="C52">SUM(COUNTIF(D52:W52,{"R","P"}))</f>
        <v>1</v>
      </c>
      <c r="D52" s="32"/>
      <c r="E52" s="32"/>
      <c r="F52" s="32"/>
      <c r="G52" s="33" t="s">
        <v>1507</v>
      </c>
      <c r="H52" s="32"/>
      <c r="I52" s="32"/>
      <c r="J52" s="32"/>
      <c r="K52" s="32"/>
      <c r="L52" s="32"/>
      <c r="M52" s="32"/>
      <c r="N52" s="32"/>
      <c r="O52" s="32"/>
      <c r="P52" s="32"/>
      <c r="Q52" s="32"/>
      <c r="R52" s="32"/>
      <c r="S52" s="32"/>
      <c r="T52" s="32"/>
      <c r="U52" s="32"/>
      <c r="V52" s="32"/>
      <c r="W52" s="32"/>
    </row>
    <row r="53" spans="1:23" ht="45" customHeight="1" x14ac:dyDescent="0.2">
      <c r="A53" s="28" t="s">
        <v>1050</v>
      </c>
      <c r="B53" s="28" t="s">
        <v>598</v>
      </c>
      <c r="C53" s="50">
        <f>COUNTIF(D53:W53,"R")</f>
        <v>1</v>
      </c>
      <c r="D53" s="44"/>
      <c r="E53" s="44"/>
      <c r="F53" s="44"/>
      <c r="G53" s="44"/>
      <c r="H53" s="44"/>
      <c r="I53" s="44"/>
      <c r="J53" s="44"/>
      <c r="K53" s="44"/>
      <c r="L53" s="44"/>
      <c r="M53" s="44"/>
      <c r="N53" s="44"/>
      <c r="O53" s="44"/>
      <c r="P53" s="44"/>
      <c r="Q53" s="44"/>
      <c r="R53" s="45" t="s">
        <v>1505</v>
      </c>
      <c r="S53" s="44"/>
      <c r="T53" s="44"/>
      <c r="U53" s="44"/>
      <c r="V53" s="44"/>
      <c r="W53" s="44"/>
    </row>
    <row r="54" spans="1:23" ht="45" customHeight="1" x14ac:dyDescent="0.2">
      <c r="A54" s="28" t="s">
        <v>1050</v>
      </c>
      <c r="B54" s="28" t="s">
        <v>608</v>
      </c>
      <c r="C54" s="50">
        <f>COUNTIF(D54:W54,"R")</f>
        <v>1</v>
      </c>
      <c r="D54" s="44"/>
      <c r="E54" s="44"/>
      <c r="F54" s="45" t="s">
        <v>1505</v>
      </c>
      <c r="G54" s="44"/>
      <c r="H54" s="44"/>
      <c r="I54" s="44"/>
      <c r="J54" s="44"/>
      <c r="K54" s="44"/>
      <c r="L54" s="44"/>
      <c r="M54" s="44"/>
      <c r="N54" s="44"/>
      <c r="O54" s="44"/>
      <c r="P54" s="44"/>
      <c r="Q54" s="44"/>
      <c r="R54" s="44"/>
      <c r="S54" s="44"/>
      <c r="T54" s="44"/>
      <c r="U54" s="44"/>
      <c r="V54" s="44"/>
      <c r="W54" s="44"/>
    </row>
    <row r="55" spans="1:23" ht="45" customHeight="1" x14ac:dyDescent="0.2">
      <c r="A55" s="28" t="s">
        <v>1050</v>
      </c>
      <c r="B55" s="28" t="s">
        <v>617</v>
      </c>
      <c r="C55" s="50">
        <f>COUNTIF(D55:W55,"R")</f>
        <v>1</v>
      </c>
      <c r="D55" s="44"/>
      <c r="E55" s="45" t="s">
        <v>1505</v>
      </c>
      <c r="F55" s="44"/>
      <c r="G55" s="44"/>
      <c r="H55" s="44"/>
      <c r="I55" s="44"/>
      <c r="J55" s="44"/>
      <c r="K55" s="44"/>
      <c r="L55" s="44"/>
      <c r="M55" s="44"/>
      <c r="N55" s="44"/>
      <c r="O55" s="44"/>
      <c r="P55" s="44"/>
      <c r="Q55" s="44"/>
      <c r="R55" s="44"/>
      <c r="S55" s="44"/>
      <c r="T55" s="44"/>
      <c r="U55" s="44"/>
      <c r="V55" s="44"/>
      <c r="W55" s="44"/>
    </row>
    <row r="56" spans="1:23" ht="45" customHeight="1" x14ac:dyDescent="0.2">
      <c r="A56" s="28" t="s">
        <v>1050</v>
      </c>
      <c r="B56" s="28" t="s">
        <v>625</v>
      </c>
      <c r="C56" s="50">
        <f>COUNTIF(D56:W56,"R")</f>
        <v>1</v>
      </c>
      <c r="D56" s="44"/>
      <c r="E56" s="44"/>
      <c r="F56" s="44"/>
      <c r="G56" s="44"/>
      <c r="H56" s="44"/>
      <c r="I56" s="44"/>
      <c r="J56" s="44"/>
      <c r="K56" s="44"/>
      <c r="L56" s="44"/>
      <c r="M56" s="44"/>
      <c r="N56" s="44"/>
      <c r="O56" s="44"/>
      <c r="P56" s="44"/>
      <c r="Q56" s="44"/>
      <c r="R56" s="44"/>
      <c r="S56" s="44"/>
      <c r="T56" s="44"/>
      <c r="U56" s="45" t="s">
        <v>1505</v>
      </c>
      <c r="V56" s="44"/>
      <c r="W56" s="44"/>
    </row>
    <row r="57" spans="1:23" ht="45" customHeight="1" x14ac:dyDescent="0.2">
      <c r="A57" s="43" t="s">
        <v>1050</v>
      </c>
      <c r="B57" s="28" t="s">
        <v>634</v>
      </c>
      <c r="C57" s="52" cm="1">
        <f t="array" ref="C57">SUM(COUNTIF(D57:W57,{"R","P"}))</f>
        <v>2</v>
      </c>
      <c r="D57" s="32"/>
      <c r="E57" s="32"/>
      <c r="F57" s="32"/>
      <c r="G57" s="32"/>
      <c r="H57" s="32"/>
      <c r="I57" s="32"/>
      <c r="J57" s="32"/>
      <c r="K57" s="32"/>
      <c r="L57" s="32"/>
      <c r="M57" s="32"/>
      <c r="N57" s="32"/>
      <c r="O57" s="32"/>
      <c r="P57" s="32"/>
      <c r="Q57" s="45" t="s">
        <v>1505</v>
      </c>
      <c r="R57" s="45" t="s">
        <v>1505</v>
      </c>
      <c r="S57" s="32"/>
      <c r="T57" s="32"/>
      <c r="U57" s="32"/>
      <c r="V57" s="32"/>
      <c r="W57" s="32"/>
    </row>
    <row r="58" spans="1:23" ht="45" customHeight="1" x14ac:dyDescent="0.2">
      <c r="A58" s="28" t="s">
        <v>1050</v>
      </c>
      <c r="B58" s="28" t="s">
        <v>643</v>
      </c>
      <c r="C58" s="50">
        <f>COUNTIF(D58:W58,"R")</f>
        <v>1</v>
      </c>
      <c r="D58" s="45" t="s">
        <v>1505</v>
      </c>
      <c r="E58" s="44"/>
      <c r="F58" s="44"/>
      <c r="G58" s="44"/>
      <c r="H58" s="44"/>
      <c r="I58" s="44"/>
      <c r="J58" s="44"/>
      <c r="K58" s="44"/>
      <c r="L58" s="44"/>
      <c r="M58" s="44"/>
      <c r="N58" s="44"/>
      <c r="O58" s="44"/>
      <c r="P58" s="44"/>
      <c r="Q58" s="44"/>
      <c r="R58" s="44"/>
      <c r="S58" s="44"/>
      <c r="T58" s="44"/>
      <c r="U58" s="44"/>
      <c r="V58" s="44"/>
      <c r="W58" s="44"/>
    </row>
    <row r="59" spans="1:23" ht="45" customHeight="1" x14ac:dyDescent="0.2">
      <c r="A59" s="28" t="s">
        <v>1050</v>
      </c>
      <c r="B59" s="28" t="s">
        <v>654</v>
      </c>
      <c r="C59" s="50">
        <f>COUNTIF(D59:W59,"R")</f>
        <v>17</v>
      </c>
      <c r="D59" s="45" t="s">
        <v>1505</v>
      </c>
      <c r="E59" s="45" t="s">
        <v>1505</v>
      </c>
      <c r="F59" s="45" t="s">
        <v>1505</v>
      </c>
      <c r="G59" s="45" t="s">
        <v>1505</v>
      </c>
      <c r="H59" s="45" t="s">
        <v>1505</v>
      </c>
      <c r="I59" s="45" t="s">
        <v>1505</v>
      </c>
      <c r="J59" s="45" t="s">
        <v>1505</v>
      </c>
      <c r="K59" s="44"/>
      <c r="L59" s="45" t="s">
        <v>1505</v>
      </c>
      <c r="M59" s="45" t="s">
        <v>1505</v>
      </c>
      <c r="N59" s="44"/>
      <c r="O59" s="45" t="s">
        <v>1505</v>
      </c>
      <c r="P59" s="45" t="s">
        <v>1505</v>
      </c>
      <c r="Q59" s="44"/>
      <c r="R59" s="45" t="s">
        <v>1505</v>
      </c>
      <c r="S59" s="45" t="s">
        <v>1505</v>
      </c>
      <c r="T59" s="45" t="s">
        <v>1505</v>
      </c>
      <c r="U59" s="45" t="s">
        <v>1505</v>
      </c>
      <c r="V59" s="45" t="s">
        <v>1505</v>
      </c>
      <c r="W59" s="45" t="s">
        <v>1505</v>
      </c>
    </row>
    <row r="60" spans="1:23" ht="45" customHeight="1" x14ac:dyDescent="0.2">
      <c r="A60" s="28" t="s">
        <v>1050</v>
      </c>
      <c r="B60" s="28" t="s">
        <v>663</v>
      </c>
      <c r="C60" s="50">
        <f>COUNTIF(D60:W60,"R")</f>
        <v>1</v>
      </c>
      <c r="D60" s="44"/>
      <c r="E60" s="45" t="s">
        <v>1505</v>
      </c>
      <c r="F60" s="44"/>
      <c r="G60" s="44"/>
      <c r="H60" s="44"/>
      <c r="I60" s="44"/>
      <c r="J60" s="44"/>
      <c r="K60" s="44"/>
      <c r="L60" s="44"/>
      <c r="M60" s="44"/>
      <c r="N60" s="44"/>
      <c r="O60" s="44"/>
      <c r="P60" s="44"/>
      <c r="Q60" s="44"/>
      <c r="R60" s="44"/>
      <c r="S60" s="44"/>
      <c r="T60" s="44"/>
      <c r="U60" s="44"/>
      <c r="V60" s="44"/>
      <c r="W60" s="44"/>
    </row>
    <row r="61" spans="1:23" ht="45" customHeight="1" x14ac:dyDescent="0.2">
      <c r="A61" s="28" t="s">
        <v>1050</v>
      </c>
      <c r="B61" s="28" t="s">
        <v>671</v>
      </c>
      <c r="C61" s="50">
        <f>COUNTIF(D61:W61,"R")</f>
        <v>2</v>
      </c>
      <c r="D61" s="44"/>
      <c r="E61" s="44"/>
      <c r="F61" s="44"/>
      <c r="G61" s="44"/>
      <c r="H61" s="44"/>
      <c r="I61" s="44"/>
      <c r="J61" s="44"/>
      <c r="K61" s="44"/>
      <c r="L61" s="45" t="s">
        <v>1505</v>
      </c>
      <c r="M61" s="44"/>
      <c r="N61" s="44"/>
      <c r="O61" s="44"/>
      <c r="P61" s="44"/>
      <c r="Q61" s="44"/>
      <c r="R61" s="44"/>
      <c r="S61" s="44"/>
      <c r="T61" s="44"/>
      <c r="U61" s="45" t="s">
        <v>1505</v>
      </c>
      <c r="V61" s="44"/>
      <c r="W61" s="44"/>
    </row>
    <row r="62" spans="1:23" ht="45" customHeight="1" x14ac:dyDescent="0.2">
      <c r="A62" s="28" t="s">
        <v>1050</v>
      </c>
      <c r="B62" s="28" t="s">
        <v>681</v>
      </c>
      <c r="C62" s="50">
        <f>COUNTIF(D62:W62,"R")</f>
        <v>3</v>
      </c>
      <c r="D62" s="44"/>
      <c r="E62" s="45" t="s">
        <v>1505</v>
      </c>
      <c r="F62" s="45" t="s">
        <v>1505</v>
      </c>
      <c r="G62" s="44"/>
      <c r="H62" s="44"/>
      <c r="I62" s="45" t="s">
        <v>1505</v>
      </c>
      <c r="J62" s="44"/>
      <c r="K62" s="44"/>
      <c r="L62" s="44"/>
      <c r="M62" s="44"/>
      <c r="N62" s="44"/>
      <c r="O62" s="44"/>
      <c r="P62" s="44"/>
      <c r="Q62" s="44"/>
      <c r="R62" s="44"/>
      <c r="S62" s="44"/>
      <c r="T62" s="44"/>
      <c r="U62" s="44"/>
      <c r="V62" s="44"/>
      <c r="W62" s="44"/>
    </row>
    <row r="63" spans="1:23" ht="45" hidden="1" customHeight="1" x14ac:dyDescent="0.2">
      <c r="A63" s="28" t="s">
        <v>1506</v>
      </c>
      <c r="B63" s="28" t="s">
        <v>690</v>
      </c>
      <c r="C63" s="52" cm="1">
        <f t="array" ref="C63">SUM(COUNTIF(D63:W63,{"R","P"}))</f>
        <v>1</v>
      </c>
      <c r="D63" s="32"/>
      <c r="E63" s="32"/>
      <c r="F63" s="32"/>
      <c r="G63" s="32"/>
      <c r="H63" s="32"/>
      <c r="I63" s="32"/>
      <c r="J63" s="32"/>
      <c r="K63" s="32"/>
      <c r="L63" s="32"/>
      <c r="M63" s="32"/>
      <c r="N63" s="32"/>
      <c r="O63" s="32"/>
      <c r="P63" s="32"/>
      <c r="Q63" s="32"/>
      <c r="R63" s="32"/>
      <c r="S63" s="32"/>
      <c r="T63" s="32"/>
      <c r="U63" s="33" t="s">
        <v>1507</v>
      </c>
      <c r="V63" s="32"/>
      <c r="W63" s="32"/>
    </row>
    <row r="64" spans="1:23" ht="45" customHeight="1" x14ac:dyDescent="0.2">
      <c r="A64" s="28" t="s">
        <v>1050</v>
      </c>
      <c r="B64" s="28" t="s">
        <v>699</v>
      </c>
      <c r="C64" s="50">
        <f>COUNTIF(D64:W64,"R")</f>
        <v>2</v>
      </c>
      <c r="D64" s="44"/>
      <c r="E64" s="45" t="s">
        <v>1505</v>
      </c>
      <c r="F64" s="44"/>
      <c r="G64" s="44"/>
      <c r="H64" s="44"/>
      <c r="I64" s="44"/>
      <c r="J64" s="45" t="s">
        <v>1505</v>
      </c>
      <c r="K64" s="44"/>
      <c r="L64" s="44"/>
      <c r="M64" s="44"/>
      <c r="N64" s="44"/>
      <c r="O64" s="44"/>
      <c r="P64" s="44"/>
      <c r="Q64" s="44"/>
      <c r="R64" s="44"/>
      <c r="S64" s="44"/>
      <c r="T64" s="44"/>
      <c r="U64" s="44"/>
      <c r="V64" s="44"/>
      <c r="W64" s="44"/>
    </row>
    <row r="65" spans="1:23" ht="45" customHeight="1" x14ac:dyDescent="0.2">
      <c r="A65" s="28" t="s">
        <v>1050</v>
      </c>
      <c r="B65" s="28" t="s">
        <v>708</v>
      </c>
      <c r="C65" s="50">
        <f>COUNTIF(D65:W65,"R")</f>
        <v>1</v>
      </c>
      <c r="D65" s="45" t="s">
        <v>1505</v>
      </c>
      <c r="E65" s="44"/>
      <c r="F65" s="44"/>
      <c r="G65" s="44"/>
      <c r="H65" s="44"/>
      <c r="I65" s="44"/>
      <c r="J65" s="44"/>
      <c r="K65" s="44"/>
      <c r="L65" s="44"/>
      <c r="M65" s="44"/>
      <c r="N65" s="44"/>
      <c r="O65" s="44"/>
      <c r="P65" s="44"/>
      <c r="Q65" s="44"/>
      <c r="R65" s="44"/>
      <c r="S65" s="44"/>
      <c r="T65" s="44"/>
      <c r="U65" s="44"/>
      <c r="V65" s="44"/>
      <c r="W65" s="44"/>
    </row>
    <row r="66" spans="1:23" ht="45" customHeight="1" x14ac:dyDescent="0.2">
      <c r="A66" s="28" t="s">
        <v>1050</v>
      </c>
      <c r="B66" s="28" t="s">
        <v>717</v>
      </c>
      <c r="C66" s="50">
        <f>COUNTIF(D66:W66,"R")</f>
        <v>2</v>
      </c>
      <c r="D66" s="44"/>
      <c r="E66" s="44"/>
      <c r="F66" s="45" t="s">
        <v>1505</v>
      </c>
      <c r="G66" s="44"/>
      <c r="H66" s="44"/>
      <c r="I66" s="44"/>
      <c r="J66" s="44"/>
      <c r="K66" s="44"/>
      <c r="L66" s="44"/>
      <c r="M66" s="45" t="s">
        <v>1505</v>
      </c>
      <c r="N66" s="44"/>
      <c r="O66" s="44"/>
      <c r="P66" s="44"/>
      <c r="Q66" s="44"/>
      <c r="R66" s="44"/>
      <c r="S66" s="44"/>
      <c r="T66" s="44"/>
      <c r="U66" s="44"/>
      <c r="V66" s="44"/>
      <c r="W66" s="44"/>
    </row>
    <row r="67" spans="1:23" ht="45" customHeight="1" x14ac:dyDescent="0.2">
      <c r="A67" s="28" t="s">
        <v>1050</v>
      </c>
      <c r="B67" s="28" t="s">
        <v>728</v>
      </c>
      <c r="C67" s="50">
        <f>COUNTIF(D67:W67,"R")</f>
        <v>1</v>
      </c>
      <c r="D67" s="32"/>
      <c r="E67" s="32"/>
      <c r="F67" s="32"/>
      <c r="G67" s="32"/>
      <c r="H67" s="32"/>
      <c r="I67" s="32"/>
      <c r="J67" s="32"/>
      <c r="K67" s="32"/>
      <c r="L67" s="45" t="s">
        <v>1505</v>
      </c>
      <c r="M67" s="32"/>
      <c r="N67" s="32"/>
      <c r="O67" s="32"/>
      <c r="P67" s="32"/>
      <c r="Q67" s="32"/>
      <c r="R67" s="32"/>
      <c r="S67" s="32"/>
      <c r="T67" s="32"/>
      <c r="U67" s="32"/>
      <c r="V67" s="32"/>
      <c r="W67" s="32"/>
    </row>
    <row r="68" spans="1:23" ht="45" customHeight="1" x14ac:dyDescent="0.2">
      <c r="A68" s="28" t="s">
        <v>1050</v>
      </c>
      <c r="B68" s="28" t="s">
        <v>736</v>
      </c>
      <c r="C68" s="50">
        <f>COUNTIF(D68:W68,"R")</f>
        <v>1</v>
      </c>
      <c r="D68" s="32"/>
      <c r="E68" s="45" t="s">
        <v>1505</v>
      </c>
      <c r="F68" s="32"/>
      <c r="G68" s="32"/>
      <c r="H68" s="32"/>
      <c r="I68" s="32"/>
      <c r="J68" s="32"/>
      <c r="K68" s="32"/>
      <c r="L68" s="32"/>
      <c r="M68" s="32"/>
      <c r="N68" s="32"/>
      <c r="O68" s="32"/>
      <c r="P68" s="32"/>
      <c r="Q68" s="32"/>
      <c r="R68" s="32"/>
      <c r="S68" s="32"/>
      <c r="T68" s="32"/>
      <c r="U68" s="32"/>
      <c r="V68" s="32"/>
      <c r="W68" s="32"/>
    </row>
    <row r="69" spans="1:23" ht="45" hidden="1" customHeight="1" x14ac:dyDescent="0.2">
      <c r="A69" s="28" t="s">
        <v>1506</v>
      </c>
      <c r="B69" s="28" t="s">
        <v>746</v>
      </c>
      <c r="C69" s="52" cm="1">
        <f t="array" ref="C69">SUM(COUNTIF(D69:W69,{"R","P"}))</f>
        <v>1</v>
      </c>
      <c r="D69" s="32"/>
      <c r="E69" s="32"/>
      <c r="F69" s="32"/>
      <c r="G69" s="32"/>
      <c r="H69" s="32"/>
      <c r="I69" s="32"/>
      <c r="J69" s="33" t="s">
        <v>1507</v>
      </c>
      <c r="K69" s="32"/>
      <c r="L69" s="32"/>
      <c r="M69" s="32"/>
      <c r="N69" s="32"/>
      <c r="O69" s="32"/>
      <c r="P69" s="32"/>
      <c r="Q69" s="32"/>
      <c r="R69" s="32"/>
      <c r="S69" s="32"/>
      <c r="T69" s="32"/>
      <c r="U69" s="32"/>
      <c r="V69" s="32"/>
      <c r="W69" s="32"/>
    </row>
    <row r="70" spans="1:23" ht="45" customHeight="1" x14ac:dyDescent="0.2">
      <c r="A70" s="28" t="s">
        <v>1050</v>
      </c>
      <c r="B70" s="28" t="s">
        <v>757</v>
      </c>
      <c r="C70" s="50">
        <f>COUNTIF(D70:W70,"R")</f>
        <v>1</v>
      </c>
      <c r="D70" s="44"/>
      <c r="E70" s="44"/>
      <c r="F70" s="44"/>
      <c r="G70" s="44"/>
      <c r="H70" s="44"/>
      <c r="I70" s="44"/>
      <c r="J70" s="44"/>
      <c r="K70" s="44"/>
      <c r="L70" s="44"/>
      <c r="M70" s="44"/>
      <c r="N70" s="44"/>
      <c r="O70" s="44"/>
      <c r="P70" s="45" t="s">
        <v>1505</v>
      </c>
      <c r="Q70" s="44"/>
      <c r="R70" s="44"/>
      <c r="S70" s="44"/>
      <c r="T70" s="44"/>
      <c r="U70" s="44"/>
      <c r="V70" s="44"/>
      <c r="W70" s="44"/>
    </row>
    <row r="71" spans="1:23" ht="45" hidden="1" customHeight="1" x14ac:dyDescent="0.2">
      <c r="A71" s="28" t="s">
        <v>1506</v>
      </c>
      <c r="B71" s="28" t="s">
        <v>767</v>
      </c>
      <c r="C71" s="52" cm="1">
        <f t="array" ref="C71">SUM(COUNTIF(D71:W71,{"R","P"}))</f>
        <v>10</v>
      </c>
      <c r="D71" s="32"/>
      <c r="E71" s="33" t="s">
        <v>1507</v>
      </c>
      <c r="F71" s="33" t="s">
        <v>1507</v>
      </c>
      <c r="G71" s="33" t="s">
        <v>1507</v>
      </c>
      <c r="H71" s="33" t="s">
        <v>1507</v>
      </c>
      <c r="I71" s="33" t="s">
        <v>1507</v>
      </c>
      <c r="J71" s="32"/>
      <c r="K71" s="33" t="s">
        <v>1507</v>
      </c>
      <c r="L71" s="33" t="s">
        <v>1507</v>
      </c>
      <c r="M71" s="32"/>
      <c r="N71" s="32"/>
      <c r="O71" s="33" t="s">
        <v>1507</v>
      </c>
      <c r="P71" s="32"/>
      <c r="Q71" s="32"/>
      <c r="R71" s="33" t="s">
        <v>1507</v>
      </c>
      <c r="S71" s="32"/>
      <c r="T71" s="33" t="s">
        <v>1507</v>
      </c>
      <c r="U71" s="32"/>
      <c r="V71" s="32"/>
      <c r="W71" s="32"/>
    </row>
    <row r="72" spans="1:23" ht="45" hidden="1" customHeight="1" x14ac:dyDescent="0.2">
      <c r="A72" s="28" t="s">
        <v>1506</v>
      </c>
      <c r="B72" s="28" t="s">
        <v>778</v>
      </c>
      <c r="C72" s="52" cm="1">
        <f t="array" ref="C72">SUM(COUNTIF(D72:W72,{"R","P"}))</f>
        <v>1</v>
      </c>
      <c r="D72" s="32"/>
      <c r="E72" s="32"/>
      <c r="F72" s="32"/>
      <c r="G72" s="32"/>
      <c r="H72" s="32"/>
      <c r="I72" s="32"/>
      <c r="J72" s="32"/>
      <c r="K72" s="32"/>
      <c r="L72" s="32"/>
      <c r="M72" s="32"/>
      <c r="N72" s="32"/>
      <c r="O72" s="33" t="s">
        <v>1507</v>
      </c>
      <c r="P72" s="32"/>
      <c r="Q72" s="32"/>
      <c r="R72" s="32"/>
      <c r="S72" s="32"/>
      <c r="T72" s="32"/>
      <c r="U72" s="32"/>
      <c r="V72" s="32"/>
      <c r="W72" s="32"/>
    </row>
    <row r="73" spans="1:23" ht="45" customHeight="1" x14ac:dyDescent="0.2">
      <c r="A73" s="28" t="s">
        <v>1050</v>
      </c>
      <c r="B73" s="28" t="s">
        <v>790</v>
      </c>
      <c r="C73" s="50">
        <f>COUNTIF(D73:W73,"R")</f>
        <v>2</v>
      </c>
      <c r="D73" s="44"/>
      <c r="E73" s="44"/>
      <c r="F73" s="44"/>
      <c r="G73" s="44"/>
      <c r="H73" s="44"/>
      <c r="I73" s="44"/>
      <c r="J73" s="44"/>
      <c r="K73" s="44"/>
      <c r="L73" s="44"/>
      <c r="M73" s="44"/>
      <c r="N73" s="44"/>
      <c r="O73" s="44"/>
      <c r="P73" s="44"/>
      <c r="Q73" s="45" t="s">
        <v>1505</v>
      </c>
      <c r="R73" s="44"/>
      <c r="S73" s="45" t="s">
        <v>1505</v>
      </c>
      <c r="T73" s="44"/>
      <c r="U73" s="44"/>
      <c r="V73" s="44"/>
      <c r="W73" s="44"/>
    </row>
    <row r="74" spans="1:23" ht="45" customHeight="1" x14ac:dyDescent="0.2">
      <c r="A74" s="28" t="s">
        <v>1050</v>
      </c>
      <c r="B74" s="28" t="s">
        <v>799</v>
      </c>
      <c r="C74" s="50">
        <f>COUNTIF(D74:W74,"R")</f>
        <v>1</v>
      </c>
      <c r="D74" s="32"/>
      <c r="E74" s="32"/>
      <c r="F74" s="32"/>
      <c r="G74" s="32"/>
      <c r="H74" s="32"/>
      <c r="I74" s="32"/>
      <c r="J74" s="32"/>
      <c r="K74" s="32"/>
      <c r="L74" s="32"/>
      <c r="M74" s="32"/>
      <c r="N74" s="32"/>
      <c r="O74" s="32"/>
      <c r="P74" s="32"/>
      <c r="Q74" s="32"/>
      <c r="R74" s="32"/>
      <c r="S74" s="32"/>
      <c r="T74" s="32"/>
      <c r="U74" s="45" t="s">
        <v>1505</v>
      </c>
      <c r="V74" s="32"/>
      <c r="W74" s="32"/>
    </row>
    <row r="75" spans="1:23" ht="45" hidden="1" customHeight="1" x14ac:dyDescent="0.2">
      <c r="A75" s="28" t="s">
        <v>1506</v>
      </c>
      <c r="B75" s="28" t="s">
        <v>810</v>
      </c>
      <c r="C75" s="52" cm="1">
        <f t="array" ref="C75">SUM(COUNTIF(D75:W75,{"R","P"}))</f>
        <v>9</v>
      </c>
      <c r="D75" s="33" t="s">
        <v>1507</v>
      </c>
      <c r="E75" s="33" t="s">
        <v>1507</v>
      </c>
      <c r="F75" s="33" t="s">
        <v>1507</v>
      </c>
      <c r="G75" s="33" t="s">
        <v>1507</v>
      </c>
      <c r="H75" s="33" t="s">
        <v>1507</v>
      </c>
      <c r="I75" s="33" t="s">
        <v>1507</v>
      </c>
      <c r="J75" s="33" t="s">
        <v>1507</v>
      </c>
      <c r="K75" s="33" t="s">
        <v>1507</v>
      </c>
      <c r="L75" s="32"/>
      <c r="M75" s="32"/>
      <c r="N75" s="32"/>
      <c r="O75" s="32"/>
      <c r="P75" s="33" t="s">
        <v>1507</v>
      </c>
      <c r="Q75" s="32"/>
      <c r="R75" s="32"/>
      <c r="S75" s="32"/>
      <c r="T75" s="32"/>
      <c r="U75" s="32"/>
      <c r="V75" s="32"/>
      <c r="W75" s="32"/>
    </row>
    <row r="76" spans="1:23" ht="45" customHeight="1" x14ac:dyDescent="0.2">
      <c r="A76" s="28" t="s">
        <v>1050</v>
      </c>
      <c r="B76" s="28" t="s">
        <v>820</v>
      </c>
      <c r="C76" s="50">
        <f t="shared" ref="C76:C94" si="3">COUNTIF(D76:W76,"R")</f>
        <v>1</v>
      </c>
      <c r="D76" s="44"/>
      <c r="E76" s="45" t="s">
        <v>1505</v>
      </c>
      <c r="F76" s="44"/>
      <c r="G76" s="44"/>
      <c r="H76" s="44"/>
      <c r="I76" s="44"/>
      <c r="J76" s="44"/>
      <c r="K76" s="44"/>
      <c r="L76" s="44"/>
      <c r="M76" s="44"/>
      <c r="N76" s="44"/>
      <c r="O76" s="44"/>
      <c r="P76" s="44"/>
      <c r="Q76" s="44"/>
      <c r="R76" s="44"/>
      <c r="S76" s="44"/>
      <c r="T76" s="44"/>
      <c r="U76" s="44"/>
      <c r="V76" s="44"/>
      <c r="W76" s="44"/>
    </row>
    <row r="77" spans="1:23" ht="45" customHeight="1" x14ac:dyDescent="0.2">
      <c r="A77" s="28" t="s">
        <v>1050</v>
      </c>
      <c r="B77" s="28" t="s">
        <v>828</v>
      </c>
      <c r="C77" s="50">
        <f t="shared" si="3"/>
        <v>1</v>
      </c>
      <c r="D77" s="44"/>
      <c r="E77" s="44"/>
      <c r="F77" s="44"/>
      <c r="G77" s="44"/>
      <c r="H77" s="44"/>
      <c r="I77" s="44"/>
      <c r="J77" s="44"/>
      <c r="K77" s="44"/>
      <c r="L77" s="45" t="s">
        <v>1505</v>
      </c>
      <c r="M77" s="44"/>
      <c r="N77" s="44"/>
      <c r="O77" s="44"/>
      <c r="P77" s="44"/>
      <c r="Q77" s="44"/>
      <c r="R77" s="44"/>
      <c r="S77" s="44"/>
      <c r="T77" s="44"/>
      <c r="U77" s="44"/>
      <c r="V77" s="44"/>
      <c r="W77" s="44"/>
    </row>
    <row r="78" spans="1:23" ht="45" customHeight="1" x14ac:dyDescent="0.2">
      <c r="A78" s="81" t="s">
        <v>1506</v>
      </c>
      <c r="B78" s="81" t="s">
        <v>839</v>
      </c>
      <c r="C78" s="50">
        <f t="shared" si="3"/>
        <v>1</v>
      </c>
      <c r="D78" s="85"/>
      <c r="E78" s="85"/>
      <c r="F78" s="85"/>
      <c r="G78" s="85"/>
      <c r="H78" s="85"/>
      <c r="I78" s="85"/>
      <c r="J78" s="85"/>
      <c r="K78" s="85"/>
      <c r="L78" s="85"/>
      <c r="M78" s="85"/>
      <c r="N78" s="85"/>
      <c r="O78" s="85"/>
      <c r="P78" s="85"/>
      <c r="Q78" s="85"/>
      <c r="R78" s="85"/>
      <c r="S78" s="85"/>
      <c r="T78" s="85"/>
      <c r="U78" s="85"/>
      <c r="V78" s="85" t="s">
        <v>1505</v>
      </c>
      <c r="W78" s="85"/>
    </row>
    <row r="79" spans="1:23" ht="45" customHeight="1" x14ac:dyDescent="0.2">
      <c r="A79" s="28" t="s">
        <v>1050</v>
      </c>
      <c r="B79" s="43" t="s">
        <v>851</v>
      </c>
      <c r="C79" s="50">
        <f t="shared" si="3"/>
        <v>1</v>
      </c>
      <c r="D79" s="44"/>
      <c r="E79" s="44"/>
      <c r="F79" s="44"/>
      <c r="G79" s="44"/>
      <c r="H79" s="44"/>
      <c r="I79" s="44"/>
      <c r="J79" s="44"/>
      <c r="K79" s="44"/>
      <c r="L79" s="44"/>
      <c r="M79" s="44"/>
      <c r="N79" s="44"/>
      <c r="O79" s="44"/>
      <c r="P79" s="44"/>
      <c r="Q79" s="44"/>
      <c r="R79" s="44"/>
      <c r="S79" s="44"/>
      <c r="T79" s="44"/>
      <c r="U79" s="45" t="s">
        <v>1505</v>
      </c>
      <c r="V79" s="44"/>
      <c r="W79" s="44"/>
    </row>
    <row r="80" spans="1:23" ht="45" customHeight="1" x14ac:dyDescent="0.2">
      <c r="A80" s="28" t="s">
        <v>1050</v>
      </c>
      <c r="B80" s="28" t="s">
        <v>860</v>
      </c>
      <c r="C80" s="50">
        <f t="shared" si="3"/>
        <v>1</v>
      </c>
      <c r="D80" s="44"/>
      <c r="E80" s="44"/>
      <c r="F80" s="44"/>
      <c r="G80" s="44"/>
      <c r="H80" s="44"/>
      <c r="I80" s="44"/>
      <c r="J80" s="44"/>
      <c r="K80" s="44"/>
      <c r="L80" s="44"/>
      <c r="M80" s="44"/>
      <c r="N80" s="44"/>
      <c r="O80" s="44"/>
      <c r="P80" s="44"/>
      <c r="Q80" s="44"/>
      <c r="R80" s="44"/>
      <c r="S80" s="45" t="s">
        <v>1505</v>
      </c>
      <c r="T80" s="44"/>
      <c r="U80" s="44"/>
      <c r="V80" s="44"/>
      <c r="W80" s="44"/>
    </row>
    <row r="81" spans="1:23" ht="45" customHeight="1" x14ac:dyDescent="0.2">
      <c r="A81" s="28" t="s">
        <v>1050</v>
      </c>
      <c r="B81" s="28" t="s">
        <v>870</v>
      </c>
      <c r="C81" s="50">
        <f t="shared" si="3"/>
        <v>8</v>
      </c>
      <c r="D81" s="44"/>
      <c r="E81" s="44"/>
      <c r="F81" s="45" t="s">
        <v>1505</v>
      </c>
      <c r="G81" s="45" t="s">
        <v>1505</v>
      </c>
      <c r="H81" s="45" t="s">
        <v>1505</v>
      </c>
      <c r="I81" s="45" t="s">
        <v>1505</v>
      </c>
      <c r="J81" s="45" t="s">
        <v>1505</v>
      </c>
      <c r="K81" s="45" t="s">
        <v>1505</v>
      </c>
      <c r="L81" s="44"/>
      <c r="M81" s="45" t="s">
        <v>1505</v>
      </c>
      <c r="N81" s="44"/>
      <c r="O81" s="44"/>
      <c r="P81" s="45" t="s">
        <v>1505</v>
      </c>
      <c r="Q81" s="44"/>
      <c r="R81" s="44"/>
      <c r="S81" s="44"/>
      <c r="T81" s="44"/>
      <c r="U81" s="44"/>
      <c r="V81" s="44"/>
      <c r="W81" s="44"/>
    </row>
    <row r="82" spans="1:23" ht="45" customHeight="1" x14ac:dyDescent="0.2">
      <c r="A82" s="28" t="s">
        <v>1050</v>
      </c>
      <c r="B82" s="28" t="s">
        <v>880</v>
      </c>
      <c r="C82" s="50">
        <f t="shared" si="3"/>
        <v>1</v>
      </c>
      <c r="D82" s="44"/>
      <c r="E82" s="44"/>
      <c r="F82" s="44"/>
      <c r="G82" s="44"/>
      <c r="H82" s="44"/>
      <c r="I82" s="44"/>
      <c r="J82" s="44"/>
      <c r="K82" s="44"/>
      <c r="L82" s="44"/>
      <c r="M82" s="44"/>
      <c r="N82" s="44"/>
      <c r="O82" s="44"/>
      <c r="P82" s="44"/>
      <c r="Q82" s="44"/>
      <c r="R82" s="44"/>
      <c r="S82" s="45" t="s">
        <v>1505</v>
      </c>
      <c r="T82" s="44"/>
      <c r="U82" s="44"/>
      <c r="V82" s="44"/>
      <c r="W82" s="44"/>
    </row>
    <row r="83" spans="1:23" ht="45" customHeight="1" x14ac:dyDescent="0.2">
      <c r="A83" s="28" t="s">
        <v>1050</v>
      </c>
      <c r="B83" s="28" t="s">
        <v>890</v>
      </c>
      <c r="C83" s="50">
        <f t="shared" si="3"/>
        <v>1</v>
      </c>
      <c r="D83" s="44"/>
      <c r="E83" s="44"/>
      <c r="F83" s="44"/>
      <c r="G83" s="44"/>
      <c r="H83" s="44"/>
      <c r="I83" s="44"/>
      <c r="J83" s="44"/>
      <c r="K83" s="44"/>
      <c r="L83" s="44"/>
      <c r="M83" s="44"/>
      <c r="N83" s="45" t="s">
        <v>1505</v>
      </c>
      <c r="O83" s="44"/>
      <c r="P83" s="44"/>
      <c r="Q83" s="44"/>
      <c r="R83" s="44"/>
      <c r="S83" s="44"/>
      <c r="T83" s="44"/>
      <c r="U83" s="44"/>
      <c r="V83" s="44"/>
      <c r="W83" s="44"/>
    </row>
    <row r="84" spans="1:23" ht="45" customHeight="1" x14ac:dyDescent="0.2">
      <c r="A84" s="28" t="s">
        <v>1050</v>
      </c>
      <c r="B84" s="28" t="s">
        <v>901</v>
      </c>
      <c r="C84" s="50">
        <f t="shared" si="3"/>
        <v>7</v>
      </c>
      <c r="D84" s="32"/>
      <c r="E84" s="32"/>
      <c r="F84" s="45" t="s">
        <v>1505</v>
      </c>
      <c r="G84" s="45" t="s">
        <v>1505</v>
      </c>
      <c r="H84" s="45" t="s">
        <v>1505</v>
      </c>
      <c r="I84" s="45" t="s">
        <v>1505</v>
      </c>
      <c r="J84" s="45" t="s">
        <v>1505</v>
      </c>
      <c r="K84" s="45" t="s">
        <v>1505</v>
      </c>
      <c r="L84" s="32"/>
      <c r="M84" s="45" t="s">
        <v>1505</v>
      </c>
      <c r="N84" s="32"/>
      <c r="O84" s="32"/>
      <c r="P84" s="32"/>
      <c r="Q84" s="32"/>
      <c r="R84" s="32"/>
      <c r="S84" s="32"/>
      <c r="T84" s="32"/>
      <c r="U84" s="32"/>
      <c r="V84" s="32"/>
      <c r="W84" s="32"/>
    </row>
    <row r="85" spans="1:23" ht="45" customHeight="1" x14ac:dyDescent="0.2">
      <c r="A85" s="28" t="s">
        <v>1050</v>
      </c>
      <c r="B85" s="30" t="s">
        <v>910</v>
      </c>
      <c r="C85" s="50">
        <f t="shared" si="3"/>
        <v>1</v>
      </c>
      <c r="D85" s="32"/>
      <c r="E85" s="32"/>
      <c r="F85" s="32"/>
      <c r="G85" s="32"/>
      <c r="H85" s="32"/>
      <c r="I85" s="45" t="s">
        <v>1505</v>
      </c>
      <c r="J85" s="32"/>
      <c r="K85" s="32"/>
      <c r="L85" s="32"/>
      <c r="M85" s="32"/>
      <c r="N85" s="32"/>
      <c r="O85" s="32"/>
      <c r="P85" s="32"/>
      <c r="Q85" s="32"/>
      <c r="R85" s="32"/>
      <c r="S85" s="32"/>
      <c r="T85" s="32"/>
      <c r="U85" s="32"/>
      <c r="V85" s="32"/>
      <c r="W85" s="32"/>
    </row>
    <row r="86" spans="1:23" ht="45" customHeight="1" x14ac:dyDescent="0.2">
      <c r="A86" s="28" t="s">
        <v>1050</v>
      </c>
      <c r="B86" s="28" t="s">
        <v>921</v>
      </c>
      <c r="C86" s="50">
        <f t="shared" si="3"/>
        <v>1</v>
      </c>
      <c r="D86" s="32"/>
      <c r="E86" s="32"/>
      <c r="F86" s="32"/>
      <c r="G86" s="32"/>
      <c r="H86" s="32"/>
      <c r="I86" s="45" t="s">
        <v>1505</v>
      </c>
      <c r="J86" s="32"/>
      <c r="K86" s="32"/>
      <c r="L86" s="32"/>
      <c r="M86" s="32"/>
      <c r="N86" s="32"/>
      <c r="O86" s="32"/>
      <c r="P86" s="32"/>
      <c r="Q86" s="32"/>
      <c r="R86" s="32"/>
      <c r="S86" s="32"/>
      <c r="T86" s="32"/>
      <c r="U86" s="32"/>
      <c r="V86" s="32"/>
      <c r="W86" s="32"/>
    </row>
    <row r="87" spans="1:23" ht="45" customHeight="1" x14ac:dyDescent="0.2">
      <c r="A87" s="28" t="s">
        <v>1050</v>
      </c>
      <c r="B87" s="28" t="s">
        <v>931</v>
      </c>
      <c r="C87" s="50">
        <f t="shared" si="3"/>
        <v>1</v>
      </c>
      <c r="D87" s="45" t="s">
        <v>1505</v>
      </c>
      <c r="E87" s="44"/>
      <c r="F87" s="44"/>
      <c r="G87" s="44"/>
      <c r="H87" s="44"/>
      <c r="I87" s="44"/>
      <c r="J87" s="44"/>
      <c r="K87" s="44"/>
      <c r="L87" s="44"/>
      <c r="M87" s="44"/>
      <c r="N87" s="44"/>
      <c r="O87" s="44"/>
      <c r="P87" s="44"/>
      <c r="Q87" s="44"/>
      <c r="R87" s="44"/>
      <c r="S87" s="44"/>
      <c r="T87" s="44"/>
      <c r="U87" s="44"/>
      <c r="V87" s="44"/>
      <c r="W87" s="44"/>
    </row>
    <row r="88" spans="1:23" ht="45" customHeight="1" x14ac:dyDescent="0.2">
      <c r="A88" s="28" t="s">
        <v>1050</v>
      </c>
      <c r="B88" s="28" t="s">
        <v>940</v>
      </c>
      <c r="C88" s="50">
        <f t="shared" si="3"/>
        <v>1</v>
      </c>
      <c r="D88" s="44"/>
      <c r="E88" s="44"/>
      <c r="F88" s="44"/>
      <c r="G88" s="44"/>
      <c r="H88" s="44"/>
      <c r="I88" s="44"/>
      <c r="J88" s="44"/>
      <c r="K88" s="44"/>
      <c r="L88" s="44"/>
      <c r="M88" s="44"/>
      <c r="N88" s="45" t="s">
        <v>1505</v>
      </c>
      <c r="O88" s="44"/>
      <c r="P88" s="44"/>
      <c r="Q88" s="44"/>
      <c r="R88" s="44"/>
      <c r="S88" s="44"/>
      <c r="T88" s="44"/>
      <c r="U88" s="44"/>
      <c r="V88" s="44"/>
      <c r="W88" s="44"/>
    </row>
    <row r="89" spans="1:23" ht="45" customHeight="1" x14ac:dyDescent="0.2">
      <c r="A89" s="28" t="s">
        <v>1050</v>
      </c>
      <c r="B89" s="28" t="s">
        <v>950</v>
      </c>
      <c r="C89" s="50">
        <f t="shared" si="3"/>
        <v>1</v>
      </c>
      <c r="D89" s="32"/>
      <c r="E89" s="32"/>
      <c r="F89" s="32"/>
      <c r="G89" s="32"/>
      <c r="H89" s="32"/>
      <c r="I89" s="32"/>
      <c r="J89" s="45" t="s">
        <v>1505</v>
      </c>
      <c r="K89" s="32"/>
      <c r="L89" s="32"/>
      <c r="M89" s="32"/>
      <c r="N89" s="32"/>
      <c r="O89" s="32"/>
      <c r="P89" s="32"/>
      <c r="Q89" s="32"/>
      <c r="R89" s="32"/>
      <c r="S89" s="32"/>
      <c r="T89" s="32"/>
      <c r="U89" s="32"/>
      <c r="V89" s="32"/>
      <c r="W89" s="32"/>
    </row>
    <row r="90" spans="1:23" ht="45" customHeight="1" x14ac:dyDescent="0.2">
      <c r="A90" s="28" t="s">
        <v>1050</v>
      </c>
      <c r="B90" s="28" t="s">
        <v>961</v>
      </c>
      <c r="C90" s="50">
        <f t="shared" si="3"/>
        <v>1</v>
      </c>
      <c r="D90" s="44"/>
      <c r="E90" s="44"/>
      <c r="F90" s="45" t="s">
        <v>1505</v>
      </c>
      <c r="G90" s="44"/>
      <c r="H90" s="44"/>
      <c r="I90" s="44"/>
      <c r="J90" s="44"/>
      <c r="K90" s="44"/>
      <c r="L90" s="44"/>
      <c r="M90" s="44"/>
      <c r="N90" s="44"/>
      <c r="O90" s="44"/>
      <c r="P90" s="44"/>
      <c r="Q90" s="44"/>
      <c r="R90" s="44"/>
      <c r="S90" s="44"/>
      <c r="T90" s="44"/>
      <c r="U90" s="44"/>
      <c r="V90" s="44"/>
      <c r="W90" s="44"/>
    </row>
    <row r="91" spans="1:23" ht="45" customHeight="1" x14ac:dyDescent="0.2">
      <c r="A91" s="28" t="s">
        <v>1050</v>
      </c>
      <c r="B91" s="28" t="s">
        <v>970</v>
      </c>
      <c r="C91" s="50">
        <f t="shared" si="3"/>
        <v>8</v>
      </c>
      <c r="D91" s="45" t="s">
        <v>1505</v>
      </c>
      <c r="E91" s="45" t="s">
        <v>1505</v>
      </c>
      <c r="F91" s="45" t="s">
        <v>1505</v>
      </c>
      <c r="G91" s="45" t="s">
        <v>1505</v>
      </c>
      <c r="H91" s="45" t="s">
        <v>1505</v>
      </c>
      <c r="I91" s="45" t="s">
        <v>1505</v>
      </c>
      <c r="J91" s="45" t="s">
        <v>1505</v>
      </c>
      <c r="K91" s="45" t="s">
        <v>1505</v>
      </c>
      <c r="L91" s="32"/>
      <c r="M91" s="32"/>
      <c r="N91" s="32"/>
      <c r="O91" s="32"/>
      <c r="P91" s="32"/>
      <c r="Q91" s="32"/>
      <c r="R91" s="32"/>
      <c r="S91" s="32"/>
      <c r="T91" s="32"/>
      <c r="U91" s="32"/>
      <c r="V91" s="32"/>
      <c r="W91" s="32"/>
    </row>
    <row r="92" spans="1:23" ht="45" customHeight="1" x14ac:dyDescent="0.2">
      <c r="A92" s="28" t="s">
        <v>1050</v>
      </c>
      <c r="B92" s="28" t="s">
        <v>983</v>
      </c>
      <c r="C92" s="50">
        <f t="shared" si="3"/>
        <v>1</v>
      </c>
      <c r="D92" s="44"/>
      <c r="E92" s="44"/>
      <c r="F92" s="44"/>
      <c r="G92" s="44"/>
      <c r="H92" s="44"/>
      <c r="I92" s="44"/>
      <c r="J92" s="44"/>
      <c r="K92" s="44"/>
      <c r="L92" s="44"/>
      <c r="M92" s="44"/>
      <c r="N92" s="45" t="s">
        <v>1505</v>
      </c>
      <c r="O92" s="44"/>
      <c r="P92" s="44"/>
      <c r="Q92" s="44"/>
      <c r="R92" s="44"/>
      <c r="S92" s="44"/>
      <c r="T92" s="44"/>
      <c r="U92" s="44"/>
      <c r="V92" s="44"/>
      <c r="W92" s="44"/>
    </row>
    <row r="93" spans="1:23" ht="45" customHeight="1" x14ac:dyDescent="0.2">
      <c r="A93" s="28" t="s">
        <v>1050</v>
      </c>
      <c r="B93" s="28" t="s">
        <v>994</v>
      </c>
      <c r="C93" s="50">
        <f t="shared" si="3"/>
        <v>2</v>
      </c>
      <c r="D93" s="44"/>
      <c r="E93" s="44"/>
      <c r="F93" s="44"/>
      <c r="G93" s="45" t="s">
        <v>1505</v>
      </c>
      <c r="H93" s="45" t="s">
        <v>1505</v>
      </c>
      <c r="I93" s="44"/>
      <c r="J93" s="44"/>
      <c r="K93" s="44"/>
      <c r="L93" s="44"/>
      <c r="M93" s="44"/>
      <c r="N93" s="44"/>
      <c r="O93" s="44"/>
      <c r="P93" s="44"/>
      <c r="Q93" s="44"/>
      <c r="R93" s="44"/>
      <c r="S93" s="44"/>
      <c r="T93" s="44"/>
      <c r="U93" s="44"/>
      <c r="V93" s="44"/>
      <c r="W93" s="44"/>
    </row>
    <row r="94" spans="1:23" ht="45" customHeight="1" x14ac:dyDescent="0.2">
      <c r="A94" s="28" t="s">
        <v>1050</v>
      </c>
      <c r="B94" s="28" t="s">
        <v>1004</v>
      </c>
      <c r="C94" s="50">
        <f t="shared" si="3"/>
        <v>3</v>
      </c>
      <c r="D94" s="44"/>
      <c r="E94" s="44"/>
      <c r="F94" s="45" t="s">
        <v>1505</v>
      </c>
      <c r="G94" s="44"/>
      <c r="H94" s="44"/>
      <c r="I94" s="45" t="s">
        <v>1505</v>
      </c>
      <c r="J94" s="44"/>
      <c r="K94" s="44"/>
      <c r="L94" s="44"/>
      <c r="M94" s="44"/>
      <c r="N94" s="44"/>
      <c r="O94" s="44"/>
      <c r="P94" s="45" t="s">
        <v>1505</v>
      </c>
      <c r="Q94" s="44"/>
      <c r="R94" s="44"/>
      <c r="S94" s="44"/>
      <c r="T94" s="44"/>
      <c r="U94" s="44"/>
      <c r="V94" s="44"/>
      <c r="W94" s="44"/>
    </row>
    <row r="95" spans="1:23" ht="45" hidden="1" customHeight="1" x14ac:dyDescent="0.2">
      <c r="A95" s="28" t="s">
        <v>1506</v>
      </c>
      <c r="B95" s="28" t="s">
        <v>1013</v>
      </c>
      <c r="C95" s="52" cm="1">
        <f t="array" ref="C95">SUM(COUNTIF(D95:W95,{"R","P"}))</f>
        <v>2</v>
      </c>
      <c r="D95" s="32"/>
      <c r="E95" s="33" t="s">
        <v>1507</v>
      </c>
      <c r="F95" s="32"/>
      <c r="G95" s="32"/>
      <c r="H95" s="32"/>
      <c r="I95" s="32"/>
      <c r="J95" s="33" t="s">
        <v>1507</v>
      </c>
      <c r="K95" s="32"/>
      <c r="L95" s="32"/>
      <c r="M95" s="32"/>
      <c r="N95" s="32"/>
      <c r="O95" s="32"/>
      <c r="P95" s="32"/>
      <c r="Q95" s="32"/>
      <c r="R95" s="32"/>
      <c r="S95" s="32"/>
      <c r="T95" s="32"/>
      <c r="U95" s="32"/>
      <c r="V95" s="32"/>
      <c r="W95" s="32"/>
    </row>
    <row r="96" spans="1:23" ht="45" customHeight="1" x14ac:dyDescent="0.2">
      <c r="A96" s="28" t="s">
        <v>1050</v>
      </c>
      <c r="B96" s="28" t="s">
        <v>1023</v>
      </c>
      <c r="C96" s="50">
        <f>COUNTIF(D96:W96,"R")</f>
        <v>1</v>
      </c>
      <c r="D96" s="44"/>
      <c r="E96" s="44"/>
      <c r="F96" s="44"/>
      <c r="G96" s="44"/>
      <c r="H96" s="44"/>
      <c r="I96" s="44"/>
      <c r="J96" s="44"/>
      <c r="K96" s="44"/>
      <c r="L96" s="44"/>
      <c r="M96" s="44"/>
      <c r="N96" s="44"/>
      <c r="O96" s="44"/>
      <c r="P96" s="44"/>
      <c r="Q96" s="44"/>
      <c r="R96" s="45" t="s">
        <v>1505</v>
      </c>
      <c r="S96" s="44"/>
      <c r="T96" s="44"/>
      <c r="U96" s="44"/>
      <c r="V96" s="44"/>
      <c r="W96" s="44"/>
    </row>
    <row r="97" spans="1:23" ht="45" customHeight="1" x14ac:dyDescent="0.2">
      <c r="A97" s="81" t="s">
        <v>1506</v>
      </c>
      <c r="B97" s="81" t="s">
        <v>1032</v>
      </c>
      <c r="C97" s="50">
        <f>COUNTIF(D97:W97,"R")</f>
        <v>1</v>
      </c>
      <c r="D97" s="85"/>
      <c r="E97" s="85"/>
      <c r="F97" s="85"/>
      <c r="G97" s="85"/>
      <c r="H97" s="85"/>
      <c r="I97" s="85"/>
      <c r="J97" s="85"/>
      <c r="K97" s="85"/>
      <c r="L97" s="85"/>
      <c r="M97" s="85"/>
      <c r="N97" s="85"/>
      <c r="O97" s="85"/>
      <c r="P97" s="85"/>
      <c r="Q97" s="85"/>
      <c r="R97" s="85"/>
      <c r="S97" s="85"/>
      <c r="T97" s="85"/>
      <c r="U97" s="85" t="s">
        <v>1505</v>
      </c>
      <c r="V97" s="85"/>
      <c r="W97" s="85"/>
    </row>
    <row r="98" spans="1:23" ht="45" customHeight="1" x14ac:dyDescent="0.2">
      <c r="A98" s="28" t="s">
        <v>1050</v>
      </c>
      <c r="B98" s="28" t="s">
        <v>1042</v>
      </c>
      <c r="C98" s="50">
        <f>COUNTIF(D98:W98,"R")</f>
        <v>5</v>
      </c>
      <c r="D98" s="44"/>
      <c r="E98" s="44"/>
      <c r="F98" s="45" t="s">
        <v>1505</v>
      </c>
      <c r="G98" s="45" t="s">
        <v>1505</v>
      </c>
      <c r="H98" s="45" t="s">
        <v>1505</v>
      </c>
      <c r="I98" s="45" t="s">
        <v>1505</v>
      </c>
      <c r="J98" s="44"/>
      <c r="K98" s="44"/>
      <c r="L98" s="44"/>
      <c r="M98" s="44"/>
      <c r="N98" s="44"/>
      <c r="O98" s="44"/>
      <c r="P98" s="45" t="s">
        <v>1505</v>
      </c>
      <c r="Q98" s="44"/>
      <c r="R98" s="44"/>
      <c r="S98" s="44"/>
      <c r="T98" s="44"/>
      <c r="U98" s="44"/>
      <c r="V98" s="44"/>
      <c r="W98" s="44"/>
    </row>
    <row r="99" spans="1:23" ht="45" customHeight="1" x14ac:dyDescent="0.2">
      <c r="A99" s="28" t="s">
        <v>1050</v>
      </c>
      <c r="B99" s="28" t="s">
        <v>1051</v>
      </c>
      <c r="C99" s="52" cm="1">
        <f t="array" ref="C99">SUM(COUNTIF(D99:W99,{"R","P"}))</f>
        <v>1</v>
      </c>
      <c r="D99" s="32"/>
      <c r="E99" s="32"/>
      <c r="F99" s="45" t="s">
        <v>1505</v>
      </c>
      <c r="G99" s="32"/>
      <c r="H99" s="32"/>
      <c r="I99" s="32"/>
      <c r="J99" s="32"/>
      <c r="K99" s="32"/>
      <c r="L99" s="32"/>
      <c r="M99" s="32"/>
      <c r="N99" s="32"/>
      <c r="O99" s="32"/>
      <c r="P99" s="32"/>
      <c r="Q99" s="32"/>
      <c r="R99" s="32"/>
      <c r="S99" s="32"/>
      <c r="T99" s="32"/>
      <c r="U99" s="32"/>
      <c r="V99" s="32"/>
      <c r="W99" s="32"/>
    </row>
    <row r="100" spans="1:23" ht="45" customHeight="1" x14ac:dyDescent="0.2">
      <c r="A100" s="28" t="s">
        <v>1050</v>
      </c>
      <c r="B100" s="28" t="s">
        <v>1061</v>
      </c>
      <c r="C100" s="50">
        <f t="shared" ref="C100:C114" si="4">COUNTIF(D100:W100,"R")</f>
        <v>1</v>
      </c>
      <c r="D100" s="44"/>
      <c r="E100" s="44"/>
      <c r="F100" s="44"/>
      <c r="G100" s="44"/>
      <c r="H100" s="44"/>
      <c r="I100" s="44"/>
      <c r="J100" s="44"/>
      <c r="K100" s="44"/>
      <c r="L100" s="44"/>
      <c r="M100" s="44"/>
      <c r="N100" s="44"/>
      <c r="O100" s="44"/>
      <c r="P100" s="44"/>
      <c r="Q100" s="44"/>
      <c r="R100" s="44"/>
      <c r="S100" s="44"/>
      <c r="T100" s="44"/>
      <c r="U100" s="44"/>
      <c r="V100" s="45" t="s">
        <v>1505</v>
      </c>
      <c r="W100" s="44"/>
    </row>
    <row r="101" spans="1:23" ht="45" customHeight="1" x14ac:dyDescent="0.2">
      <c r="A101" s="28" t="s">
        <v>1050</v>
      </c>
      <c r="B101" s="28" t="s">
        <v>1072</v>
      </c>
      <c r="C101" s="50">
        <f t="shared" si="4"/>
        <v>4</v>
      </c>
      <c r="D101" s="48"/>
      <c r="E101" s="44"/>
      <c r="F101" s="44"/>
      <c r="G101" s="44"/>
      <c r="H101" s="44"/>
      <c r="I101" s="44"/>
      <c r="J101" s="44"/>
      <c r="K101" s="44"/>
      <c r="L101" s="44"/>
      <c r="M101" s="44"/>
      <c r="N101" s="44"/>
      <c r="O101" s="45" t="s">
        <v>1505</v>
      </c>
      <c r="P101" s="44"/>
      <c r="Q101" s="44"/>
      <c r="R101" s="45" t="s">
        <v>1505</v>
      </c>
      <c r="S101" s="44"/>
      <c r="T101" s="45" t="s">
        <v>1505</v>
      </c>
      <c r="U101" s="44"/>
      <c r="V101" s="45" t="s">
        <v>1505</v>
      </c>
      <c r="W101" s="44"/>
    </row>
    <row r="102" spans="1:23" ht="45" customHeight="1" x14ac:dyDescent="0.2">
      <c r="A102" s="28" t="s">
        <v>1050</v>
      </c>
      <c r="B102" s="28" t="s">
        <v>1082</v>
      </c>
      <c r="C102" s="50">
        <f t="shared" si="4"/>
        <v>1</v>
      </c>
      <c r="D102" s="44"/>
      <c r="E102" s="44"/>
      <c r="F102" s="45" t="s">
        <v>1505</v>
      </c>
      <c r="G102" s="44"/>
      <c r="H102" s="44"/>
      <c r="I102" s="44"/>
      <c r="J102" s="44"/>
      <c r="K102" s="44"/>
      <c r="L102" s="44"/>
      <c r="M102" s="44"/>
      <c r="N102" s="44"/>
      <c r="O102" s="44"/>
      <c r="P102" s="44"/>
      <c r="Q102" s="44"/>
      <c r="R102" s="44"/>
      <c r="S102" s="44"/>
      <c r="T102" s="44"/>
      <c r="U102" s="44"/>
      <c r="V102" s="44"/>
      <c r="W102" s="44"/>
    </row>
    <row r="103" spans="1:23" ht="45" customHeight="1" x14ac:dyDescent="0.2">
      <c r="A103" s="28" t="s">
        <v>1050</v>
      </c>
      <c r="B103" s="28" t="s">
        <v>1090</v>
      </c>
      <c r="C103" s="50">
        <f t="shared" si="4"/>
        <v>1</v>
      </c>
      <c r="D103" s="44"/>
      <c r="E103" s="44"/>
      <c r="F103" s="44"/>
      <c r="G103" s="44"/>
      <c r="H103" s="44"/>
      <c r="I103" s="44"/>
      <c r="J103" s="44"/>
      <c r="K103" s="44"/>
      <c r="L103" s="44"/>
      <c r="M103" s="44"/>
      <c r="N103" s="44"/>
      <c r="O103" s="44"/>
      <c r="P103" s="44"/>
      <c r="Q103" s="44"/>
      <c r="R103" s="44"/>
      <c r="S103" s="44"/>
      <c r="T103" s="44"/>
      <c r="U103" s="45" t="s">
        <v>1505</v>
      </c>
      <c r="V103" s="44"/>
      <c r="W103" s="44"/>
    </row>
    <row r="104" spans="1:23" ht="45" customHeight="1" x14ac:dyDescent="0.2">
      <c r="A104" s="28" t="s">
        <v>1050</v>
      </c>
      <c r="B104" s="28" t="s">
        <v>1100</v>
      </c>
      <c r="C104" s="50">
        <f t="shared" si="4"/>
        <v>2</v>
      </c>
      <c r="D104" s="32"/>
      <c r="E104" s="45" t="s">
        <v>1505</v>
      </c>
      <c r="F104" s="32"/>
      <c r="G104" s="32"/>
      <c r="H104" s="32"/>
      <c r="I104" s="32"/>
      <c r="J104" s="32"/>
      <c r="K104" s="32"/>
      <c r="L104" s="32"/>
      <c r="M104" s="32"/>
      <c r="N104" s="32"/>
      <c r="O104" s="32"/>
      <c r="P104" s="32"/>
      <c r="Q104" s="32"/>
      <c r="R104" s="32"/>
      <c r="S104" s="32"/>
      <c r="T104" s="45" t="s">
        <v>1505</v>
      </c>
      <c r="U104" s="32"/>
      <c r="V104" s="32"/>
      <c r="W104" s="32"/>
    </row>
    <row r="105" spans="1:23" ht="45" customHeight="1" x14ac:dyDescent="0.2">
      <c r="A105" s="28" t="s">
        <v>1050</v>
      </c>
      <c r="B105" s="28" t="s">
        <v>1109</v>
      </c>
      <c r="C105" s="50">
        <f t="shared" si="4"/>
        <v>1</v>
      </c>
      <c r="D105" s="44"/>
      <c r="E105" s="44"/>
      <c r="F105" s="44"/>
      <c r="G105" s="44"/>
      <c r="H105" s="44"/>
      <c r="I105" s="44"/>
      <c r="J105" s="44"/>
      <c r="K105" s="44"/>
      <c r="L105" s="44"/>
      <c r="M105" s="44"/>
      <c r="N105" s="44"/>
      <c r="O105" s="44"/>
      <c r="P105" s="44"/>
      <c r="Q105" s="44"/>
      <c r="R105" s="44"/>
      <c r="S105" s="44"/>
      <c r="T105" s="44"/>
      <c r="U105" s="44"/>
      <c r="V105" s="45" t="s">
        <v>1505</v>
      </c>
      <c r="W105" s="44"/>
    </row>
    <row r="106" spans="1:23" ht="45" customHeight="1" x14ac:dyDescent="0.2">
      <c r="A106" s="28" t="s">
        <v>1050</v>
      </c>
      <c r="B106" s="28" t="s">
        <v>1119</v>
      </c>
      <c r="C106" s="50">
        <f t="shared" si="4"/>
        <v>1</v>
      </c>
      <c r="D106" s="44"/>
      <c r="E106" s="44"/>
      <c r="F106" s="44"/>
      <c r="G106" s="44"/>
      <c r="H106" s="44"/>
      <c r="I106" s="44"/>
      <c r="J106" s="45" t="s">
        <v>1505</v>
      </c>
      <c r="K106" s="44"/>
      <c r="L106" s="44"/>
      <c r="M106" s="44"/>
      <c r="N106" s="44"/>
      <c r="O106" s="44"/>
      <c r="P106" s="44"/>
      <c r="Q106" s="44"/>
      <c r="R106" s="44"/>
      <c r="S106" s="44"/>
      <c r="T106" s="44"/>
      <c r="U106" s="44"/>
      <c r="V106" s="44"/>
      <c r="W106" s="44"/>
    </row>
    <row r="107" spans="1:23" ht="45" customHeight="1" x14ac:dyDescent="0.2">
      <c r="A107" s="28" t="s">
        <v>1050</v>
      </c>
      <c r="B107" s="28" t="s">
        <v>1131</v>
      </c>
      <c r="C107" s="50">
        <f t="shared" si="4"/>
        <v>1</v>
      </c>
      <c r="D107" s="44"/>
      <c r="E107" s="44"/>
      <c r="F107" s="44"/>
      <c r="G107" s="44"/>
      <c r="H107" s="44"/>
      <c r="I107" s="44"/>
      <c r="J107" s="44"/>
      <c r="K107" s="44"/>
      <c r="L107" s="44"/>
      <c r="M107" s="44"/>
      <c r="N107" s="44"/>
      <c r="O107" s="44"/>
      <c r="P107" s="44"/>
      <c r="Q107" s="44"/>
      <c r="R107" s="44"/>
      <c r="S107" s="44"/>
      <c r="T107" s="44"/>
      <c r="U107" s="44"/>
      <c r="V107" s="45" t="s">
        <v>1505</v>
      </c>
      <c r="W107" s="44"/>
    </row>
    <row r="108" spans="1:23" ht="45" customHeight="1" x14ac:dyDescent="0.2">
      <c r="A108" s="28" t="s">
        <v>1050</v>
      </c>
      <c r="B108" s="28" t="s">
        <v>1141</v>
      </c>
      <c r="C108" s="50">
        <f t="shared" si="4"/>
        <v>1</v>
      </c>
      <c r="D108" s="45" t="s">
        <v>1505</v>
      </c>
      <c r="E108" s="44"/>
      <c r="F108" s="44"/>
      <c r="G108" s="44"/>
      <c r="H108" s="44"/>
      <c r="I108" s="44"/>
      <c r="J108" s="44"/>
      <c r="K108" s="44"/>
      <c r="L108" s="44"/>
      <c r="M108" s="44"/>
      <c r="N108" s="44"/>
      <c r="O108" s="44"/>
      <c r="P108" s="44"/>
      <c r="Q108" s="44"/>
      <c r="R108" s="44"/>
      <c r="S108" s="44"/>
      <c r="T108" s="44"/>
      <c r="U108" s="44"/>
      <c r="V108" s="44"/>
      <c r="W108" s="44"/>
    </row>
    <row r="109" spans="1:23" ht="45" customHeight="1" x14ac:dyDescent="0.2">
      <c r="A109" s="28" t="s">
        <v>1050</v>
      </c>
      <c r="B109" s="28" t="s">
        <v>1151</v>
      </c>
      <c r="C109" s="50">
        <f t="shared" si="4"/>
        <v>2</v>
      </c>
      <c r="D109" s="32"/>
      <c r="E109" s="32"/>
      <c r="F109" s="32"/>
      <c r="G109" s="32"/>
      <c r="H109" s="32"/>
      <c r="I109" s="32"/>
      <c r="J109" s="32"/>
      <c r="K109" s="32"/>
      <c r="L109" s="32"/>
      <c r="M109" s="32"/>
      <c r="N109" s="32"/>
      <c r="O109" s="32"/>
      <c r="P109" s="32"/>
      <c r="Q109" s="45" t="s">
        <v>1505</v>
      </c>
      <c r="R109" s="32"/>
      <c r="S109" s="45" t="s">
        <v>1505</v>
      </c>
      <c r="T109" s="32"/>
      <c r="U109" s="32"/>
      <c r="V109" s="32"/>
      <c r="W109" s="32"/>
    </row>
    <row r="110" spans="1:23" ht="45" customHeight="1" x14ac:dyDescent="0.2">
      <c r="A110" s="28" t="s">
        <v>1050</v>
      </c>
      <c r="B110" s="28" t="s">
        <v>1161</v>
      </c>
      <c r="C110" s="50">
        <f t="shared" si="4"/>
        <v>4</v>
      </c>
      <c r="D110" s="32"/>
      <c r="E110" s="45" t="s">
        <v>1505</v>
      </c>
      <c r="F110" s="32"/>
      <c r="G110" s="32"/>
      <c r="H110" s="32"/>
      <c r="I110" s="32"/>
      <c r="J110" s="32"/>
      <c r="K110" s="32"/>
      <c r="L110" s="32"/>
      <c r="M110" s="32"/>
      <c r="N110" s="32"/>
      <c r="O110" s="45" t="s">
        <v>1505</v>
      </c>
      <c r="P110" s="47"/>
      <c r="Q110" s="32"/>
      <c r="R110" s="32"/>
      <c r="S110" s="45" t="s">
        <v>1505</v>
      </c>
      <c r="T110" s="32"/>
      <c r="U110" s="32"/>
      <c r="V110" s="45" t="s">
        <v>1505</v>
      </c>
      <c r="W110" s="32"/>
    </row>
    <row r="111" spans="1:23" ht="45" customHeight="1" x14ac:dyDescent="0.2">
      <c r="A111" s="28" t="s">
        <v>1050</v>
      </c>
      <c r="B111" s="28" t="s">
        <v>1173</v>
      </c>
      <c r="C111" s="50">
        <f t="shared" si="4"/>
        <v>2</v>
      </c>
      <c r="D111" s="44"/>
      <c r="E111" s="45" t="s">
        <v>1505</v>
      </c>
      <c r="F111" s="45" t="s">
        <v>1505</v>
      </c>
      <c r="G111" s="44"/>
      <c r="H111" s="44"/>
      <c r="I111" s="44"/>
      <c r="J111" s="44"/>
      <c r="K111" s="44"/>
      <c r="L111" s="44"/>
      <c r="M111" s="44"/>
      <c r="N111" s="44"/>
      <c r="O111" s="44"/>
      <c r="P111" s="44"/>
      <c r="Q111" s="48"/>
      <c r="R111" s="48"/>
      <c r="S111" s="44"/>
      <c r="T111" s="44"/>
      <c r="U111" s="44"/>
      <c r="V111" s="44"/>
      <c r="W111" s="44"/>
    </row>
    <row r="112" spans="1:23" ht="45" customHeight="1" x14ac:dyDescent="0.2">
      <c r="A112" s="28" t="s">
        <v>1050</v>
      </c>
      <c r="B112" s="28" t="s">
        <v>1184</v>
      </c>
      <c r="C112" s="50">
        <f t="shared" si="4"/>
        <v>1</v>
      </c>
      <c r="D112" s="44"/>
      <c r="E112" s="45" t="s">
        <v>1505</v>
      </c>
      <c r="F112" s="44"/>
      <c r="G112" s="44"/>
      <c r="H112" s="44"/>
      <c r="I112" s="44"/>
      <c r="J112" s="44"/>
      <c r="K112" s="44"/>
      <c r="L112" s="44"/>
      <c r="M112" s="44"/>
      <c r="N112" s="44"/>
      <c r="O112" s="44"/>
      <c r="P112" s="44"/>
      <c r="Q112" s="44"/>
      <c r="R112" s="44"/>
      <c r="S112" s="44"/>
      <c r="T112" s="44"/>
      <c r="U112" s="44"/>
      <c r="V112" s="44"/>
      <c r="W112" s="44"/>
    </row>
    <row r="113" spans="1:23" ht="45" customHeight="1" x14ac:dyDescent="0.2">
      <c r="A113" s="28" t="s">
        <v>1050</v>
      </c>
      <c r="B113" s="28" t="s">
        <v>1193</v>
      </c>
      <c r="C113" s="50">
        <f t="shared" si="4"/>
        <v>1</v>
      </c>
      <c r="D113" s="44"/>
      <c r="E113" s="44"/>
      <c r="F113" s="44"/>
      <c r="G113" s="44"/>
      <c r="H113" s="44"/>
      <c r="I113" s="44"/>
      <c r="J113" s="44"/>
      <c r="K113" s="44"/>
      <c r="L113" s="45" t="s">
        <v>1505</v>
      </c>
      <c r="M113" s="44"/>
      <c r="N113" s="44"/>
      <c r="O113" s="44"/>
      <c r="P113" s="44"/>
      <c r="Q113" s="44"/>
      <c r="R113" s="44"/>
      <c r="S113" s="44"/>
      <c r="T113" s="44"/>
      <c r="U113" s="44"/>
      <c r="V113" s="44"/>
      <c r="W113" s="44"/>
    </row>
    <row r="114" spans="1:23" ht="45" customHeight="1" x14ac:dyDescent="0.2">
      <c r="A114" s="28" t="s">
        <v>1050</v>
      </c>
      <c r="B114" s="28" t="s">
        <v>1204</v>
      </c>
      <c r="C114" s="50">
        <f t="shared" si="4"/>
        <v>1</v>
      </c>
      <c r="D114" s="32"/>
      <c r="E114" s="32"/>
      <c r="F114" s="32"/>
      <c r="G114" s="32"/>
      <c r="H114" s="32"/>
      <c r="I114" s="32"/>
      <c r="J114" s="32"/>
      <c r="K114" s="32"/>
      <c r="L114" s="32"/>
      <c r="M114" s="32"/>
      <c r="N114" s="32"/>
      <c r="O114" s="32"/>
      <c r="P114" s="45" t="s">
        <v>1505</v>
      </c>
      <c r="Q114" s="32"/>
      <c r="R114" s="32"/>
      <c r="S114" s="32"/>
      <c r="T114" s="32"/>
      <c r="U114" s="32"/>
      <c r="V114" s="32"/>
      <c r="W114" s="32"/>
    </row>
    <row r="115" spans="1:23" ht="45" hidden="1" customHeight="1" x14ac:dyDescent="0.2">
      <c r="A115" s="28" t="s">
        <v>1506</v>
      </c>
      <c r="B115" s="28" t="s">
        <v>1213</v>
      </c>
      <c r="C115" s="52" cm="1">
        <f t="array" ref="C115">SUM(COUNTIF(D115:W115,{"R","P"}))</f>
        <v>1</v>
      </c>
      <c r="D115" s="32"/>
      <c r="E115" s="33" t="s">
        <v>1507</v>
      </c>
      <c r="F115" s="32"/>
      <c r="G115" s="32"/>
      <c r="H115" s="32"/>
      <c r="I115" s="32"/>
      <c r="J115" s="32"/>
      <c r="K115" s="32"/>
      <c r="L115" s="32"/>
      <c r="M115" s="32"/>
      <c r="N115" s="32"/>
      <c r="O115" s="32"/>
      <c r="P115" s="32"/>
      <c r="Q115" s="32"/>
      <c r="R115" s="32"/>
      <c r="S115" s="32"/>
      <c r="T115" s="32"/>
      <c r="U115" s="32"/>
      <c r="V115" s="32"/>
      <c r="W115" s="32"/>
    </row>
    <row r="116" spans="1:23" ht="45" customHeight="1" x14ac:dyDescent="0.2">
      <c r="A116" s="28" t="s">
        <v>1050</v>
      </c>
      <c r="B116" s="28" t="s">
        <v>1221</v>
      </c>
      <c r="C116" s="50">
        <f>COUNTIF(D116:W116,"R")</f>
        <v>3</v>
      </c>
      <c r="D116" s="44"/>
      <c r="E116" s="44"/>
      <c r="F116" s="44"/>
      <c r="G116" s="44"/>
      <c r="H116" s="44"/>
      <c r="I116" s="44"/>
      <c r="J116" s="44"/>
      <c r="K116" s="44"/>
      <c r="L116" s="44"/>
      <c r="M116" s="44"/>
      <c r="N116" s="44"/>
      <c r="O116" s="44"/>
      <c r="P116" s="44"/>
      <c r="Q116" s="45" t="s">
        <v>1505</v>
      </c>
      <c r="R116" s="44"/>
      <c r="S116" s="45" t="s">
        <v>1505</v>
      </c>
      <c r="T116" s="44"/>
      <c r="U116" s="44"/>
      <c r="V116" s="44"/>
      <c r="W116" s="45" t="s">
        <v>1505</v>
      </c>
    </row>
    <row r="117" spans="1:23" ht="45" customHeight="1" x14ac:dyDescent="0.2">
      <c r="A117" s="28" t="s">
        <v>1050</v>
      </c>
      <c r="B117" s="28" t="s">
        <v>1230</v>
      </c>
      <c r="C117" s="50">
        <f>COUNTIF(D117:W117,"R")</f>
        <v>2</v>
      </c>
      <c r="D117" s="44"/>
      <c r="E117" s="45" t="s">
        <v>1505</v>
      </c>
      <c r="F117" s="44"/>
      <c r="G117" s="44"/>
      <c r="H117" s="44"/>
      <c r="I117" s="44"/>
      <c r="J117" s="44"/>
      <c r="K117" s="44"/>
      <c r="L117" s="44"/>
      <c r="M117" s="44"/>
      <c r="N117" s="44"/>
      <c r="O117" s="44"/>
      <c r="P117" s="44"/>
      <c r="Q117" s="44"/>
      <c r="R117" s="45" t="s">
        <v>1505</v>
      </c>
      <c r="S117" s="44"/>
      <c r="T117" s="44"/>
      <c r="U117" s="44"/>
      <c r="V117" s="44"/>
      <c r="W117" s="44"/>
    </row>
    <row r="118" spans="1:23" ht="45" customHeight="1" x14ac:dyDescent="0.2">
      <c r="A118" s="28" t="s">
        <v>1050</v>
      </c>
      <c r="B118" s="28" t="s">
        <v>1240</v>
      </c>
      <c r="C118" s="50">
        <f>COUNTIF(D118:W118,"R")</f>
        <v>2</v>
      </c>
      <c r="D118" s="32"/>
      <c r="E118" s="32"/>
      <c r="F118" s="32"/>
      <c r="G118" s="32"/>
      <c r="H118" s="32"/>
      <c r="I118" s="32"/>
      <c r="J118" s="32"/>
      <c r="K118" s="32"/>
      <c r="L118" s="32"/>
      <c r="M118" s="32"/>
      <c r="N118" s="32"/>
      <c r="O118" s="45" t="s">
        <v>1505</v>
      </c>
      <c r="P118" s="32"/>
      <c r="Q118" s="32"/>
      <c r="R118" s="32"/>
      <c r="S118" s="32"/>
      <c r="T118" s="32"/>
      <c r="U118" s="32"/>
      <c r="V118" s="45" t="s">
        <v>1505</v>
      </c>
      <c r="W118" s="32"/>
    </row>
    <row r="119" spans="1:23" ht="45" customHeight="1" x14ac:dyDescent="0.2">
      <c r="A119" s="28" t="s">
        <v>1050</v>
      </c>
      <c r="B119" s="28" t="s">
        <v>1249</v>
      </c>
      <c r="C119" s="50">
        <f>COUNTIF(D119:W119,"R")</f>
        <v>2</v>
      </c>
      <c r="D119" s="45" t="s">
        <v>1505</v>
      </c>
      <c r="E119" s="32"/>
      <c r="F119" s="32"/>
      <c r="G119" s="32"/>
      <c r="H119" s="32"/>
      <c r="I119" s="32"/>
      <c r="J119" s="32"/>
      <c r="K119" s="32"/>
      <c r="L119" s="32"/>
      <c r="M119" s="32"/>
      <c r="N119" s="32"/>
      <c r="O119" s="32"/>
      <c r="P119" s="32"/>
      <c r="Q119" s="32"/>
      <c r="R119" s="32"/>
      <c r="S119" s="32"/>
      <c r="T119" s="32"/>
      <c r="U119" s="32"/>
      <c r="V119" s="45" t="s">
        <v>1505</v>
      </c>
      <c r="W119" s="32"/>
    </row>
    <row r="120" spans="1:23" ht="45" hidden="1" customHeight="1" x14ac:dyDescent="0.2">
      <c r="A120" s="28" t="s">
        <v>1506</v>
      </c>
      <c r="B120" s="28" t="s">
        <v>1260</v>
      </c>
      <c r="C120" s="52" cm="1">
        <f t="array" ref="C120">SUM(COUNTIF(D120:W120,{"R","P"}))</f>
        <v>5</v>
      </c>
      <c r="D120" s="32"/>
      <c r="E120" s="33" t="s">
        <v>1507</v>
      </c>
      <c r="F120" s="33" t="s">
        <v>1507</v>
      </c>
      <c r="G120" s="32"/>
      <c r="H120" s="32"/>
      <c r="I120" s="32"/>
      <c r="J120" s="32"/>
      <c r="K120" s="32"/>
      <c r="L120" s="33" t="s">
        <v>1507</v>
      </c>
      <c r="M120" s="32"/>
      <c r="N120" s="32"/>
      <c r="O120" s="32"/>
      <c r="P120" s="32"/>
      <c r="Q120" s="32"/>
      <c r="R120" s="33" t="s">
        <v>1507</v>
      </c>
      <c r="S120" s="32"/>
      <c r="T120" s="33" t="s">
        <v>1507</v>
      </c>
      <c r="U120" s="32"/>
      <c r="V120" s="32"/>
      <c r="W120" s="32"/>
    </row>
    <row r="121" spans="1:23" ht="45" customHeight="1" x14ac:dyDescent="0.2">
      <c r="A121" s="28" t="s">
        <v>1050</v>
      </c>
      <c r="B121" s="28" t="s">
        <v>1270</v>
      </c>
      <c r="C121" s="50">
        <f t="shared" ref="C121:C129" si="5">COUNTIF(D121:W121,"R")</f>
        <v>1</v>
      </c>
      <c r="D121" s="44"/>
      <c r="E121" s="44"/>
      <c r="F121" s="44"/>
      <c r="G121" s="44"/>
      <c r="H121" s="44"/>
      <c r="I121" s="45" t="s">
        <v>1505</v>
      </c>
      <c r="J121" s="44"/>
      <c r="K121" s="44"/>
      <c r="L121" s="44"/>
      <c r="M121" s="44"/>
      <c r="N121" s="44"/>
      <c r="O121" s="44"/>
      <c r="P121" s="44"/>
      <c r="Q121" s="44"/>
      <c r="R121" s="44"/>
      <c r="S121" s="44"/>
      <c r="T121" s="44"/>
      <c r="U121" s="44"/>
      <c r="V121" s="44"/>
      <c r="W121" s="44"/>
    </row>
    <row r="122" spans="1:23" ht="45" customHeight="1" x14ac:dyDescent="0.2">
      <c r="A122" s="28" t="s">
        <v>1050</v>
      </c>
      <c r="B122" s="28" t="s">
        <v>1282</v>
      </c>
      <c r="C122" s="50">
        <f t="shared" si="5"/>
        <v>14</v>
      </c>
      <c r="D122" s="45" t="s">
        <v>1505</v>
      </c>
      <c r="E122" s="45" t="s">
        <v>1505</v>
      </c>
      <c r="F122" s="45" t="s">
        <v>1505</v>
      </c>
      <c r="G122" s="45" t="s">
        <v>1505</v>
      </c>
      <c r="H122" s="45" t="s">
        <v>1505</v>
      </c>
      <c r="I122" s="45" t="s">
        <v>1505</v>
      </c>
      <c r="J122" s="45" t="s">
        <v>1505</v>
      </c>
      <c r="K122" s="45" t="s">
        <v>1505</v>
      </c>
      <c r="L122" s="32"/>
      <c r="M122" s="45" t="s">
        <v>1505</v>
      </c>
      <c r="N122" s="32"/>
      <c r="O122" s="45" t="s">
        <v>1505</v>
      </c>
      <c r="P122" s="45" t="s">
        <v>1505</v>
      </c>
      <c r="Q122" s="32"/>
      <c r="R122" s="45" t="s">
        <v>1505</v>
      </c>
      <c r="S122" s="45" t="s">
        <v>1505</v>
      </c>
      <c r="T122" s="45" t="s">
        <v>1505</v>
      </c>
      <c r="U122" s="32"/>
      <c r="V122" s="32"/>
      <c r="W122" s="32"/>
    </row>
    <row r="123" spans="1:23" ht="45" customHeight="1" x14ac:dyDescent="0.2">
      <c r="A123" s="28" t="s">
        <v>1050</v>
      </c>
      <c r="B123" s="28" t="s">
        <v>1293</v>
      </c>
      <c r="C123" s="50">
        <f t="shared" si="5"/>
        <v>1</v>
      </c>
      <c r="D123" s="44"/>
      <c r="E123" s="44"/>
      <c r="F123" s="44"/>
      <c r="G123" s="44"/>
      <c r="H123" s="44"/>
      <c r="I123" s="45" t="s">
        <v>1505</v>
      </c>
      <c r="J123" s="44"/>
      <c r="K123" s="44"/>
      <c r="L123" s="44"/>
      <c r="M123" s="44"/>
      <c r="N123" s="44"/>
      <c r="O123" s="44"/>
      <c r="P123" s="44"/>
      <c r="Q123" s="44"/>
      <c r="R123" s="44"/>
      <c r="S123" s="44"/>
      <c r="T123" s="44"/>
      <c r="U123" s="44"/>
      <c r="V123" s="44"/>
      <c r="W123" s="44"/>
    </row>
    <row r="124" spans="1:23" ht="45" customHeight="1" x14ac:dyDescent="0.2">
      <c r="A124" s="28" t="s">
        <v>1050</v>
      </c>
      <c r="B124" s="43" t="s">
        <v>1304</v>
      </c>
      <c r="C124" s="50">
        <f t="shared" si="5"/>
        <v>1</v>
      </c>
      <c r="D124" s="44"/>
      <c r="E124" s="44"/>
      <c r="F124" s="44"/>
      <c r="G124" s="45" t="s">
        <v>1505</v>
      </c>
      <c r="H124" s="44"/>
      <c r="I124" s="44"/>
      <c r="J124" s="44"/>
      <c r="K124" s="44"/>
      <c r="L124" s="44"/>
      <c r="M124" s="44"/>
      <c r="N124" s="44"/>
      <c r="O124" s="44"/>
      <c r="P124" s="44"/>
      <c r="Q124" s="44"/>
      <c r="R124" s="44"/>
      <c r="S124" s="44"/>
      <c r="T124" s="44"/>
      <c r="U124" s="44"/>
      <c r="V124" s="44"/>
      <c r="W124" s="44"/>
    </row>
    <row r="125" spans="1:23" ht="45" customHeight="1" x14ac:dyDescent="0.2">
      <c r="A125" s="28" t="s">
        <v>1050</v>
      </c>
      <c r="B125" s="30" t="s">
        <v>1315</v>
      </c>
      <c r="C125" s="50">
        <f t="shared" si="5"/>
        <v>1</v>
      </c>
      <c r="D125" s="44"/>
      <c r="E125" s="44"/>
      <c r="F125" s="44"/>
      <c r="G125" s="44"/>
      <c r="H125" s="44"/>
      <c r="I125" s="44"/>
      <c r="J125" s="44"/>
      <c r="K125" s="44"/>
      <c r="L125" s="44"/>
      <c r="M125" s="44"/>
      <c r="N125" s="44"/>
      <c r="O125" s="44"/>
      <c r="P125" s="44"/>
      <c r="Q125" s="44"/>
      <c r="R125" s="44"/>
      <c r="S125" s="44"/>
      <c r="T125" s="44"/>
      <c r="U125" s="45" t="s">
        <v>1505</v>
      </c>
      <c r="V125" s="44"/>
      <c r="W125" s="44"/>
    </row>
    <row r="126" spans="1:23" ht="45" customHeight="1" x14ac:dyDescent="0.2">
      <c r="A126" s="28" t="s">
        <v>1050</v>
      </c>
      <c r="B126" s="28" t="s">
        <v>1326</v>
      </c>
      <c r="C126" s="50">
        <f t="shared" si="5"/>
        <v>2</v>
      </c>
      <c r="D126" s="44"/>
      <c r="E126" s="44"/>
      <c r="F126" s="45" t="s">
        <v>1505</v>
      </c>
      <c r="G126" s="44"/>
      <c r="H126" s="44"/>
      <c r="I126" s="44"/>
      <c r="J126" s="44"/>
      <c r="K126" s="44"/>
      <c r="L126" s="44"/>
      <c r="M126" s="45" t="s">
        <v>1505</v>
      </c>
      <c r="N126" s="44"/>
      <c r="O126" s="44"/>
      <c r="P126" s="44"/>
      <c r="Q126" s="44"/>
      <c r="R126" s="44"/>
      <c r="S126" s="44"/>
      <c r="T126" s="44"/>
      <c r="U126" s="44"/>
      <c r="V126" s="44"/>
      <c r="W126" s="44"/>
    </row>
    <row r="127" spans="1:23" ht="45" customHeight="1" x14ac:dyDescent="0.2">
      <c r="A127" s="28" t="s">
        <v>1050</v>
      </c>
      <c r="B127" s="28" t="s">
        <v>1336</v>
      </c>
      <c r="C127" s="50">
        <f t="shared" si="5"/>
        <v>1</v>
      </c>
      <c r="D127" s="44"/>
      <c r="E127" s="46"/>
      <c r="F127" s="46"/>
      <c r="G127" s="44"/>
      <c r="H127" s="46"/>
      <c r="I127" s="46"/>
      <c r="J127" s="46"/>
      <c r="K127" s="44"/>
      <c r="L127" s="44"/>
      <c r="M127" s="46"/>
      <c r="N127" s="44"/>
      <c r="O127" s="46"/>
      <c r="P127" s="44"/>
      <c r="Q127" s="44"/>
      <c r="R127" s="44"/>
      <c r="S127" s="44"/>
      <c r="T127" s="46"/>
      <c r="U127" s="44"/>
      <c r="V127" s="45" t="s">
        <v>1505</v>
      </c>
      <c r="W127" s="44"/>
    </row>
    <row r="128" spans="1:23" ht="45" customHeight="1" x14ac:dyDescent="0.2">
      <c r="A128" s="28" t="s">
        <v>1050</v>
      </c>
      <c r="B128" s="28" t="s">
        <v>1346</v>
      </c>
      <c r="C128" s="50">
        <f t="shared" si="5"/>
        <v>5</v>
      </c>
      <c r="D128" s="32"/>
      <c r="E128" s="45" t="s">
        <v>1505</v>
      </c>
      <c r="F128" s="45" t="s">
        <v>1505</v>
      </c>
      <c r="G128" s="32"/>
      <c r="H128" s="32"/>
      <c r="I128" s="32"/>
      <c r="J128" s="32"/>
      <c r="K128" s="32"/>
      <c r="L128" s="32"/>
      <c r="M128" s="32"/>
      <c r="N128" s="32"/>
      <c r="O128" s="45" t="s">
        <v>1505</v>
      </c>
      <c r="P128" s="32"/>
      <c r="Q128" s="32"/>
      <c r="R128" s="32"/>
      <c r="S128" s="32"/>
      <c r="T128" s="45" t="s">
        <v>1505</v>
      </c>
      <c r="U128" s="32"/>
      <c r="V128" s="45" t="s">
        <v>1505</v>
      </c>
      <c r="W128" s="32"/>
    </row>
    <row r="129" spans="1:23" ht="45" customHeight="1" x14ac:dyDescent="0.2">
      <c r="A129" s="28" t="s">
        <v>1050</v>
      </c>
      <c r="B129" s="28" t="s">
        <v>1356</v>
      </c>
      <c r="C129" s="50">
        <f t="shared" si="5"/>
        <v>1</v>
      </c>
      <c r="D129" s="32"/>
      <c r="E129" s="32"/>
      <c r="F129" s="32"/>
      <c r="G129" s="32"/>
      <c r="H129" s="32"/>
      <c r="I129" s="32"/>
      <c r="J129" s="32"/>
      <c r="K129" s="32"/>
      <c r="L129" s="32"/>
      <c r="M129" s="32"/>
      <c r="N129" s="32"/>
      <c r="O129" s="32"/>
      <c r="P129" s="32"/>
      <c r="Q129" s="45" t="s">
        <v>1505</v>
      </c>
      <c r="R129" s="32"/>
      <c r="S129" s="32"/>
      <c r="T129" s="32"/>
      <c r="U129" s="32"/>
      <c r="V129" s="32"/>
      <c r="W129" s="32"/>
    </row>
    <row r="130" spans="1:23" ht="45" customHeight="1" x14ac:dyDescent="0.2">
      <c r="A130" s="28" t="s">
        <v>1050</v>
      </c>
      <c r="B130" s="28" t="s">
        <v>1366</v>
      </c>
      <c r="C130" s="52" cm="1">
        <f t="array" ref="C130">SUM(COUNTIF(D130:W130,{"R","P"}))</f>
        <v>2</v>
      </c>
      <c r="D130" s="32"/>
      <c r="E130" s="32"/>
      <c r="F130" s="32"/>
      <c r="G130" s="32"/>
      <c r="H130" s="32"/>
      <c r="I130" s="32"/>
      <c r="J130" s="32"/>
      <c r="K130" s="32"/>
      <c r="L130" s="32"/>
      <c r="M130" s="32"/>
      <c r="N130" s="32"/>
      <c r="O130" s="32"/>
      <c r="P130" s="32"/>
      <c r="Q130" s="45" t="s">
        <v>1505</v>
      </c>
      <c r="R130" s="32"/>
      <c r="S130" s="45" t="s">
        <v>1505</v>
      </c>
      <c r="T130" s="32"/>
      <c r="U130" s="32"/>
      <c r="V130" s="32"/>
      <c r="W130" s="32"/>
    </row>
    <row r="131" spans="1:23" ht="45" customHeight="1" x14ac:dyDescent="0.2">
      <c r="A131" s="28" t="s">
        <v>1050</v>
      </c>
      <c r="B131" s="28" t="s">
        <v>1376</v>
      </c>
      <c r="C131" s="50">
        <f t="shared" ref="C131:C137" si="6">COUNTIF(D131:W131,"R")</f>
        <v>3</v>
      </c>
      <c r="D131" s="32"/>
      <c r="E131" s="45" t="s">
        <v>1505</v>
      </c>
      <c r="F131" s="32"/>
      <c r="G131" s="32"/>
      <c r="H131" s="32"/>
      <c r="I131" s="32"/>
      <c r="J131" s="32"/>
      <c r="K131" s="32"/>
      <c r="L131" s="32"/>
      <c r="M131" s="32"/>
      <c r="N131" s="32"/>
      <c r="O131" s="32"/>
      <c r="P131" s="32"/>
      <c r="Q131" s="32"/>
      <c r="R131" s="45" t="s">
        <v>1505</v>
      </c>
      <c r="S131" s="45" t="s">
        <v>1505</v>
      </c>
      <c r="T131" s="32"/>
      <c r="U131" s="32"/>
      <c r="V131" s="32"/>
      <c r="W131" s="32"/>
    </row>
    <row r="132" spans="1:23" ht="45" customHeight="1" x14ac:dyDescent="0.2">
      <c r="A132" s="28" t="s">
        <v>1050</v>
      </c>
      <c r="B132" s="43" t="s">
        <v>1387</v>
      </c>
      <c r="C132" s="50">
        <f t="shared" si="6"/>
        <v>1</v>
      </c>
      <c r="D132" s="32"/>
      <c r="E132" s="32"/>
      <c r="F132" s="32"/>
      <c r="G132" s="32"/>
      <c r="H132" s="32"/>
      <c r="I132" s="32"/>
      <c r="J132" s="32"/>
      <c r="K132" s="32"/>
      <c r="L132" s="32"/>
      <c r="M132" s="32"/>
      <c r="N132" s="32"/>
      <c r="O132" s="32"/>
      <c r="P132" s="32"/>
      <c r="Q132" s="32"/>
      <c r="R132" s="32"/>
      <c r="S132" s="32"/>
      <c r="T132" s="32"/>
      <c r="U132" s="45" t="s">
        <v>1505</v>
      </c>
      <c r="V132" s="32"/>
      <c r="W132" s="32"/>
    </row>
    <row r="133" spans="1:23" ht="45" customHeight="1" x14ac:dyDescent="0.2">
      <c r="A133" s="28" t="s">
        <v>1050</v>
      </c>
      <c r="B133" s="43" t="s">
        <v>1396</v>
      </c>
      <c r="C133" s="50">
        <f t="shared" si="6"/>
        <v>1</v>
      </c>
      <c r="D133" s="32"/>
      <c r="E133" s="32"/>
      <c r="F133" s="32"/>
      <c r="G133" s="32"/>
      <c r="H133" s="32"/>
      <c r="I133" s="32"/>
      <c r="J133" s="32"/>
      <c r="K133" s="32"/>
      <c r="L133" s="32"/>
      <c r="M133" s="32"/>
      <c r="N133" s="45" t="s">
        <v>1505</v>
      </c>
      <c r="O133" s="32"/>
      <c r="P133" s="32"/>
      <c r="Q133" s="32"/>
      <c r="R133" s="32"/>
      <c r="S133" s="32"/>
      <c r="T133" s="32"/>
      <c r="U133" s="32"/>
      <c r="V133" s="32"/>
      <c r="W133" s="32"/>
    </row>
    <row r="134" spans="1:23" ht="45" customHeight="1" x14ac:dyDescent="0.2">
      <c r="A134" s="28" t="s">
        <v>1050</v>
      </c>
      <c r="B134" s="43" t="s">
        <v>1407</v>
      </c>
      <c r="C134" s="50">
        <f t="shared" si="6"/>
        <v>1</v>
      </c>
      <c r="D134" s="44"/>
      <c r="E134" s="44"/>
      <c r="F134" s="44"/>
      <c r="G134" s="44"/>
      <c r="H134" s="44"/>
      <c r="I134" s="44"/>
      <c r="J134" s="44"/>
      <c r="K134" s="44"/>
      <c r="L134" s="44"/>
      <c r="M134" s="44"/>
      <c r="N134" s="45" t="s">
        <v>1505</v>
      </c>
      <c r="O134" s="44"/>
      <c r="P134" s="44"/>
      <c r="Q134" s="44"/>
      <c r="R134" s="44"/>
      <c r="S134" s="44"/>
      <c r="T134" s="44"/>
      <c r="U134" s="44"/>
      <c r="V134" s="44"/>
      <c r="W134" s="44"/>
    </row>
    <row r="135" spans="1:23" ht="45" customHeight="1" x14ac:dyDescent="0.2">
      <c r="A135" s="28" t="s">
        <v>1050</v>
      </c>
      <c r="B135" s="43" t="s">
        <v>1418</v>
      </c>
      <c r="C135" s="50">
        <f t="shared" si="6"/>
        <v>1</v>
      </c>
      <c r="D135" s="44"/>
      <c r="E135" s="44"/>
      <c r="F135" s="44"/>
      <c r="G135" s="44"/>
      <c r="H135" s="44"/>
      <c r="I135" s="44"/>
      <c r="J135" s="44"/>
      <c r="K135" s="44"/>
      <c r="L135" s="45" t="s">
        <v>1505</v>
      </c>
      <c r="M135" s="44"/>
      <c r="N135" s="44"/>
      <c r="O135" s="44"/>
      <c r="P135" s="44"/>
      <c r="Q135" s="44"/>
      <c r="R135" s="44"/>
      <c r="S135" s="44"/>
      <c r="T135" s="44"/>
      <c r="U135" s="44"/>
      <c r="V135" s="44"/>
      <c r="W135" s="44"/>
    </row>
    <row r="136" spans="1:23" ht="45" customHeight="1" x14ac:dyDescent="0.2">
      <c r="A136" s="28" t="s">
        <v>1050</v>
      </c>
      <c r="B136" s="43" t="s">
        <v>1428</v>
      </c>
      <c r="C136" s="50">
        <f t="shared" si="6"/>
        <v>5</v>
      </c>
      <c r="D136" s="44"/>
      <c r="E136" s="45" t="s">
        <v>1505</v>
      </c>
      <c r="F136" s="44"/>
      <c r="G136" s="44"/>
      <c r="H136" s="44"/>
      <c r="I136" s="44"/>
      <c r="J136" s="45" t="s">
        <v>1505</v>
      </c>
      <c r="K136" s="44"/>
      <c r="L136" s="45" t="s">
        <v>1505</v>
      </c>
      <c r="M136" s="44"/>
      <c r="N136" s="44"/>
      <c r="O136" s="44"/>
      <c r="P136" s="44"/>
      <c r="Q136" s="44"/>
      <c r="R136" s="45" t="s">
        <v>1505</v>
      </c>
      <c r="S136" s="44"/>
      <c r="T136" s="45" t="s">
        <v>1505</v>
      </c>
      <c r="U136" s="44"/>
      <c r="V136" s="44"/>
      <c r="W136" s="44"/>
    </row>
    <row r="137" spans="1:23" ht="45" customHeight="1" x14ac:dyDescent="0.2">
      <c r="A137" s="28" t="s">
        <v>1050</v>
      </c>
      <c r="B137" s="43" t="s">
        <v>1439</v>
      </c>
      <c r="C137" s="50">
        <f t="shared" si="6"/>
        <v>3</v>
      </c>
      <c r="D137" s="44"/>
      <c r="E137" s="45" t="s">
        <v>1505</v>
      </c>
      <c r="F137" s="44"/>
      <c r="G137" s="44"/>
      <c r="H137" s="44"/>
      <c r="I137" s="44"/>
      <c r="J137" s="44"/>
      <c r="K137" s="44"/>
      <c r="L137" s="45" t="s">
        <v>1505</v>
      </c>
      <c r="M137" s="44"/>
      <c r="N137" s="44"/>
      <c r="O137" s="44"/>
      <c r="P137" s="44"/>
      <c r="Q137" s="44"/>
      <c r="R137" s="44"/>
      <c r="S137" s="44"/>
      <c r="T137" s="45" t="s">
        <v>1505</v>
      </c>
      <c r="U137" s="44"/>
      <c r="V137" s="44"/>
      <c r="W137" s="44"/>
    </row>
    <row r="138" spans="1:23" ht="45" hidden="1" customHeight="1" x14ac:dyDescent="0.2">
      <c r="A138" s="28" t="s">
        <v>1506</v>
      </c>
      <c r="B138" s="28" t="s">
        <v>1451</v>
      </c>
      <c r="C138" s="33" t="s">
        <v>1507</v>
      </c>
      <c r="D138" s="33" t="s">
        <v>1507</v>
      </c>
      <c r="E138" s="33" t="s">
        <v>1507</v>
      </c>
      <c r="F138" s="33" t="s">
        <v>1507</v>
      </c>
      <c r="G138" s="33" t="s">
        <v>1507</v>
      </c>
      <c r="H138" s="32"/>
      <c r="I138" s="33" t="s">
        <v>1507</v>
      </c>
      <c r="J138" s="33" t="s">
        <v>1507</v>
      </c>
      <c r="K138" s="32"/>
      <c r="L138" s="32"/>
      <c r="M138" s="32"/>
      <c r="N138" s="33" t="s">
        <v>1507</v>
      </c>
      <c r="O138" s="33" t="s">
        <v>1507</v>
      </c>
      <c r="P138" s="32"/>
      <c r="Q138" s="33" t="s">
        <v>1507</v>
      </c>
      <c r="R138" s="33" t="s">
        <v>1507</v>
      </c>
      <c r="S138" s="33" t="s">
        <v>1507</v>
      </c>
      <c r="T138" s="32"/>
      <c r="U138" s="33" t="s">
        <v>1507</v>
      </c>
      <c r="V138" s="32"/>
    </row>
    <row r="139" spans="1:23" ht="45" customHeight="1" x14ac:dyDescent="0.2">
      <c r="A139" s="28" t="s">
        <v>1050</v>
      </c>
      <c r="B139" s="28" t="s">
        <v>1460</v>
      </c>
      <c r="C139" s="50">
        <f>COUNTIF(D139:W139,"R")</f>
        <v>1</v>
      </c>
      <c r="D139" s="44"/>
      <c r="E139" s="44"/>
      <c r="F139" s="44"/>
      <c r="G139" s="44"/>
      <c r="H139" s="44"/>
      <c r="I139" s="44"/>
      <c r="J139" s="44"/>
      <c r="K139" s="44"/>
      <c r="L139" s="44"/>
      <c r="M139" s="44"/>
      <c r="N139" s="44"/>
      <c r="O139" s="44"/>
      <c r="P139" s="44"/>
      <c r="Q139" s="44"/>
      <c r="R139" s="44"/>
      <c r="S139" s="44"/>
      <c r="T139" s="45" t="s">
        <v>1505</v>
      </c>
      <c r="U139" s="44"/>
      <c r="V139" s="44"/>
      <c r="W139" s="54"/>
    </row>
    <row r="140" spans="1:23" hidden="1" x14ac:dyDescent="0.2">
      <c r="B140" s="19" t="s">
        <v>1537</v>
      </c>
      <c r="D140" s="20">
        <f>COUNTIF(D3:D139,"&lt;&gt;")</f>
        <v>15</v>
      </c>
      <c r="E140" s="20">
        <f t="shared" ref="E140:W140" si="7">COUNTIF(E3:E139,"&lt;&gt;")</f>
        <v>40</v>
      </c>
      <c r="F140" s="20">
        <f t="shared" si="7"/>
        <v>33</v>
      </c>
      <c r="G140" s="20">
        <f t="shared" si="7"/>
        <v>19</v>
      </c>
      <c r="H140" s="20">
        <f t="shared" si="7"/>
        <v>16</v>
      </c>
      <c r="I140" s="20">
        <f t="shared" si="7"/>
        <v>24</v>
      </c>
      <c r="J140" s="20">
        <f t="shared" si="7"/>
        <v>24</v>
      </c>
      <c r="K140" s="20">
        <f t="shared" si="7"/>
        <v>12</v>
      </c>
      <c r="L140" s="20">
        <f t="shared" si="7"/>
        <v>21</v>
      </c>
      <c r="M140" s="20">
        <f t="shared" si="7"/>
        <v>12</v>
      </c>
      <c r="N140" s="20">
        <f t="shared" si="7"/>
        <v>10</v>
      </c>
      <c r="O140" s="20">
        <f t="shared" si="7"/>
        <v>18</v>
      </c>
      <c r="P140" s="20">
        <f t="shared" si="7"/>
        <v>10</v>
      </c>
      <c r="Q140" s="20">
        <f t="shared" si="7"/>
        <v>12</v>
      </c>
      <c r="R140" s="20">
        <f t="shared" si="7"/>
        <v>18</v>
      </c>
      <c r="S140" s="20">
        <f t="shared" si="7"/>
        <v>20</v>
      </c>
      <c r="T140" s="20">
        <f t="shared" si="7"/>
        <v>18</v>
      </c>
      <c r="U140" s="20">
        <f t="shared" si="7"/>
        <v>17</v>
      </c>
      <c r="V140" s="20">
        <f t="shared" si="7"/>
        <v>13</v>
      </c>
      <c r="W140" s="20">
        <f t="shared" si="7"/>
        <v>7</v>
      </c>
    </row>
    <row r="141" spans="1:23" hidden="1" x14ac:dyDescent="0.2">
      <c r="B141" s="19" t="s">
        <v>1539</v>
      </c>
      <c r="D141" s="78">
        <v>13</v>
      </c>
      <c r="E141" s="20">
        <v>33</v>
      </c>
      <c r="F141" s="77">
        <v>29</v>
      </c>
      <c r="G141" s="20">
        <v>15</v>
      </c>
      <c r="H141" s="20">
        <v>14</v>
      </c>
      <c r="I141" s="20">
        <v>21</v>
      </c>
      <c r="J141" s="20">
        <v>20</v>
      </c>
      <c r="K141" s="20">
        <v>10</v>
      </c>
      <c r="L141" s="20">
        <v>19</v>
      </c>
      <c r="M141" s="20">
        <v>12</v>
      </c>
      <c r="N141" s="77">
        <v>9</v>
      </c>
      <c r="O141" s="77">
        <v>14</v>
      </c>
      <c r="P141" s="77">
        <v>9</v>
      </c>
      <c r="Q141" s="77">
        <v>11</v>
      </c>
      <c r="R141" s="77">
        <v>15</v>
      </c>
      <c r="S141" s="77">
        <v>19</v>
      </c>
      <c r="T141" s="77">
        <v>14</v>
      </c>
      <c r="U141" s="77">
        <v>15</v>
      </c>
      <c r="V141" s="20">
        <v>13</v>
      </c>
      <c r="W141" s="20">
        <v>7</v>
      </c>
    </row>
    <row r="142" spans="1:23" hidden="1" x14ac:dyDescent="0.2">
      <c r="B142" s="19" t="s">
        <v>1538</v>
      </c>
      <c r="C142" s="20">
        <v>15</v>
      </c>
      <c r="D142" s="20">
        <f t="shared" ref="D142:W142" si="8">COUNTIF(D3:D139,"R")</f>
        <v>13</v>
      </c>
      <c r="E142" s="20">
        <f t="shared" si="8"/>
        <v>33</v>
      </c>
      <c r="F142" s="20">
        <f t="shared" si="8"/>
        <v>29</v>
      </c>
      <c r="G142" s="20">
        <f t="shared" si="8"/>
        <v>15</v>
      </c>
      <c r="H142" s="20">
        <f t="shared" si="8"/>
        <v>14</v>
      </c>
      <c r="I142" s="20">
        <f t="shared" si="8"/>
        <v>21</v>
      </c>
      <c r="J142" s="20">
        <f t="shared" si="8"/>
        <v>20</v>
      </c>
      <c r="K142" s="20">
        <f t="shared" si="8"/>
        <v>10</v>
      </c>
      <c r="L142" s="20">
        <f t="shared" si="8"/>
        <v>19</v>
      </c>
      <c r="M142" s="20">
        <f t="shared" si="8"/>
        <v>12</v>
      </c>
      <c r="N142" s="20">
        <f t="shared" si="8"/>
        <v>9</v>
      </c>
      <c r="O142" s="20">
        <f t="shared" si="8"/>
        <v>14</v>
      </c>
      <c r="P142" s="20">
        <f t="shared" si="8"/>
        <v>9</v>
      </c>
      <c r="Q142" s="20">
        <f t="shared" si="8"/>
        <v>11</v>
      </c>
      <c r="R142" s="20">
        <f t="shared" si="8"/>
        <v>15</v>
      </c>
      <c r="S142" s="20">
        <f t="shared" si="8"/>
        <v>19</v>
      </c>
      <c r="T142" s="20">
        <f t="shared" si="8"/>
        <v>14</v>
      </c>
      <c r="U142" s="20">
        <f t="shared" si="8"/>
        <v>15</v>
      </c>
      <c r="V142" s="20">
        <f t="shared" si="8"/>
        <v>13</v>
      </c>
      <c r="W142" s="20">
        <f t="shared" si="8"/>
        <v>7</v>
      </c>
    </row>
  </sheetData>
  <sheetProtection algorithmName="SHA-512" hashValue="zJ5D10Js8oH6OOJht6yE1a/sJhXLZJwAN97NeAQIQSUNyNFnjLmuB/g6EV521fTTRiBK4iD96RCFW08PHMDzCA==" saltValue="kHrm/Ifxub/Xi1yoBBg4ig==" spinCount="100000" sheet="1" objects="1" scenarios="1"/>
  <autoFilter ref="A2:W142" xr:uid="{4D89FD6B-7004-423F-A8F1-48F22944FCF9}">
    <filterColumn colId="0">
      <filters>
        <filter val="Active"/>
      </filters>
    </filterColumn>
    <sortState xmlns:xlrd2="http://schemas.microsoft.com/office/spreadsheetml/2017/richdata2" ref="A3:W139">
      <sortCondition ref="B2:B139"/>
    </sortState>
  </autoFilter>
  <hyperlinks>
    <hyperlink ref="A1" location="INDEX!A1" display="INDEX" xr:uid="{BD0921AC-3681-4B99-8A1D-9ADD927622D6}"/>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AC272-2F0F-4F96-A2FC-CF39BB450AF4}">
  <sheetPr codeName="Sheet4">
    <tabColor theme="1"/>
  </sheetPr>
  <dimension ref="A1:H23"/>
  <sheetViews>
    <sheetView showGridLines="0" zoomScaleNormal="100" workbookViewId="0">
      <pane ySplit="11" topLeftCell="A15" activePane="bottomLeft" state="frozen"/>
      <selection pane="bottomLeft" activeCell="D22" sqref="D22"/>
    </sheetView>
  </sheetViews>
  <sheetFormatPr defaultColWidth="0" defaultRowHeight="12" customHeight="1" zeroHeight="1" x14ac:dyDescent="0.25"/>
  <cols>
    <col min="1" max="1" width="1.7109375" style="67" customWidth="1"/>
    <col min="2" max="2" width="15.7109375" style="3" customWidth="1"/>
    <col min="3" max="3" width="20.7109375" style="4" customWidth="1"/>
    <col min="4" max="4" width="150.7109375" style="3" customWidth="1"/>
    <col min="5" max="7" width="15.7109375" style="3" hidden="1" customWidth="1"/>
    <col min="8" max="8" width="1.7109375" style="67" customWidth="1"/>
    <col min="9" max="16384" width="9.140625" style="3" hidden="1"/>
  </cols>
  <sheetData>
    <row r="1" spans="1:8" ht="8.1" customHeight="1" x14ac:dyDescent="0.25">
      <c r="B1" s="67"/>
      <c r="C1" s="69"/>
      <c r="D1" s="67"/>
    </row>
    <row r="2" spans="1:8" ht="24.95" customHeight="1" x14ac:dyDescent="0.25">
      <c r="B2" s="31" t="s">
        <v>69</v>
      </c>
      <c r="C2" s="73" t="s">
        <v>70</v>
      </c>
      <c r="D2" s="74"/>
      <c r="E2" s="2"/>
      <c r="F2" s="2"/>
      <c r="G2" s="2"/>
    </row>
    <row r="3" spans="1:8" ht="8.1" customHeight="1" x14ac:dyDescent="0.25">
      <c r="B3" s="67"/>
      <c r="C3" s="69"/>
      <c r="D3" s="67"/>
    </row>
    <row r="4" spans="1:8" s="7" customFormat="1" ht="15.75" hidden="1" x14ac:dyDescent="0.25">
      <c r="A4" s="68"/>
      <c r="C4" s="5" t="s">
        <v>1509</v>
      </c>
      <c r="D4" s="6" t="s">
        <v>1510</v>
      </c>
      <c r="E4" s="6"/>
      <c r="F4" s="6"/>
      <c r="G4" s="6"/>
      <c r="H4" s="68"/>
    </row>
    <row r="5" spans="1:8" s="7" customFormat="1" ht="31.5" hidden="1" customHeight="1" x14ac:dyDescent="0.25">
      <c r="A5" s="68"/>
      <c r="C5" s="8" t="s">
        <v>1511</v>
      </c>
      <c r="D5" s="6" t="s">
        <v>1510</v>
      </c>
      <c r="E5" s="6"/>
      <c r="F5" s="6"/>
      <c r="G5" s="6"/>
      <c r="H5" s="68"/>
    </row>
    <row r="6" spans="1:8" s="7" customFormat="1" ht="31.5" hidden="1" x14ac:dyDescent="0.25">
      <c r="A6" s="68"/>
      <c r="C6" s="8" t="s">
        <v>1512</v>
      </c>
      <c r="D6" s="6" t="s">
        <v>1510</v>
      </c>
      <c r="E6" s="6"/>
      <c r="F6" s="6"/>
      <c r="G6" s="6"/>
      <c r="H6" s="68"/>
    </row>
    <row r="7" spans="1:8" s="7" customFormat="1" ht="15.75" x14ac:dyDescent="0.25">
      <c r="A7" s="68"/>
      <c r="B7" s="8" t="s">
        <v>1513</v>
      </c>
      <c r="C7" s="89">
        <v>2.1</v>
      </c>
      <c r="D7" s="90"/>
      <c r="E7" s="90"/>
      <c r="F7" s="90"/>
      <c r="G7" s="91"/>
      <c r="H7" s="68"/>
    </row>
    <row r="8" spans="1:8" s="7" customFormat="1" ht="25.5" customHeight="1" x14ac:dyDescent="0.25">
      <c r="A8" s="68"/>
      <c r="B8" s="8" t="s">
        <v>1514</v>
      </c>
      <c r="C8" s="92">
        <v>46224</v>
      </c>
      <c r="D8" s="93"/>
      <c r="E8" s="93"/>
      <c r="F8" s="93"/>
      <c r="G8" s="94"/>
      <c r="H8" s="68"/>
    </row>
    <row r="9" spans="1:8" s="7" customFormat="1" ht="8.1" customHeight="1" x14ac:dyDescent="0.25">
      <c r="A9" s="68"/>
      <c r="B9" s="68"/>
      <c r="C9" s="70"/>
      <c r="D9" s="68"/>
      <c r="H9" s="68"/>
    </row>
    <row r="10" spans="1:8" s="7" customFormat="1" ht="15.75" customHeight="1" x14ac:dyDescent="0.25">
      <c r="A10" s="68"/>
      <c r="B10" s="95" t="s">
        <v>1515</v>
      </c>
      <c r="C10" s="96"/>
      <c r="D10" s="97"/>
      <c r="E10" s="88" t="s">
        <v>1516</v>
      </c>
      <c r="F10" s="88"/>
      <c r="G10" s="88"/>
      <c r="H10" s="68"/>
    </row>
    <row r="11" spans="1:8" s="7" customFormat="1" ht="31.5" x14ac:dyDescent="0.25">
      <c r="A11" s="68"/>
      <c r="B11" s="9" t="s">
        <v>1513</v>
      </c>
      <c r="C11" s="9" t="s">
        <v>1517</v>
      </c>
      <c r="D11" s="10" t="s">
        <v>1518</v>
      </c>
      <c r="E11" s="10" t="s">
        <v>1519</v>
      </c>
      <c r="F11" s="10" t="s">
        <v>1520</v>
      </c>
      <c r="G11" s="10" t="s">
        <v>1521</v>
      </c>
      <c r="H11" s="68"/>
    </row>
    <row r="12" spans="1:8" ht="50.25" customHeight="1" x14ac:dyDescent="0.25">
      <c r="B12" s="12">
        <v>1.1000000000000001</v>
      </c>
      <c r="C12" s="11">
        <v>46111</v>
      </c>
      <c r="D12" s="23" t="s">
        <v>1522</v>
      </c>
      <c r="E12" s="12" t="s">
        <v>456</v>
      </c>
      <c r="F12" s="12" t="s">
        <v>456</v>
      </c>
      <c r="G12" s="12" t="s">
        <v>456</v>
      </c>
    </row>
    <row r="13" spans="1:8" ht="50.25" customHeight="1" x14ac:dyDescent="0.25">
      <c r="B13" s="12">
        <v>1.2</v>
      </c>
      <c r="C13" s="11">
        <v>46122</v>
      </c>
      <c r="D13" s="23" t="s">
        <v>1523</v>
      </c>
      <c r="E13" s="12" t="s">
        <v>456</v>
      </c>
      <c r="F13" s="12" t="s">
        <v>456</v>
      </c>
      <c r="G13" s="12" t="s">
        <v>456</v>
      </c>
    </row>
    <row r="14" spans="1:8" ht="132" x14ac:dyDescent="0.25">
      <c r="B14" s="12">
        <v>1.3</v>
      </c>
      <c r="C14" s="11">
        <v>46134</v>
      </c>
      <c r="D14" s="23" t="s">
        <v>1534</v>
      </c>
      <c r="E14" s="12"/>
      <c r="F14" s="12"/>
      <c r="G14" s="12"/>
    </row>
    <row r="15" spans="1:8" ht="54.95" customHeight="1" x14ac:dyDescent="0.25">
      <c r="B15" s="12">
        <v>1.4</v>
      </c>
      <c r="C15" s="11">
        <v>46146</v>
      </c>
      <c r="D15" s="23" t="s">
        <v>1533</v>
      </c>
      <c r="E15" s="49"/>
      <c r="F15" s="49"/>
      <c r="G15" s="49"/>
    </row>
    <row r="16" spans="1:8" ht="102.75" customHeight="1" x14ac:dyDescent="0.25">
      <c r="B16" s="12">
        <v>1.5</v>
      </c>
      <c r="C16" s="11">
        <v>46163</v>
      </c>
      <c r="D16" s="23" t="s">
        <v>1524</v>
      </c>
      <c r="E16" s="49"/>
      <c r="F16" s="49"/>
      <c r="G16" s="49"/>
    </row>
    <row r="17" spans="2:7" ht="30" customHeight="1" x14ac:dyDescent="0.25">
      <c r="B17" s="12">
        <v>1.6</v>
      </c>
      <c r="C17" s="11">
        <v>46170</v>
      </c>
      <c r="D17" s="23" t="s">
        <v>1525</v>
      </c>
      <c r="E17" s="49"/>
      <c r="F17" s="49"/>
      <c r="G17" s="49"/>
    </row>
    <row r="18" spans="2:7" ht="30" customHeight="1" x14ac:dyDescent="0.25">
      <c r="B18" s="12">
        <v>1.7</v>
      </c>
      <c r="C18" s="11">
        <v>46176</v>
      </c>
      <c r="D18" s="23" t="s">
        <v>1526</v>
      </c>
      <c r="E18" s="49"/>
      <c r="F18" s="49"/>
      <c r="G18" s="49"/>
    </row>
    <row r="19" spans="2:7" ht="30" customHeight="1" x14ac:dyDescent="0.25">
      <c r="B19" s="12">
        <v>1.8</v>
      </c>
      <c r="C19" s="11">
        <v>46185</v>
      </c>
      <c r="D19" s="23" t="s">
        <v>1527</v>
      </c>
      <c r="E19" s="49"/>
      <c r="F19" s="49"/>
      <c r="G19" s="49"/>
    </row>
    <row r="20" spans="2:7" ht="69.95" customHeight="1" x14ac:dyDescent="0.25">
      <c r="B20" s="12">
        <v>1.9</v>
      </c>
      <c r="C20" s="79">
        <v>46197</v>
      </c>
      <c r="D20" s="23" t="s">
        <v>1540</v>
      </c>
      <c r="E20" s="49"/>
      <c r="F20" s="49"/>
      <c r="G20" s="49"/>
    </row>
    <row r="21" spans="2:7" ht="54.95" customHeight="1" x14ac:dyDescent="0.25">
      <c r="B21" s="84" t="s">
        <v>1543</v>
      </c>
      <c r="C21" s="79">
        <v>46210</v>
      </c>
      <c r="D21" s="23" t="s">
        <v>1544</v>
      </c>
      <c r="E21" s="49"/>
      <c r="F21" s="49"/>
      <c r="G21" s="49"/>
    </row>
    <row r="22" spans="2:7" ht="69.95" customHeight="1" x14ac:dyDescent="0.25">
      <c r="B22" s="84">
        <v>2.1</v>
      </c>
      <c r="C22" s="79">
        <v>46224</v>
      </c>
      <c r="D22" s="23" t="s">
        <v>1546</v>
      </c>
      <c r="E22" s="49"/>
      <c r="F22" s="49"/>
      <c r="G22" s="49"/>
    </row>
    <row r="23" spans="2:7" ht="8.1" customHeight="1" x14ac:dyDescent="0.25">
      <c r="B23" s="67"/>
      <c r="C23" s="69"/>
      <c r="D23" s="67"/>
    </row>
  </sheetData>
  <sheetProtection algorithmName="SHA-512" hashValue="OUhyQmRClS3qupY0upr/ezyANejL/nzMZts0yKbuuZqNzXT8ocB41MGaUVHeXqSsXA5Aca5cOHl5ySxnbWpaFQ==" saltValue="foVLZqYZzNGqonnEc/2cbg==" spinCount="100000" sheet="1" objects="1" scenarios="1"/>
  <mergeCells count="4">
    <mergeCell ref="E10:G10"/>
    <mergeCell ref="C7:G7"/>
    <mergeCell ref="C8:G8"/>
    <mergeCell ref="B10:D10"/>
  </mergeCells>
  <hyperlinks>
    <hyperlink ref="B2" location="INDEX!A1" display="INDEX" xr:uid="{C1DF8045-832A-41EE-A30E-39DA5F9F4F9F}"/>
  </hyperlinks>
  <pageMargins left="0.7" right="0.7" top="0.75" bottom="0.75" header="0.3" footer="0.3"/>
  <ignoredErrors>
    <ignoredError sqref="B21"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c7521d-0c31-44d8-b7b0-c5d24b3ae955" xsi:nil="true"/>
    <lcf76f155ced4ddcb4097134ff3c332f xmlns="b6c74bb8-d2af-452a-8a88-51fabc8cd707">
      <Terms xmlns="http://schemas.microsoft.com/office/infopath/2007/PartnerControls"/>
    </lcf76f155ced4ddcb4097134ff3c332f>
    <Modifiedby xmlns="b6c74bb8-d2af-452a-8a88-51fabc8cd707">
      <UserInfo>
        <DisplayName/>
        <AccountId xsi:nil="true"/>
        <AccountType/>
      </UserInfo>
    </Modifiedby>
    <Creator xmlns="b6c74bb8-d2af-452a-8a88-51fabc8cd707">
      <UserInfo>
        <DisplayName/>
        <AccountId xsi:nil="true"/>
        <AccountType/>
      </UserInfo>
    </Creator>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50D78C179DEA44932723DDC911C9E8" ma:contentTypeVersion="20" ma:contentTypeDescription="Create a new document." ma:contentTypeScope="" ma:versionID="56467668a4e6b2b58bf8841ea6e4132c">
  <xsd:schema xmlns:xsd="http://www.w3.org/2001/XMLSchema" xmlns:xs="http://www.w3.org/2001/XMLSchema" xmlns:p="http://schemas.microsoft.com/office/2006/metadata/properties" xmlns:ns2="b6c74bb8-d2af-452a-8a88-51fabc8cd707" xmlns:ns3="01c7521d-0c31-44d8-b7b0-c5d24b3ae955" targetNamespace="http://schemas.microsoft.com/office/2006/metadata/properties" ma:root="true" ma:fieldsID="4376a28f54cc1df2dd90782c39fc4c7c" ns2:_="" ns3:_="">
    <xsd:import namespace="b6c74bb8-d2af-452a-8a88-51fabc8cd707"/>
    <xsd:import namespace="01c7521d-0c31-44d8-b7b0-c5d24b3ae95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odifiedby" minOccurs="0"/>
                <xsd:element ref="ns2:Crea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c74bb8-d2af-452a-8a88-51fabc8cd7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ebd1d07-dfa9-44ce-be9f-3bcf6381f533"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odifiedby" ma:index="26" nillable="true" ma:displayName="Modified by" ma:format="Dropdown" ma:list="UserInfo" ma:SharePointGroup="0" ma:internalName="Modified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reator" ma:index="27" nillable="true" ma:displayName="Creator" ma:format="Dropdown" ma:list="UserInfo" ma:SharePointGroup="0" ma:internalName="Creat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1c7521d-0c31-44d8-b7b0-c5d24b3ae95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baffda3-8ff2-47a0-8271-78ef32c4df67}" ma:internalName="TaxCatchAll" ma:showField="CatchAllData" ma:web="01c7521d-0c31-44d8-b7b0-c5d24b3ae9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21BAAC-91CA-4C7B-A034-517FC93E854E}">
  <ds:schemaRefs>
    <ds:schemaRef ds:uri="http://purl.org/dc/elements/1.1/"/>
    <ds:schemaRef ds:uri="http://schemas.microsoft.com/office/2006/metadata/properties"/>
    <ds:schemaRef ds:uri="http://purl.org/dc/terms/"/>
    <ds:schemaRef ds:uri="f5c7d007-6df5-45e2-bb14-fcd9f141558d"/>
    <ds:schemaRef ds:uri="http://schemas.microsoft.com/office/infopath/2007/PartnerControls"/>
    <ds:schemaRef ds:uri="http://schemas.microsoft.com/office/2006/documentManagement/types"/>
    <ds:schemaRef ds:uri="http://schemas.openxmlformats.org/package/2006/metadata/core-properties"/>
    <ds:schemaRef ds:uri="01c836ab-39d9-4702-a809-9a77a56cf4d8"/>
    <ds:schemaRef ds:uri="http://www.w3.org/XML/1998/namespace"/>
    <ds:schemaRef ds:uri="http://purl.org/dc/dcmitype/"/>
  </ds:schemaRefs>
</ds:datastoreItem>
</file>

<file path=customXml/itemProps2.xml><?xml version="1.0" encoding="utf-8"?>
<ds:datastoreItem xmlns:ds="http://schemas.openxmlformats.org/officeDocument/2006/customXml" ds:itemID="{CA6C8247-2F7B-4F45-9EF2-611C8D7AFABC}"/>
</file>

<file path=customXml/itemProps3.xml><?xml version="1.0" encoding="utf-8"?>
<ds:datastoreItem xmlns:ds="http://schemas.openxmlformats.org/officeDocument/2006/customXml" ds:itemID="{66BC831B-67F0-4A82-A210-9BED224976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Contact Details</vt:lpstr>
      <vt:lpstr>Service Categories</vt:lpstr>
      <vt:lpstr>Document Control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WCS2024NR1 Consultant Details</dc:title>
  <dc:subject/>
  <dc:creator>Livingston, Madeline</dc:creator>
  <cp:keywords/>
  <dc:description/>
  <cp:lastModifiedBy>Gale, Adam</cp:lastModifiedBy>
  <cp:revision/>
  <dcterms:created xsi:type="dcterms:W3CDTF">2025-10-16T06:58:35Z</dcterms:created>
  <dcterms:modified xsi:type="dcterms:W3CDTF">2026-07-21T05:17:23Z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0x010100E650D78C179DEA44932723DDC911C9E8</vt:lpwstr>
  </property>
  <property fmtid="{D5CDD505-2E9C-101B-9397-08002B2CF9AE}" pid="3" name="MSIP_Label_c4b26fd5-3efd-4a20-8a20-f4af9baafd95_Enabled">
    <vt:lpwstr>true</vt:lpwstr>
  </property>
  <property fmtid="{D5CDD505-2E9C-101B-9397-08002B2CF9AE}" pid="4" name="MSIP_Label_c4b26fd5-3efd-4a20-8a20-f4af9baafd95_SetDate">
    <vt:lpwstr>2025-10-22T04:14:52Z</vt:lpwstr>
  </property>
  <property fmtid="{D5CDD505-2E9C-101B-9397-08002B2CF9AE}" pid="5" name="MSIP_Label_c4b26fd5-3efd-4a20-8a20-f4af9baafd95_Method">
    <vt:lpwstr>Privileged</vt:lpwstr>
  </property>
  <property fmtid="{D5CDD505-2E9C-101B-9397-08002B2CF9AE}" pid="6" name="MSIP_Label_c4b26fd5-3efd-4a20-8a20-f4af9baafd95_Name">
    <vt:lpwstr>Official</vt:lpwstr>
  </property>
  <property fmtid="{D5CDD505-2E9C-101B-9397-08002B2CF9AE}" pid="7" name="MSIP_Label_c4b26fd5-3efd-4a20-8a20-f4af9baafd95_SiteId">
    <vt:lpwstr>b734b102-a267-429a-b45e-460c8ad63ae2</vt:lpwstr>
  </property>
  <property fmtid="{D5CDD505-2E9C-101B-9397-08002B2CF9AE}" pid="8" name="MSIP_Label_c4b26fd5-3efd-4a20-8a20-f4af9baafd95_ActionId">
    <vt:lpwstr>f41067d2-76c2-4260-8342-51b5e8fc0b02</vt:lpwstr>
  </property>
  <property fmtid="{D5CDD505-2E9C-101B-9397-08002B2CF9AE}" pid="9" name="MSIP_Label_c4b26fd5-3efd-4a20-8a20-f4af9baafd95_ContentBits">
    <vt:lpwstr>1</vt:lpwstr>
  </property>
  <property fmtid="{D5CDD505-2E9C-101B-9397-08002B2CF9AE}" pid="10" name="MSIP_Label_c4b26fd5-3efd-4a20-8a20-f4af9baafd95_Tag">
    <vt:lpwstr>10, 0, 1, 1</vt:lpwstr>
  </property>
  <property fmtid="{D5CDD505-2E9C-101B-9397-08002B2CF9AE}" pid="11" name="MediaServiceImageTags">
    <vt:lpwstr/>
  </property>
  <property fmtid="{D5CDD505-2E9C-101B-9397-08002B2CF9AE}" pid="12" name="Business Unit">
    <vt:lpwstr>209;#Buildings and Contracts|46a2d541-b812-4f6e-bb5a-3c8b0c7413db</vt:lpwstr>
  </property>
  <property fmtid="{D5CDD505-2E9C-101B-9397-08002B2CF9AE}" pid="13" name="Document_x0020_Type">
    <vt:lpwstr>491;#Request|6a2b72ea-64bf-4108-8d99-695c562f27f6</vt:lpwstr>
  </property>
  <property fmtid="{D5CDD505-2E9C-101B-9397-08002B2CF9AE}" pid="14" name="Content_x0020_Owner">
    <vt:lpwstr/>
  </property>
  <property fmtid="{D5CDD505-2E9C-101B-9397-08002B2CF9AE}" pid="15" name="_ExtendedDescription">
    <vt:lpwstr>&lt;div class="ExternalClassA3567D84B8D2480698F62CBC52977946"&gt;&lt;div&gt;Panel consultant contact and Services category details&lt;/div&gt;&lt;/div&gt;</vt:lpwstr>
  </property>
  <property fmtid="{D5CDD505-2E9C-101B-9397-08002B2CF9AE}" pid="16" name="Subject_x0020_Matter_x0020_Experts">
    <vt:lpwstr>287;#Director, Practice|e7fb1d76-b3f2-4882-ace9-9726893d8326</vt:lpwstr>
  </property>
  <property fmtid="{D5CDD505-2E9C-101B-9397-08002B2CF9AE}" pid="17" name="Document Type">
    <vt:lpwstr>491;#Request|6a2b72ea-64bf-4108-8d99-695c562f27f6</vt:lpwstr>
  </property>
  <property fmtid="{D5CDD505-2E9C-101B-9397-08002B2CF9AE}" pid="18" name="Category">
    <vt:lpwstr/>
  </property>
  <property fmtid="{D5CDD505-2E9C-101B-9397-08002B2CF9AE}" pid="19" name="Business_x0020_Unit">
    <vt:lpwstr>209;#Buildings and Contracts|46a2d541-b812-4f6e-bb5a-3c8b0c7413db</vt:lpwstr>
  </property>
  <property fmtid="{D5CDD505-2E9C-101B-9397-08002B2CF9AE}" pid="20" name="_dlc_DocIdItemGuid">
    <vt:lpwstr>dd5b6a94-942d-4de0-a396-54d932618acc</vt:lpwstr>
  </property>
  <property fmtid="{D5CDD505-2E9C-101B-9397-08002B2CF9AE}" pid="21" name="Content Owner">
    <vt:lpwstr/>
  </property>
  <property fmtid="{D5CDD505-2E9C-101B-9397-08002B2CF9AE}" pid="22" name="Subject Matter Experts">
    <vt:lpwstr>287;#Director, Practice|e7fb1d76-b3f2-4882-ace9-9726893d8326</vt:lpwstr>
  </property>
</Properties>
</file>