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202300"/>
  <mc:AlternateContent xmlns:mc="http://schemas.openxmlformats.org/markup-compatibility/2006">
    <mc:Choice Requires="x15">
      <x15ac:absPath xmlns:x15ac="http://schemas.microsoft.com/office/spreadsheetml/2010/11/ac" url="C:\Users\zdtf1934\Downloads\"/>
    </mc:Choice>
  </mc:AlternateContent>
  <xr:revisionPtr revIDLastSave="0" documentId="8_{7D46A8BF-4884-4E2B-98F2-6EAD9CEC372E}" xr6:coauthVersionLast="47" xr6:coauthVersionMax="47" xr10:uidLastSave="{00000000-0000-0000-0000-000000000000}"/>
  <workbookProtection workbookAlgorithmName="SHA-512" workbookHashValue="ZYY41Lei4zjlhdjH02kYCmXnBnhBv7b8Dg9u2i8u1TkEOmWHQ6dat3sZ3SeT6ZyX8XHxVZX0B9jS9CZjnR/22A==" workbookSaltValue="DjbFQ6ZyNkdwR3CgoMtcvw==" workbookSpinCount="100000" lockStructure="1"/>
  <bookViews>
    <workbookView xWindow="28680" yWindow="-45" windowWidth="29040" windowHeight="15720" xr2:uid="{63AB674C-A85E-45A4-A160-A7F94D65B256}"/>
  </bookViews>
  <sheets>
    <sheet name="INDEX" sheetId="1" r:id="rId1"/>
    <sheet name="Contact Details" sheetId="45" r:id="rId2"/>
    <sheet name="Service Categories" sheetId="46" r:id="rId3"/>
    <sheet name="Document Control" sheetId="44" r:id="rId4"/>
  </sheets>
  <definedNames>
    <definedName name="_xlnm._FilterDatabase" localSheetId="1" hidden="1">'Contact Details'!$A$2:$P$137</definedName>
    <definedName name="_xlnm._FilterDatabase" localSheetId="2" hidden="1">'Service Categories'!$A$2:$W$140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40" i="46" l="1"/>
  <c r="V140" i="46"/>
  <c r="U140" i="46"/>
  <c r="T140" i="46"/>
  <c r="S140" i="46"/>
  <c r="R140" i="46"/>
  <c r="Q140" i="46"/>
  <c r="P140" i="46"/>
  <c r="O140" i="46"/>
  <c r="N140" i="46"/>
  <c r="M140" i="46"/>
  <c r="L140" i="46"/>
  <c r="K140" i="46"/>
  <c r="J140" i="46"/>
  <c r="I140" i="46"/>
  <c r="H140" i="46"/>
  <c r="G140" i="46"/>
  <c r="F140" i="46"/>
  <c r="E140" i="46"/>
  <c r="D140" i="46"/>
  <c r="E138" i="46"/>
  <c r="F138" i="46"/>
  <c r="G138" i="46"/>
  <c r="H138" i="46"/>
  <c r="I138" i="46"/>
  <c r="J138" i="46"/>
  <c r="K138" i="46"/>
  <c r="L138" i="46"/>
  <c r="M138" i="46"/>
  <c r="N138" i="46"/>
  <c r="O138" i="46"/>
  <c r="P138" i="46"/>
  <c r="Q138" i="46"/>
  <c r="R138" i="46"/>
  <c r="S138" i="46"/>
  <c r="T138" i="46"/>
  <c r="U138" i="46"/>
  <c r="V138" i="46"/>
  <c r="W138" i="46"/>
  <c r="D138" i="46"/>
  <c r="A18" i="45" l="1"/>
  <c r="A13" i="45"/>
  <c r="C135" i="46"/>
  <c r="A6" i="45"/>
  <c r="A7" i="45"/>
  <c r="A8" i="45"/>
  <c r="A9" i="45"/>
  <c r="A10" i="45"/>
  <c r="A11" i="45"/>
  <c r="A12" i="45"/>
  <c r="A14" i="45"/>
  <c r="A15" i="45"/>
  <c r="A16" i="45"/>
  <c r="A17" i="45"/>
  <c r="A19" i="45"/>
  <c r="A20" i="45"/>
  <c r="A21" i="45"/>
  <c r="A22" i="45"/>
  <c r="A23" i="45"/>
  <c r="A24" i="45"/>
  <c r="A25" i="45"/>
  <c r="A26" i="45"/>
  <c r="A27" i="45"/>
  <c r="A28" i="45"/>
  <c r="A29" i="45"/>
  <c r="A30" i="45"/>
  <c r="A31" i="45"/>
  <c r="A32" i="45"/>
  <c r="A33" i="45"/>
  <c r="A34" i="45"/>
  <c r="A35" i="45"/>
  <c r="A36" i="45"/>
  <c r="A37" i="45"/>
  <c r="A38" i="45"/>
  <c r="A39" i="45"/>
  <c r="A40" i="45"/>
  <c r="A41" i="45"/>
  <c r="A42" i="45"/>
  <c r="A43" i="45"/>
  <c r="A44" i="45"/>
  <c r="A45" i="45"/>
  <c r="A46" i="45"/>
  <c r="A47" i="45"/>
  <c r="A48" i="45"/>
  <c r="A49" i="45"/>
  <c r="A50" i="45"/>
  <c r="A51" i="45"/>
  <c r="A52" i="45"/>
  <c r="A53" i="45"/>
  <c r="A54" i="45"/>
  <c r="A55" i="45"/>
  <c r="A56" i="45"/>
  <c r="A57" i="45"/>
  <c r="A58" i="45"/>
  <c r="A59" i="45"/>
  <c r="A60" i="45"/>
  <c r="A61" i="45"/>
  <c r="A62" i="45"/>
  <c r="A63" i="45"/>
  <c r="A64" i="45"/>
  <c r="A65" i="45"/>
  <c r="A66" i="45"/>
  <c r="A67" i="45"/>
  <c r="A68" i="45"/>
  <c r="A69" i="45"/>
  <c r="A70" i="45"/>
  <c r="A71" i="45"/>
  <c r="A72" i="45"/>
  <c r="A73" i="45"/>
  <c r="A74" i="45"/>
  <c r="A75" i="45"/>
  <c r="A76" i="45"/>
  <c r="A77" i="45"/>
  <c r="A78" i="45"/>
  <c r="A79" i="45"/>
  <c r="A80" i="45"/>
  <c r="A81" i="45"/>
  <c r="A82" i="45"/>
  <c r="A83" i="45"/>
  <c r="A84" i="45"/>
  <c r="A85" i="45"/>
  <c r="A86" i="45"/>
  <c r="A87" i="45"/>
  <c r="A88" i="45"/>
  <c r="A89" i="45"/>
  <c r="A90" i="45"/>
  <c r="A91" i="45"/>
  <c r="A92" i="45"/>
  <c r="A93" i="45"/>
  <c r="A94" i="45"/>
  <c r="A95" i="45"/>
  <c r="A96" i="45"/>
  <c r="A98" i="45"/>
  <c r="A99" i="45"/>
  <c r="A100" i="45"/>
  <c r="A101" i="45"/>
  <c r="A102" i="45"/>
  <c r="A103" i="45"/>
  <c r="A104" i="45"/>
  <c r="A105" i="45"/>
  <c r="A106" i="45"/>
  <c r="A107" i="45"/>
  <c r="A108" i="45"/>
  <c r="A109" i="45"/>
  <c r="A110" i="45"/>
  <c r="A111" i="45"/>
  <c r="A112" i="45"/>
  <c r="A113" i="45"/>
  <c r="A114" i="45"/>
  <c r="A115" i="45"/>
  <c r="A116" i="45"/>
  <c r="A117" i="45"/>
  <c r="A118" i="45"/>
  <c r="A119" i="45"/>
  <c r="A120" i="45"/>
  <c r="A121" i="45"/>
  <c r="A122" i="45"/>
  <c r="A123" i="45"/>
  <c r="A124" i="45"/>
  <c r="A125" i="45"/>
  <c r="A126" i="45"/>
  <c r="A127" i="45"/>
  <c r="A128" i="45"/>
  <c r="A129" i="45"/>
  <c r="A130" i="45"/>
  <c r="A131" i="45"/>
  <c r="A132" i="45"/>
  <c r="A133" i="45"/>
  <c r="A134" i="45"/>
  <c r="A135" i="45"/>
  <c r="A136" i="45"/>
  <c r="A137" i="45"/>
  <c r="A3" i="45"/>
  <c r="A4" i="45"/>
  <c r="A5" i="45"/>
  <c r="C128" i="46" l="1" a="1"/>
  <c r="C128" i="46" s="1"/>
  <c r="C118" i="46" a="1"/>
  <c r="C118" i="46" s="1"/>
  <c r="C113" i="46" a="1"/>
  <c r="C113" i="46" s="1"/>
  <c r="C97" i="46" a="1"/>
  <c r="C97" i="46" s="1"/>
  <c r="C94" i="46" a="1"/>
  <c r="C94" i="46" s="1"/>
  <c r="C75" i="46" a="1"/>
  <c r="C75" i="46" s="1"/>
  <c r="C72" i="46" a="1"/>
  <c r="C72" i="46" s="1"/>
  <c r="C71" i="46" a="1"/>
  <c r="C71" i="46" s="1"/>
  <c r="C69" i="46" a="1"/>
  <c r="C69" i="46" s="1"/>
  <c r="C63" i="46" a="1"/>
  <c r="C63" i="46" s="1"/>
  <c r="C57" i="46" a="1"/>
  <c r="C57" i="46" s="1"/>
  <c r="C52" i="46" a="1"/>
  <c r="C52" i="46" s="1"/>
  <c r="C38" i="46" a="1"/>
  <c r="C38" i="46" s="1"/>
  <c r="C34" i="46" a="1"/>
  <c r="C34" i="46" s="1"/>
  <c r="C31" i="46" a="1"/>
  <c r="C31" i="46" s="1"/>
  <c r="C29" i="46" a="1"/>
  <c r="C29" i="46" s="1"/>
  <c r="C19" i="46" a="1"/>
  <c r="C19" i="46" s="1"/>
  <c r="C18" i="46" a="1"/>
  <c r="C18" i="46" s="1"/>
  <c r="C15" i="46" a="1"/>
  <c r="C15" i="46" s="1"/>
  <c r="C13" i="46" a="1"/>
  <c r="C13" i="46" s="1"/>
  <c r="C10" i="46" a="1"/>
  <c r="C10" i="46" s="1"/>
  <c r="C11" i="46"/>
  <c r="C12" i="46"/>
  <c r="C14" i="46"/>
  <c r="C16" i="46"/>
  <c r="C17" i="46"/>
  <c r="C20" i="46"/>
  <c r="C22" i="46"/>
  <c r="C23" i="46"/>
  <c r="C24" i="46"/>
  <c r="C26" i="46"/>
  <c r="C27" i="46"/>
  <c r="C28" i="46"/>
  <c r="C123" i="46"/>
  <c r="C33" i="46"/>
  <c r="C30" i="46"/>
  <c r="C32" i="46"/>
  <c r="C41" i="46"/>
  <c r="C84" i="46"/>
  <c r="C35" i="46"/>
  <c r="C36" i="46"/>
  <c r="C37" i="46"/>
  <c r="C39" i="46"/>
  <c r="C40" i="46"/>
  <c r="C42" i="46"/>
  <c r="C45" i="46"/>
  <c r="C46" i="46"/>
  <c r="C47" i="46"/>
  <c r="C48" i="46"/>
  <c r="C49" i="46"/>
  <c r="C50" i="46"/>
  <c r="C43" i="46"/>
  <c r="C53" i="46"/>
  <c r="C54" i="46"/>
  <c r="C55" i="46"/>
  <c r="C56" i="46"/>
  <c r="C58" i="46"/>
  <c r="C59" i="46"/>
  <c r="C60" i="46"/>
  <c r="C67" i="46"/>
  <c r="C61" i="46"/>
  <c r="C62" i="46"/>
  <c r="C64" i="46"/>
  <c r="C106" i="46"/>
  <c r="C65" i="46"/>
  <c r="C66" i="46"/>
  <c r="C132" i="46"/>
  <c r="C92" i="46"/>
  <c r="C68" i="46"/>
  <c r="C73" i="46"/>
  <c r="C74" i="46"/>
  <c r="C76" i="46"/>
  <c r="C77" i="46"/>
  <c r="C91" i="46"/>
  <c r="C78" i="46"/>
  <c r="C80" i="46"/>
  <c r="C79" i="46"/>
  <c r="C81" i="46"/>
  <c r="C82" i="46"/>
  <c r="C83" i="46"/>
  <c r="C86" i="46"/>
  <c r="C88" i="46"/>
  <c r="C89" i="46"/>
  <c r="C87" i="46"/>
  <c r="C90" i="46"/>
  <c r="C93" i="46"/>
  <c r="C95" i="46"/>
  <c r="C96" i="46"/>
  <c r="C129" i="46"/>
  <c r="C98" i="46"/>
  <c r="C99" i="46"/>
  <c r="C100" i="46"/>
  <c r="C70" i="46"/>
  <c r="C101" i="46"/>
  <c r="C102" i="46"/>
  <c r="C103" i="46"/>
  <c r="C104" i="46"/>
  <c r="C105" i="46"/>
  <c r="C107" i="46"/>
  <c r="C108" i="46"/>
  <c r="C109" i="46"/>
  <c r="C110" i="46"/>
  <c r="C21" i="46"/>
  <c r="C111" i="46"/>
  <c r="C112" i="46"/>
  <c r="C114" i="46"/>
  <c r="C115" i="46"/>
  <c r="C116" i="46"/>
  <c r="C117" i="46"/>
  <c r="C120" i="46"/>
  <c r="C121" i="46"/>
  <c r="C119" i="46"/>
  <c r="C122" i="46"/>
  <c r="C137" i="46"/>
  <c r="C25" i="46"/>
  <c r="C124" i="46"/>
  <c r="C125" i="46"/>
  <c r="C127" i="46"/>
  <c r="C126" i="46"/>
  <c r="C44" i="46"/>
  <c r="C51" i="46"/>
  <c r="C85" i="46"/>
  <c r="C130" i="46"/>
  <c r="C131" i="46"/>
  <c r="C133" i="46"/>
  <c r="C134" i="46"/>
  <c r="C9" i="46" l="1"/>
  <c r="C8" i="46"/>
  <c r="C7" i="46"/>
  <c r="C6" i="46"/>
  <c r="C5" i="46"/>
  <c r="C4" i="46"/>
  <c r="C3" i="4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<sst xmlns="http://schemas.openxmlformats.org/spreadsheetml/2006/main" count="2816" uniqueCount="1529">
  <si>
    <t>WCS2024NR1: Standing Offer Arrangement for the Supply of Non-Residential Engineering and Building Related Services</t>
  </si>
  <si>
    <t>LINK</t>
  </si>
  <si>
    <t>Contact Details</t>
  </si>
  <si>
    <t>Service Categories (By Supplier)</t>
  </si>
  <si>
    <t>Document Control</t>
  </si>
  <si>
    <t>Category #</t>
  </si>
  <si>
    <t>Sub-Category Title</t>
  </si>
  <si>
    <t>Sub-Category Matrix</t>
  </si>
  <si>
    <t>Sub-Category Master</t>
  </si>
  <si>
    <t>Acoustic Consultancy</t>
  </si>
  <si>
    <t>1. Acoustics Matrix</t>
  </si>
  <si>
    <t>1. Acoustics Master</t>
  </si>
  <si>
    <t>Civil Engineering</t>
  </si>
  <si>
    <t>2. Civil Eng Matrix</t>
  </si>
  <si>
    <t>2. Civil Eng Master</t>
  </si>
  <si>
    <t>Electrical Engineering</t>
  </si>
  <si>
    <t>3. Electrical Eng Matrix</t>
  </si>
  <si>
    <t>3. Electrical Eng Master</t>
  </si>
  <si>
    <t>Fire Engineering</t>
  </si>
  <si>
    <t>4. Fire Eng Matrix</t>
  </si>
  <si>
    <t>4. Fire Eng Master</t>
  </si>
  <si>
    <t>Hydraulic Services</t>
  </si>
  <si>
    <t>5. Hydraulic Eng Matrix</t>
  </si>
  <si>
    <t>5. Hydraulic Eng Master</t>
  </si>
  <si>
    <t>Mechanical Engineering</t>
  </si>
  <si>
    <t>6. Mechanical Eng Matrix</t>
  </si>
  <si>
    <t>6. Mechanical Eng Master</t>
  </si>
  <si>
    <t>Structural Engineering</t>
  </si>
  <si>
    <t>7. Structural Eng Matrix</t>
  </si>
  <si>
    <t>7. Structural Eng Master</t>
  </si>
  <si>
    <t>Vertical Transportation</t>
  </si>
  <si>
    <t>8. Vertical Transport Matrix</t>
  </si>
  <si>
    <t>8. Vertical Transport Master</t>
  </si>
  <si>
    <t>Building Design</t>
  </si>
  <si>
    <t>9. Building Design Matrix</t>
  </si>
  <si>
    <t>9. Building Design Master</t>
  </si>
  <si>
    <t>Environmentally Sustainable Design</t>
  </si>
  <si>
    <t>10. ESD Matrix</t>
  </si>
  <si>
    <t>10. ESD Master</t>
  </si>
  <si>
    <t>Land Surveying</t>
  </si>
  <si>
    <t>11. Land Surveying Matrix</t>
  </si>
  <si>
    <t>11. Land Surveying Master</t>
  </si>
  <si>
    <t>Environmental Services</t>
  </si>
  <si>
    <t>12. Enviro Svcs Matrix</t>
  </si>
  <si>
    <t>12. Enviro Svcs Master</t>
  </si>
  <si>
    <t>Security Services</t>
  </si>
  <si>
    <t>13. Security Matrix</t>
  </si>
  <si>
    <t>13. Security Master</t>
  </si>
  <si>
    <t>Time Planning</t>
  </si>
  <si>
    <t>14. Time Planning Matrix</t>
  </si>
  <si>
    <t>14. Time Planning Master</t>
  </si>
  <si>
    <t>Traffic Management</t>
  </si>
  <si>
    <t>15. Traffic Matrix</t>
  </si>
  <si>
    <t>15. Traffic Master</t>
  </si>
  <si>
    <t>Independent Superintendent (Contract Administration)</t>
  </si>
  <si>
    <t>16. Independent Super Matrix</t>
  </si>
  <si>
    <t>16. Independent Super Master</t>
  </si>
  <si>
    <t>Geotechnical Consultancy</t>
  </si>
  <si>
    <t>17. Geotech Matrix</t>
  </si>
  <si>
    <t>17. Geotech Master</t>
  </si>
  <si>
    <t>Landscape Consultancy</t>
  </si>
  <si>
    <t>18. Landscape Matrix</t>
  </si>
  <si>
    <t>18. Landscape Master</t>
  </si>
  <si>
    <t xml:space="preserve">Hazardous Materials Inspections </t>
  </si>
  <si>
    <t>19. Haz Mat Inspections Matrix</t>
  </si>
  <si>
    <t>19. Haz Mat Inspections Master</t>
  </si>
  <si>
    <t>Building Information Modeling (BIM) Management Consultancy</t>
  </si>
  <si>
    <t>20. BIM Matrix</t>
  </si>
  <si>
    <t>20. BIM Master</t>
  </si>
  <si>
    <t>INDEX</t>
  </si>
  <si>
    <t>Works Consultancy Services Non-Residential Engineering 2024 (WCS2024NR1)</t>
  </si>
  <si>
    <t>Status</t>
  </si>
  <si>
    <t>Legal Entity Name</t>
  </si>
  <si>
    <t>Comments</t>
  </si>
  <si>
    <t>Business Name</t>
  </si>
  <si>
    <t>ECM Folder Reference 
DHW USE ONLY</t>
  </si>
  <si>
    <t>Small Business</t>
  </si>
  <si>
    <t>Australian Disability Enterprise (ADE) and/or Aboriginal Business</t>
  </si>
  <si>
    <t>ACN 
(if a company):</t>
  </si>
  <si>
    <t>Registered address:</t>
  </si>
  <si>
    <t>ABN:</t>
  </si>
  <si>
    <t>Contact Person:</t>
  </si>
  <si>
    <t>Contact Person Position Title:</t>
  </si>
  <si>
    <t>Email:</t>
  </si>
  <si>
    <t>Telephone:</t>
  </si>
  <si>
    <t>Address for service of contractual notices:</t>
  </si>
  <si>
    <t>Email for service of contractual notices:</t>
  </si>
  <si>
    <t>ACOR Consultants Pty Ltd</t>
  </si>
  <si>
    <t>Apr-2026: Updated Business/Trading Name.</t>
  </si>
  <si>
    <t>2026/00999</t>
  </si>
  <si>
    <t>No</t>
  </si>
  <si>
    <t>079 306 246</t>
  </si>
  <si>
    <t>Suite 2, Level 1, 33 Herbert Street,
St Leonards NSW 2065</t>
  </si>
  <si>
    <t>40 079 306 246</t>
  </si>
  <si>
    <t>Darren Goodwin</t>
  </si>
  <si>
    <t>Central West Region Leader</t>
  </si>
  <si>
    <t>DGoodwin@acor.com.au</t>
  </si>
  <si>
    <t>0411 731 480</t>
  </si>
  <si>
    <t>Level 1, Suite 101, 3 Cantonment Street,
Fremantle WA 6160</t>
  </si>
  <si>
    <t>accountswa@acor.com.au</t>
  </si>
  <si>
    <t>Acoustic Logic Pty Ltd</t>
  </si>
  <si>
    <t>Apr-2026: Awarded on 17/04/2026 (Tranche 2)</t>
  </si>
  <si>
    <t>2026/01000</t>
  </si>
  <si>
    <t>145 324 714</t>
  </si>
  <si>
    <t>9 Sarah Street,
Mascot NSW 2020</t>
  </si>
  <si>
    <t>98 145 324 714</t>
  </si>
  <si>
    <t>Joe Grimes</t>
  </si>
  <si>
    <t>Regional Manager, WA</t>
  </si>
  <si>
    <t>jgrimes@acousticlogic.com.au</t>
  </si>
  <si>
    <t>0400 843 653</t>
  </si>
  <si>
    <t>Acoustics Consultants Australia (WA) Pty Ltd</t>
  </si>
  <si>
    <t>Acoustics Consultants Australia</t>
  </si>
  <si>
    <t>2026/01001</t>
  </si>
  <si>
    <t>Yes</t>
  </si>
  <si>
    <t>646 422 899</t>
  </si>
  <si>
    <t>Suite 25, 443 Albany Highway,
Victoria Park WA 6100</t>
  </si>
  <si>
    <t>25 646 422 899</t>
  </si>
  <si>
    <t>Miguel de la Mata</t>
  </si>
  <si>
    <t>Director</t>
  </si>
  <si>
    <t>miguel@acousticsconsultants.com.au</t>
  </si>
  <si>
    <t>(08) 6186 4145</t>
  </si>
  <si>
    <t>perth@acousticsconsultants.com.au</t>
  </si>
  <si>
    <t xml:space="preserve">ADG Engineers (Aust) Pty Ltd </t>
  </si>
  <si>
    <t>ADG Engineers (Aust) Pty Ltd</t>
  </si>
  <si>
    <t>2026/01002</t>
  </si>
  <si>
    <t>131 876 143</t>
  </si>
  <si>
    <t>596 Milton Road (Corner Miskin Street),
Toowong QLD 4066</t>
  </si>
  <si>
    <t>63 131 876 143</t>
  </si>
  <si>
    <t>Brian Loughlin</t>
  </si>
  <si>
    <t>Regional Director (WA)</t>
  </si>
  <si>
    <t>bloughlin@adgce.com</t>
  </si>
  <si>
    <t>1300 657 402</t>
  </si>
  <si>
    <t>PO Box 1492,
Toowong BC QLD 4066</t>
  </si>
  <si>
    <t>perth@adgce.com; tenders@adgce.com</t>
  </si>
  <si>
    <t>AECOM Australia Pty Ltd</t>
  </si>
  <si>
    <t xml:space="preserve">AECOM Australia Pty Ltd </t>
  </si>
  <si>
    <t>2026/01003</t>
  </si>
  <si>
    <t>093 846 925</t>
  </si>
  <si>
    <t>40 Wickham St, Fortitude Valley QLD 4006
Level 15, 58 Mounts Bay Road, Perth WA 6000</t>
  </si>
  <si>
    <t>20 093 846 925</t>
  </si>
  <si>
    <t>Hannah George</t>
  </si>
  <si>
    <t xml:space="preserve">Group Lead, Building and Places </t>
  </si>
  <si>
    <t>hannah.george@aecom.com</t>
  </si>
  <si>
    <t>0466 771 133</t>
  </si>
  <si>
    <t>Level 15, 58 Mounts Bay Road,
Perth WA 6000</t>
  </si>
  <si>
    <t>AIE Engineering and Construction Management Pty Ltd</t>
  </si>
  <si>
    <t>AIE Engineering</t>
  </si>
  <si>
    <t>2026/01004</t>
  </si>
  <si>
    <t>164 919 359</t>
  </si>
  <si>
    <t>Unit 33, Level 1, 226 Beaufort Street,
Perth WA 6000</t>
  </si>
  <si>
    <t>62 164 919 359</t>
  </si>
  <si>
    <t>Managing Director</t>
  </si>
  <si>
    <t>U179, Level 5, 580 Hay St,
Perth WA 6000</t>
  </si>
  <si>
    <t>admin@aie.engineering</t>
  </si>
  <si>
    <t>Ailtire Pty Ltd</t>
  </si>
  <si>
    <t>Ailtire Architects</t>
  </si>
  <si>
    <t>2026/01005</t>
  </si>
  <si>
    <t>634 033 453</t>
  </si>
  <si>
    <t>c/o Mavrick Partners, 'C13', 1-3 The Esplanade,
Mount Pleasant WA 6153</t>
  </si>
  <si>
    <t>31 634 033 453</t>
  </si>
  <si>
    <t>Conor Mc Glue</t>
  </si>
  <si>
    <t>Principal</t>
  </si>
  <si>
    <t>conor@ailtire.com.au</t>
  </si>
  <si>
    <t>0491 620 049</t>
  </si>
  <si>
    <t>Traders Building, 18 Howard Street,
Perth WA 6000</t>
  </si>
  <si>
    <t>mail@ailtire.com.au</t>
  </si>
  <si>
    <t>Airey Taylor Pty Ltd</t>
  </si>
  <si>
    <t>May-2026: Awarded on 20/05/2026 (Tranche 5)</t>
  </si>
  <si>
    <t>Airey Taylor Consulting</t>
  </si>
  <si>
    <t>2026/01006</t>
  </si>
  <si>
    <t>150 945 092</t>
  </si>
  <si>
    <t>12/18 Harvest Terrace,
West Perth WA 6005</t>
  </si>
  <si>
    <t>46 150 945 092</t>
  </si>
  <si>
    <t>Phil Airey</t>
  </si>
  <si>
    <t>Business Development Manager</t>
  </si>
  <si>
    <t>phil@atconsulting.com.au</t>
  </si>
  <si>
    <t>(08) 9265 0400</t>
  </si>
  <si>
    <t>admin@atconsulting.com.au</t>
  </si>
  <si>
    <t>Alphazeta Group Pty Ltd</t>
  </si>
  <si>
    <t>2026/01007</t>
  </si>
  <si>
    <t>130 835 479</t>
  </si>
  <si>
    <t>Level 1, 182 St Georges Terrace,
Perth WA 6000</t>
  </si>
  <si>
    <t>95 130 835 479</t>
  </si>
  <si>
    <t>Timothy de Saxe</t>
  </si>
  <si>
    <t>timothy.desaxe@alphazeta.com.au</t>
  </si>
  <si>
    <t>(08) 6311 5577</t>
  </si>
  <si>
    <t>Level 1, 182 St. Georges Terrace,
Perth WA 6000</t>
  </si>
  <si>
    <t>AM Structural Engineering Services Pty. Ltd.</t>
  </si>
  <si>
    <t>AM Structural Engineering Services Pty Ltd</t>
  </si>
  <si>
    <t>2026/01008</t>
  </si>
  <si>
    <t>645 317 933</t>
  </si>
  <si>
    <t>U11 / 56 Creaney Drive,
Kingsley WA 6026</t>
  </si>
  <si>
    <t>99 645 317 933</t>
  </si>
  <si>
    <t>Alex Morris</t>
  </si>
  <si>
    <t>admin@amses.com.au</t>
  </si>
  <si>
    <t>(08) 6185 1722</t>
  </si>
  <si>
    <t>Arcadis Australia Pacific Pty Ltd</t>
  </si>
  <si>
    <t>2026/01010</t>
  </si>
  <si>
    <t>​104 485 289</t>
  </si>
  <si>
    <t>Level 16, 580 George Street,
Sydney NSW 2000</t>
  </si>
  <si>
    <t>​76 104 485 289</t>
  </si>
  <si>
    <t>David Stevens</t>
  </si>
  <si>
    <t>Discipline Manager - WA Civil</t>
  </si>
  <si>
    <t>David.Stevens@arcadis.com</t>
  </si>
  <si>
    <t>(08) 9332 1677</t>
  </si>
  <si>
    <t>Level 5, 225 St Georges Terrace,
Perth WA 6000</t>
  </si>
  <si>
    <t>auslegal@arcadis.com</t>
  </si>
  <si>
    <t>Architectus Australia Pty Ltd</t>
  </si>
  <si>
    <t>Apr-2026: Awarded on 24/04/2026 (Tranche 3)</t>
  </si>
  <si>
    <t>Architectus</t>
  </si>
  <si>
    <t>2026/01011</t>
  </si>
  <si>
    <t>131 245 684</t>
  </si>
  <si>
    <t>Level 25 385 Bourke Street,
Melbourne VIC 3000</t>
  </si>
  <si>
    <t>90 131 245 684</t>
  </si>
  <si>
    <t>Mark Black</t>
  </si>
  <si>
    <t>mark.black@architectus.com.au</t>
  </si>
  <si>
    <t>(08) 9412 8355</t>
  </si>
  <si>
    <t>QV1 Upper Plaza West, 250 St. Georges Terrace,
Perth WA 6000</t>
  </si>
  <si>
    <t>tenders@architectus.com.au</t>
  </si>
  <si>
    <t>Arup Australia Pty Ltd</t>
  </si>
  <si>
    <t>May-2026: Awarded on 28/05/2026 (Tranche 6)</t>
  </si>
  <si>
    <t>2026/01012</t>
  </si>
  <si>
    <t>625 912 665</t>
  </si>
  <si>
    <t>C/- Boroughs, Level 6, 77 Castlereagh Street,
Sydney NSW 2000</t>
  </si>
  <si>
    <t>76 625 912 665</t>
  </si>
  <si>
    <t>Paul O'Reilly</t>
  </si>
  <si>
    <t>Associate Principal</t>
  </si>
  <si>
    <t>paul.oreilly@arup.com</t>
  </si>
  <si>
    <t>(08) 9327 8383</t>
  </si>
  <si>
    <t>Level 3, WS2, 143 St George's Terrace,
Perth WA 6000</t>
  </si>
  <si>
    <t>ASPECT Studios Pty Ltd</t>
  </si>
  <si>
    <t>ASPECT Studios</t>
  </si>
  <si>
    <t>2026/01013</t>
  </si>
  <si>
    <t>120 219 561</t>
  </si>
  <si>
    <t>L4, 160 Queen St,
Melbourne VIC 3000</t>
  </si>
  <si>
    <t xml:space="preserve">11 120 219 561 </t>
  </si>
  <si>
    <t>Tom Griffiths</t>
  </si>
  <si>
    <t>Studio Director</t>
  </si>
  <si>
    <t>tom.griffiths@aspect-studios.com</t>
  </si>
  <si>
    <t>0497 834 599</t>
  </si>
  <si>
    <t>L9, 197 St Georges Tce,
Perth WA 6000</t>
  </si>
  <si>
    <t>ATA Engineering Pty Ltd</t>
  </si>
  <si>
    <t>2026/01014</t>
  </si>
  <si>
    <t>106 022 833</t>
  </si>
  <si>
    <t>Showroom 12, 976 Hay Street,
Perth WA 6000</t>
  </si>
  <si>
    <t>45 106 022 833</t>
  </si>
  <si>
    <t>Shaun Speck</t>
  </si>
  <si>
    <t>info@ataengineering.com.au</t>
  </si>
  <si>
    <t>(08) 9481 6300</t>
  </si>
  <si>
    <t>ATC Williams Pty Ltd</t>
  </si>
  <si>
    <t>ATC Williams</t>
  </si>
  <si>
    <t>2026/01015</t>
  </si>
  <si>
    <t>005 931 288</t>
  </si>
  <si>
    <t>222-225 Beach Road,
Mordialloc VIC 3195</t>
  </si>
  <si>
    <t>64 005 931 288</t>
  </si>
  <si>
    <t>Colin Jenner</t>
  </si>
  <si>
    <t xml:space="preserve">Engineering Geologist - Associate </t>
  </si>
  <si>
    <t>colinj@atcwilliams.com.au</t>
  </si>
  <si>
    <t>(08) 9213 1600
0406 610 443</t>
  </si>
  <si>
    <t>Level 1 251 St Georges Terrace,
Perth WA 6000</t>
  </si>
  <si>
    <t>perth@atcwilliams.com.au</t>
  </si>
  <si>
    <t>Aurecon Australasia Pty Ltd</t>
  </si>
  <si>
    <t>Jun-2026: Awarded on 10/06/2026 (Tranche 8)</t>
  </si>
  <si>
    <t>Aurecon</t>
  </si>
  <si>
    <t>2026/01016</t>
  </si>
  <si>
    <t>005 139 873</t>
  </si>
  <si>
    <t>Level 8, 850 Collins Street, Docklands VIC 3008
Level 5, 863 Hay Street, Perth WA 6000</t>
  </si>
  <si>
    <t>54 005 139 873</t>
  </si>
  <si>
    <t>Gillian Forde</t>
  </si>
  <si>
    <t>Buildings Leader, Western Australia &amp; Northern Teritority Buildings</t>
  </si>
  <si>
    <t>gillian.forde@aurecongroup.com</t>
  </si>
  <si>
    <t>0487 590 143</t>
  </si>
  <si>
    <t>Level 5 863 Hay Street,
Perth WA 6000</t>
  </si>
  <si>
    <t>Aurora Environmental (Perth) Pty Ltd &amp; Others</t>
  </si>
  <si>
    <t>Aurora Environmental Perth</t>
  </si>
  <si>
    <t>2026/01017</t>
  </si>
  <si>
    <t>150 972 553</t>
  </si>
  <si>
    <t>Dilhorn House, 2 Bulwer Street
Perth WA 6000</t>
  </si>
  <si>
    <t>25 892 985 809</t>
  </si>
  <si>
    <t>Stephen Patmore</t>
  </si>
  <si>
    <t>Manager Contaminated Sites (Director)</t>
  </si>
  <si>
    <t>stephen.patmore@auroraenvironmental.com.au</t>
  </si>
  <si>
    <t>(08) 9227 2600</t>
  </si>
  <si>
    <t>Dilhorn House, 2 Bulwer Street,
Perth WA 6000</t>
  </si>
  <si>
    <t>info@auroraenvironmental.com.au</t>
  </si>
  <si>
    <t>Avanti Pty Ltd T/A Saraceni Fire Engineering Group</t>
  </si>
  <si>
    <t>Saraceni Fire Engineering Group</t>
  </si>
  <si>
    <t>2026/01111</t>
  </si>
  <si>
    <t>009 286 800</t>
  </si>
  <si>
    <t>Suite 10, 884 Beaufort Street,
Inglewood WA 6052</t>
  </si>
  <si>
    <t>88 009 286 800</t>
  </si>
  <si>
    <t>Loui Saraceni</t>
  </si>
  <si>
    <t>loui@sfeg.com.au</t>
  </si>
  <si>
    <t>(08) 9271 1366</t>
  </si>
  <si>
    <t>PO Box 900,
Inglewood WA 6932</t>
  </si>
  <si>
    <t>admin@sfeg.com.au</t>
  </si>
  <si>
    <t>BG&amp;E Pty Limited</t>
  </si>
  <si>
    <t>2026/01018</t>
  </si>
  <si>
    <t xml:space="preserve">150 804 603 </t>
  </si>
  <si>
    <t>Level 2, 8 Windmill Street,
Sydney NSW 2000</t>
  </si>
  <si>
    <t>67 150 804 603</t>
  </si>
  <si>
    <t>Donald MacMillan</t>
  </si>
  <si>
    <t>Buildings Lead, WA</t>
  </si>
  <si>
    <t>donald.macmillan@bgeeng.com</t>
  </si>
  <si>
    <t>(08) 6364 3300</t>
  </si>
  <si>
    <t>GPO Box 2776,
Cloisters Square WA 6850</t>
  </si>
  <si>
    <t>sharon.trainor@bgeeng.com</t>
  </si>
  <si>
    <t>Blue Tang (WA) Pty Ltd ATF The Reef Unit Trust</t>
  </si>
  <si>
    <t>Blue Tang (WA) Pty Ltd</t>
  </si>
  <si>
    <t>2026/01041</t>
  </si>
  <si>
    <t>086 336 245</t>
  </si>
  <si>
    <t>Suite 4, 26 Subiaco Road,
Subiaco WA 6008</t>
  </si>
  <si>
    <t>42 086 336 245</t>
  </si>
  <si>
    <t>Christopher Newton</t>
  </si>
  <si>
    <t>chris.newton@emergeassociates.com.au</t>
  </si>
  <si>
    <t>(08) 9380 4988</t>
  </si>
  <si>
    <t>BPA Consultants Pty Ltd</t>
  </si>
  <si>
    <t>2026/01019</t>
  </si>
  <si>
    <t>603 941 797</t>
  </si>
  <si>
    <t>Unit 1 / 460 Roberts Road,
Subiaco WA 6008</t>
  </si>
  <si>
    <t>65 603 941 797</t>
  </si>
  <si>
    <t>Long Truong</t>
  </si>
  <si>
    <t>ltruong@bpaeng.com.au</t>
  </si>
  <si>
    <t>(08) 9382 8008</t>
  </si>
  <si>
    <t>bpa@bpaeng.com.au</t>
  </si>
  <si>
    <t>Brett David Investments Pty Ltd T/A Successful Projects</t>
  </si>
  <si>
    <t xml:space="preserve">Successful Projects </t>
  </si>
  <si>
    <t>2026/01126</t>
  </si>
  <si>
    <t>078 054 305</t>
  </si>
  <si>
    <t>Suite 1-G, 168 St Georges Tce,
Perth WA 6000</t>
  </si>
  <si>
    <t>28 078 054 305</t>
  </si>
  <si>
    <t>Brett Anderson</t>
  </si>
  <si>
    <t>business.management@successfulprojects.com.au</t>
  </si>
  <si>
    <t>(08) 6268 8000</t>
  </si>
  <si>
    <t>Bridge42 Pty Ltd</t>
  </si>
  <si>
    <t>Bridge42</t>
  </si>
  <si>
    <t>2026/01020</t>
  </si>
  <si>
    <t>105 375 184</t>
  </si>
  <si>
    <t>Unit 1 / 1 Walters Drive,
Osborne Park WA 6017</t>
  </si>
  <si>
    <t>21 105 375 184</t>
  </si>
  <si>
    <t xml:space="preserve">Nick de Vries </t>
  </si>
  <si>
    <t xml:space="preserve">State Manager - Western Australia </t>
  </si>
  <si>
    <t>ndevries@bridge42.com.au</t>
  </si>
  <si>
    <t>(08) 6363 0800
0448 422 600</t>
  </si>
  <si>
    <t>Level 1, 352 Murray Street,
Perth WA 6000</t>
  </si>
  <si>
    <t>CADDS Group Pty Ltd</t>
  </si>
  <si>
    <t>CADDS Engineering</t>
  </si>
  <si>
    <t>2026/01021</t>
  </si>
  <si>
    <t>060 988 767</t>
  </si>
  <si>
    <t>43A Sparks Road,
Henderson WA 6166</t>
  </si>
  <si>
    <t>79 060 988 767</t>
  </si>
  <si>
    <t>Pip Smith</t>
  </si>
  <si>
    <t>Business Development Manager &amp; Architect</t>
  </si>
  <si>
    <t>pip.smith@cadds.com.au</t>
  </si>
  <si>
    <t>(08) 9418 7725</t>
  </si>
  <si>
    <t>Capital Engineering Pty Ltd T/as Capital House Australasia</t>
  </si>
  <si>
    <t>Capital House Australasia</t>
  </si>
  <si>
    <t>2026/01022</t>
  </si>
  <si>
    <t>009 436 140</t>
  </si>
  <si>
    <t>Level 1, 172 St Georges Tce,
Perth WA 6000</t>
  </si>
  <si>
    <t>73 009 436 140</t>
  </si>
  <si>
    <t>Domenic Malatesta</t>
  </si>
  <si>
    <t>dmalatesta@capitalhouse.com.au</t>
  </si>
  <si>
    <t>(08) 9324 3211</t>
  </si>
  <si>
    <t>CMW Geosciences Pty Ltd.</t>
  </si>
  <si>
    <t>CMW Geosciences Pty Ltd</t>
  </si>
  <si>
    <t>2026/01024</t>
  </si>
  <si>
    <t>153 490 870</t>
  </si>
  <si>
    <t>Level 3, 29 Flynn Street,
Wembley WA 6014</t>
  </si>
  <si>
    <t>32 153 490 870</t>
  </si>
  <si>
    <t>Amy Tsagopoulos</t>
  </si>
  <si>
    <t>Senior Engineering Geologist</t>
  </si>
  <si>
    <t xml:space="preserve">AmyT@cmwgeo.com </t>
  </si>
  <si>
    <t>0457 072 202</t>
  </si>
  <si>
    <t>Colliers International Engineering &amp; Design (WA) Pty Limited</t>
  </si>
  <si>
    <t>2026/01025</t>
  </si>
  <si>
    <t>143 844 106</t>
  </si>
  <si>
    <t>COLLIERS, ‘Grosvenor Place’, Level 30, 225 George Street,
Sydney NSW 2000</t>
  </si>
  <si>
    <t>25 143 844 106</t>
  </si>
  <si>
    <t>Gareth Jenkins</t>
  </si>
  <si>
    <t>Director Technical</t>
  </si>
  <si>
    <t>(08) 9382 5111</t>
  </si>
  <si>
    <t>Level 5, 263 Adelaide Terrace 
Perth, WA  6000</t>
  </si>
  <si>
    <t>Construction Hydraulic Design Pty Ltd</t>
  </si>
  <si>
    <t>2026/01026</t>
  </si>
  <si>
    <t>142 458 302</t>
  </si>
  <si>
    <t>Unit 1/218 Carr Place,
Leederville WA 6007</t>
  </si>
  <si>
    <t>51 142 458 302</t>
  </si>
  <si>
    <t>Ben Keane</t>
  </si>
  <si>
    <t>ben@chdwa.com.au</t>
  </si>
  <si>
    <t>(08) 9206 2700</t>
  </si>
  <si>
    <t>PO Box 358,
North Perth WA 6909</t>
  </si>
  <si>
    <t>Crossland &amp; Hardy Pty Ltd</t>
  </si>
  <si>
    <t>Crossland &amp; Hardy</t>
  </si>
  <si>
    <t>2026/01027</t>
  </si>
  <si>
    <t>008 745 542</t>
  </si>
  <si>
    <t>177 Railway Parade,
Maylands WA 6051</t>
  </si>
  <si>
    <t>46 008 745 542</t>
  </si>
  <si>
    <t>Daniel Macey</t>
  </si>
  <si>
    <t>admin@chsurveys.com.au</t>
  </si>
  <si>
    <t>(08) 9272 2214</t>
  </si>
  <si>
    <t>CWC Consultants Pty Ltd T/as Collaborative World Consultants</t>
  </si>
  <si>
    <t>Collaborative World Consultants</t>
  </si>
  <si>
    <t>2026/01028</t>
  </si>
  <si>
    <t>669 203 061</t>
  </si>
  <si>
    <t>Unit 2/34 Fallon Road,
Landsdale WA 6065</t>
  </si>
  <si>
    <t>77 669 203 061</t>
  </si>
  <si>
    <t>Kevin Kelly</t>
  </si>
  <si>
    <t>k@cwc.world</t>
  </si>
  <si>
    <t>0439 952 378</t>
  </si>
  <si>
    <t>DBM Vircon</t>
  </si>
  <si>
    <t>2026/01030</t>
  </si>
  <si>
    <t xml:space="preserve">127 960 114 </t>
  </si>
  <si>
    <t>Registered Address: Level 12/199 Grey St, South Brisbane QLD 4101
Perth Office Address: Level 2/167 St Georges Terrace, Perth WA 6000</t>
  </si>
  <si>
    <t>49 127 960 114</t>
  </si>
  <si>
    <t>Razieh Tavallaei</t>
  </si>
  <si>
    <t>Senior Digital Engineering Project Manager</t>
  </si>
  <si>
    <t>razieh.tavallaei@dbmvircon.com</t>
  </si>
  <si>
    <t>0447 204 459</t>
  </si>
  <si>
    <t>Level 2/167 St Georges Terrace,
Perth WA 6000</t>
  </si>
  <si>
    <t>Commercial@dbmvircon.com</t>
  </si>
  <si>
    <t>De Nada Surveys Pty Ltd</t>
  </si>
  <si>
    <t>De Nada Surveys</t>
  </si>
  <si>
    <t>2026/01031</t>
  </si>
  <si>
    <t>606 090 788</t>
  </si>
  <si>
    <t>U1/70 Albert Street,
Osborne Park WA 6017</t>
  </si>
  <si>
    <t>81 606 090 788</t>
  </si>
  <si>
    <t>Eamon Quaggin</t>
  </si>
  <si>
    <t>Senior Surveyor</t>
  </si>
  <si>
    <t>eamon.quaggin@denada.net.au</t>
  </si>
  <si>
    <t>(08) 9344 8885</t>
  </si>
  <si>
    <t>solutions@denada.net.au; peter.peard@denada.net.au</t>
  </si>
  <si>
    <t>Destravis Australia Pty Ltd</t>
  </si>
  <si>
    <t>2026/01032</t>
  </si>
  <si>
    <t>621 170 170</t>
  </si>
  <si>
    <t>152 Junction Road,
Clayfield QLD 4011</t>
  </si>
  <si>
    <t>22 621 170 170</t>
  </si>
  <si>
    <t>Gunther De Graeve</t>
  </si>
  <si>
    <t>gunther.degraeve@destravis.com</t>
  </si>
  <si>
    <t>0447 655 929</t>
  </si>
  <si>
    <t>Devlin Engineering and Management Pty Ltd</t>
  </si>
  <si>
    <t>2026/01033</t>
  </si>
  <si>
    <t>163 794 750</t>
  </si>
  <si>
    <t>U13, 279 Lord St,
Perth WA 6000</t>
  </si>
  <si>
    <t>86 163 794 750</t>
  </si>
  <si>
    <t>Nick Devlin</t>
  </si>
  <si>
    <t>nick.devlin@devlinengineering.com.au</t>
  </si>
  <si>
    <t>0447 929 638</t>
  </si>
  <si>
    <t>PO Box 264,
Bassendean WA 6934</t>
  </si>
  <si>
    <t>Douglas Partners Pty Ltd</t>
  </si>
  <si>
    <t>2026/01034</t>
  </si>
  <si>
    <t>N/A</t>
  </si>
  <si>
    <t>96 Hermitage Road,
West Ryde NSW 2114</t>
  </si>
  <si>
    <t>75 053 980 117</t>
  </si>
  <si>
    <t>Rob Shapland</t>
  </si>
  <si>
    <t>Senior Associate</t>
  </si>
  <si>
    <t>rob.shapland@douglaspartners.com.au</t>
  </si>
  <si>
    <t>(08) 9204 3511</t>
  </si>
  <si>
    <t>36 O'Malley Street,
Osborne Park WA 6017</t>
  </si>
  <si>
    <t>perth@douglaspartners.com.au</t>
  </si>
  <si>
    <t>DSA Pty Ltd</t>
  </si>
  <si>
    <t>2026/01035</t>
  </si>
  <si>
    <t>100 944 545</t>
  </si>
  <si>
    <t>5/300 Rokeby Road,
Subiaco WA 6008</t>
  </si>
  <si>
    <t>37 100 944 545</t>
  </si>
  <si>
    <t>John Van Vliet</t>
  </si>
  <si>
    <t>john@dsaptyltd.com</t>
  </si>
  <si>
    <t>(08) 9382 2711
0417 099 649</t>
  </si>
  <si>
    <t>dsa@dsaptyltd.com</t>
  </si>
  <si>
    <t>DWA Architects Pty Ltd</t>
  </si>
  <si>
    <t>2026/01036</t>
  </si>
  <si>
    <t>008 889 585</t>
  </si>
  <si>
    <t>U7/133 Grand Boulevard,
Joondalup WA 6027</t>
  </si>
  <si>
    <t>83 008 889 585</t>
  </si>
  <si>
    <t>Mark Langdon</t>
  </si>
  <si>
    <t>mark@dwaarch.com.au</t>
  </si>
  <si>
    <t>(08) 9322 3844</t>
  </si>
  <si>
    <t>dwa@dwaarch.com.au</t>
  </si>
  <si>
    <t xml:space="preserve">DWA Consulting Pty Ltd T/as David Wills and Associates </t>
  </si>
  <si>
    <t xml:space="preserve">David Wills and Associates </t>
  </si>
  <si>
    <t>2026/01037</t>
  </si>
  <si>
    <t>622 377 011</t>
  </si>
  <si>
    <t>13/16 Brodie-Hall Drive,
Bentley WA 6102</t>
  </si>
  <si>
    <t>93 622 377 011</t>
  </si>
  <si>
    <t>Athena Rowcliffe</t>
  </si>
  <si>
    <t xml:space="preserve">Supervising Engineer </t>
  </si>
  <si>
    <t>athena.rowcliffe@dwaeng.com.au</t>
  </si>
  <si>
    <t>(08) 9424 0900</t>
  </si>
  <si>
    <t>reception@dwaeng.com.au</t>
  </si>
  <si>
    <t>Ecoscape Australia Pty Ltd</t>
  </si>
  <si>
    <t>Ecoscape Australia Pty Ptd</t>
  </si>
  <si>
    <t>2026/01038</t>
  </si>
  <si>
    <t>070 1280 675</t>
  </si>
  <si>
    <t>Level 1 38 Adelaide Street,
Fremantle WA 6160</t>
  </si>
  <si>
    <t>70 070 128 675</t>
  </si>
  <si>
    <t>Patrick Jordan</t>
  </si>
  <si>
    <t>patrickj@ecoscape.com.au</t>
  </si>
  <si>
    <t>(08) 9430 8955</t>
  </si>
  <si>
    <t>Level 1, 38 Adelaide Street
Fremantle (Walyalup) WA 6160
Whadjuk Boodja</t>
  </si>
  <si>
    <t>Electrical Services Consulting Pty Ltd T/as ESC Engineering)</t>
  </si>
  <si>
    <t>ESC Engineering</t>
  </si>
  <si>
    <t>2026/01039</t>
  </si>
  <si>
    <t>139 658 638</t>
  </si>
  <si>
    <t>B7/431 Roberts Rd,
Subiaco WA 6008</t>
  </si>
  <si>
    <t>46 139 658 638</t>
  </si>
  <si>
    <t>Mark Chisholm</t>
  </si>
  <si>
    <t>mark@escengineering.com.au</t>
  </si>
  <si>
    <t>(08) 6161 4769</t>
  </si>
  <si>
    <t>admin@escengineering.com.au</t>
  </si>
  <si>
    <t>Element Advisory Pty Ltd T/as The Planning Group Australia</t>
  </si>
  <si>
    <t>The Planning Group Australia</t>
  </si>
  <si>
    <t>2026/01040</t>
  </si>
  <si>
    <t>097 273 222</t>
  </si>
  <si>
    <t>Level 1, 500 Hay Street,
Subiaco WA 6008</t>
  </si>
  <si>
    <t>36 097 273 222</t>
  </si>
  <si>
    <t>Flavia Kiperman</t>
  </si>
  <si>
    <t>PRINCIPAL</t>
  </si>
  <si>
    <t>flavia.kiperman@elementadvisory.com.au</t>
  </si>
  <si>
    <t>(08) 9289 8300</t>
  </si>
  <si>
    <t>tenders@elementadvisory.com.au</t>
  </si>
  <si>
    <t>Emerge Environmental Services Pty Ltd T/as Emerge Associates</t>
  </si>
  <si>
    <t>Emerge Associates</t>
  </si>
  <si>
    <t>2026/01042</t>
  </si>
  <si>
    <t>144 772 510</t>
  </si>
  <si>
    <t>C/- Harvest Taxation, 5 Charles Street,
South Perth WA 6151</t>
  </si>
  <si>
    <t>57 144 772 510</t>
  </si>
  <si>
    <t>Jason Hick</t>
  </si>
  <si>
    <t>Jason.Hick@emergeassociates.com.au</t>
  </si>
  <si>
    <t>Suite 4, 26 Railway Road,
Subiaco WA 6008</t>
  </si>
  <si>
    <t>EMF Griffiths WA Pty Ltd</t>
  </si>
  <si>
    <t>2026/01043</t>
  </si>
  <si>
    <t>664 544 101</t>
  </si>
  <si>
    <t>Ground Level 45 St Georges Terrace,
Perth WA 6000</t>
  </si>
  <si>
    <t>26 664 544 101</t>
  </si>
  <si>
    <t>Nathan Bryce</t>
  </si>
  <si>
    <t>nathanb@emfwa.com</t>
  </si>
  <si>
    <t>0423 883 145</t>
  </si>
  <si>
    <t>Encon Project Management Pty Ltd</t>
  </si>
  <si>
    <t>2026/01044</t>
  </si>
  <si>
    <t>Level 3, 26 Charles Street,
South Perth WA 6151</t>
  </si>
  <si>
    <t>18 622 898 864</t>
  </si>
  <si>
    <t>Shaun Oostryck</t>
  </si>
  <si>
    <t>shaun@encon.com.au</t>
  </si>
  <si>
    <t>0419 748 632</t>
  </si>
  <si>
    <t xml:space="preserve">Engineering Technology Consultants Pty Ltd ATF Engineering Technology Consultants Trust </t>
  </si>
  <si>
    <t>Engineering Technology Consultants Pty Ltd</t>
  </si>
  <si>
    <t>2026/01045</t>
  </si>
  <si>
    <t>009 146 829</t>
  </si>
  <si>
    <t>Unit 17, 100 Railway Road,
Daglish WA 6008</t>
  </si>
  <si>
    <t>46 503 374 634</t>
  </si>
  <si>
    <t xml:space="preserve">Robert Milburn </t>
  </si>
  <si>
    <t>rmilburn@etcpl.com.au</t>
  </si>
  <si>
    <t>(08) 9328 5500</t>
  </si>
  <si>
    <t>Environmental Engineers International Pty Ltd</t>
  </si>
  <si>
    <t>Environmental Engineers International</t>
  </si>
  <si>
    <t>2026/01046</t>
  </si>
  <si>
    <t>151 668 665</t>
  </si>
  <si>
    <t>Unit 56, 12 St Georges Terrace,
Perth WA 6000</t>
  </si>
  <si>
    <t>87 151 668 665</t>
  </si>
  <si>
    <t>Dr. Rajendra Kurup</t>
  </si>
  <si>
    <t>CEO</t>
  </si>
  <si>
    <t>raj.kurup@enviroengineers.com.au</t>
  </si>
  <si>
    <t>0402 843 429</t>
  </si>
  <si>
    <t>Eosh Consulting Pty Ltd</t>
  </si>
  <si>
    <t>2026/01047</t>
  </si>
  <si>
    <t>154 998 928</t>
  </si>
  <si>
    <t>Level 28, 140 St Georges Terrace,
Perth WA 6000</t>
  </si>
  <si>
    <t>61 154 998 928</t>
  </si>
  <si>
    <t>Mr Jade Holden</t>
  </si>
  <si>
    <t>jade.holden@eoshconsulting.com</t>
  </si>
  <si>
    <t>(08) 9288 1831</t>
  </si>
  <si>
    <t>admin@eoshconsulting.com</t>
  </si>
  <si>
    <t>FK Thompson &amp; Associates Pty Ltd T/as Thompson Surveying Consultants</t>
  </si>
  <si>
    <t>Thompson Surveying Consultants</t>
  </si>
  <si>
    <t>2026/01048</t>
  </si>
  <si>
    <t>008 938 903</t>
  </si>
  <si>
    <t>Unit 6, 18 Casuarina Drive,
Bunbury WA 6231</t>
  </si>
  <si>
    <t>78 008 938 903</t>
  </si>
  <si>
    <t>Heath Fisher</t>
  </si>
  <si>
    <t>Principal / Licensed Surveyor</t>
  </si>
  <si>
    <t>heath.fisher@thompsonsurveying.com.au</t>
  </si>
  <si>
    <t>(08) 9721 4000
0417 992 570</t>
  </si>
  <si>
    <t>info@thompsonsurveying.com.au</t>
  </si>
  <si>
    <t>Flint Engineering Pty Ltd</t>
  </si>
  <si>
    <t>Flint Engineering</t>
  </si>
  <si>
    <t>2026/01049</t>
  </si>
  <si>
    <t>611 194 177</t>
  </si>
  <si>
    <t>28 Melrose Crescent,
Menora WA 6050</t>
  </si>
  <si>
    <t>87 611 194 177</t>
  </si>
  <si>
    <t>Kristy Jones</t>
  </si>
  <si>
    <t>kristy.jones@flintengineering.com.au</t>
  </si>
  <si>
    <t>0420 835 830</t>
  </si>
  <si>
    <t>As above</t>
  </si>
  <si>
    <t>Flyt Pty Ltd</t>
  </si>
  <si>
    <t>2026/01050</t>
  </si>
  <si>
    <t>166 148 170</t>
  </si>
  <si>
    <t>14 Fawkner Gardens,
Hillarys WA 6025</t>
  </si>
  <si>
    <t>89 166 148 170</t>
  </si>
  <si>
    <t>Chris Swiderski</t>
  </si>
  <si>
    <t>c.swiderski@flyt.com.au</t>
  </si>
  <si>
    <t>0421 877 650</t>
  </si>
  <si>
    <t>20/663 Newcastle Street,
Leederville WA 6007</t>
  </si>
  <si>
    <t>info@flyt.com.au</t>
  </si>
  <si>
    <t>Focus Consulting WA Pty Ltd</t>
  </si>
  <si>
    <t>Focus Consulting WA</t>
  </si>
  <si>
    <t>2026/01051</t>
  </si>
  <si>
    <t>620 698 240</t>
  </si>
  <si>
    <t>120 Tranquil Drive,
Carramar WA 6031</t>
  </si>
  <si>
    <t>72 620 698 240</t>
  </si>
  <si>
    <t>Paul Jeffs</t>
  </si>
  <si>
    <t>paul@focuswa.com.au</t>
  </si>
  <si>
    <t>0408 721 167</t>
  </si>
  <si>
    <t>Forth Consulting Pty Ltd</t>
  </si>
  <si>
    <t>2026/01052</t>
  </si>
  <si>
    <t>605 660 204</t>
  </si>
  <si>
    <t>1064 Hay St,
West Perth WA 6005</t>
  </si>
  <si>
    <t>87 605 660 204</t>
  </si>
  <si>
    <t>Chris Gooch</t>
  </si>
  <si>
    <t>admin@forth.com.au</t>
  </si>
  <si>
    <t>(08) 9485 2921</t>
  </si>
  <si>
    <t>Four Landscape Studio Pty Ltd</t>
  </si>
  <si>
    <t>Four Landscape Studio</t>
  </si>
  <si>
    <t>2026/01053</t>
  </si>
  <si>
    <t>154 645 888</t>
  </si>
  <si>
    <t>U11/34 Eighth Avenue,
Maylands WA 6051</t>
  </si>
  <si>
    <t>95 154 645 888</t>
  </si>
  <si>
    <t>Andrew Thomas</t>
  </si>
  <si>
    <t>andrew@fourls.com.au</t>
  </si>
  <si>
    <t>(08) 9286 4900</t>
  </si>
  <si>
    <t>G2N Pty Ltd ATF G2N Trust</t>
  </si>
  <si>
    <t>G2N Project Management Solutions</t>
  </si>
  <si>
    <t>2026/01055</t>
  </si>
  <si>
    <t>645 826 375</t>
  </si>
  <si>
    <t>Unit 2, 5 Hasler Rd,
Osborne Park WA 6017</t>
  </si>
  <si>
    <t>22 357 212 467</t>
  </si>
  <si>
    <t>Valentine Nhunzvi</t>
  </si>
  <si>
    <t>valentine.nhunzvi@g2n.com.au</t>
  </si>
  <si>
    <t>0408 489 782</t>
  </si>
  <si>
    <t>Gabriels Hearne Farrell Pty Ltd ATF GHF Unit Trust</t>
  </si>
  <si>
    <t>Gabriels Hearne Farrell Pty Ltd</t>
  </si>
  <si>
    <t>2026/01056</t>
  </si>
  <si>
    <t>608 956 734</t>
  </si>
  <si>
    <t>154 High St,
Fremantle WA 6160</t>
  </si>
  <si>
    <t>22 313 389 604</t>
  </si>
  <si>
    <t>Benjamin Farrell</t>
  </si>
  <si>
    <t>ben@gabriels.net.au</t>
  </si>
  <si>
    <t>(08) 9474 5966</t>
  </si>
  <si>
    <t>Unit 3, 2 Hardy St,
South Perth WA 6151</t>
  </si>
  <si>
    <t>reception@gabriels.net.au</t>
  </si>
  <si>
    <t>GHD Pty Ltd</t>
  </si>
  <si>
    <t>GHD</t>
  </si>
  <si>
    <t>2026/01057</t>
  </si>
  <si>
    <t>008 488 373</t>
  </si>
  <si>
    <t>L10, 999 Hay St,
Perth WA 6000</t>
  </si>
  <si>
    <t>39 008 488 373</t>
  </si>
  <si>
    <t>Matthew Penfold</t>
  </si>
  <si>
    <t>Matthew.Penfold@ghd.com</t>
  </si>
  <si>
    <t>(08) 6222 8851</t>
  </si>
  <si>
    <t>GJP Engineering Pty Ltd</t>
  </si>
  <si>
    <t>2026/01058</t>
  </si>
  <si>
    <t>641 319 262</t>
  </si>
  <si>
    <t>L1, 182 St Georges Terrace,
Perth WA 6000</t>
  </si>
  <si>
    <t>85 641 319 262</t>
  </si>
  <si>
    <t xml:space="preserve">Glen Pikor </t>
  </si>
  <si>
    <t>glen@gjpengineering.com.au</t>
  </si>
  <si>
    <t>0433 497 062</t>
  </si>
  <si>
    <t>Guymer Bailey Architects Pty Ltd</t>
  </si>
  <si>
    <t>Guymer Bailey Landscape</t>
  </si>
  <si>
    <t>2026/01060</t>
  </si>
  <si>
    <t>010 920 153</t>
  </si>
  <si>
    <t>Level 5, 969 Burke Rd,
Camberwell VIC 3124</t>
  </si>
  <si>
    <t>12 010 920 153</t>
  </si>
  <si>
    <t>Kavan Applegate</t>
  </si>
  <si>
    <t xml:space="preserve">kavan@gb-a.au	</t>
  </si>
  <si>
    <t>0402 291 256
03 8547 5000</t>
  </si>
  <si>
    <t>kavan@gb-a.au</t>
  </si>
  <si>
    <t>Harris Kmon Solutions Pty Ltd</t>
  </si>
  <si>
    <t>2026/01061</t>
  </si>
  <si>
    <t>605 604 144</t>
  </si>
  <si>
    <t>Building 2, Level 1, 631 Stuart Highway,
Berrimah NT 0828</t>
  </si>
  <si>
    <t>48 605 604 144</t>
  </si>
  <si>
    <t>Richard Oppusunggu</t>
  </si>
  <si>
    <t>hks.wabd@hksolutions.com.au</t>
  </si>
  <si>
    <t>0431 662 275</t>
  </si>
  <si>
    <t>463 burns Beach Road,
Iluka WA 6028</t>
  </si>
  <si>
    <t>Hassell Ltd</t>
  </si>
  <si>
    <t>2026/01062</t>
  </si>
  <si>
    <t>007 711 435</t>
  </si>
  <si>
    <t>61 Little Collins Street,
Melbourne VIC 3000</t>
  </si>
  <si>
    <t>24 007 711 435</t>
  </si>
  <si>
    <t>Anthony Brookfield</t>
  </si>
  <si>
    <t>abrookfield@hassellstudio.com</t>
  </si>
  <si>
    <t>0409 483 390</t>
  </si>
  <si>
    <t>Level 1, 242 Murray Street,
Perth WA 6000</t>
  </si>
  <si>
    <t>Hera Engineering Pty Ltd</t>
  </si>
  <si>
    <t>2026/01063</t>
  </si>
  <si>
    <t>603 583 786</t>
  </si>
  <si>
    <t>Level 1, 108 Rokeby Road,
Subiaco WA 6008</t>
  </si>
  <si>
    <t>67 603 583 786</t>
  </si>
  <si>
    <t>Matteo Tirapelle</t>
  </si>
  <si>
    <t>Clients and Practice Lead</t>
  </si>
  <si>
    <t>matteo.tirapelle@hera.net.au</t>
  </si>
  <si>
    <t>(08) 6185 1591</t>
  </si>
  <si>
    <t>Hewshott International (Australia) Pty Ltd</t>
  </si>
  <si>
    <t>2026/01065</t>
  </si>
  <si>
    <t>600 306 241</t>
  </si>
  <si>
    <t>Suite 16 / 100 Hay Street,
Subiaco WA 6008</t>
  </si>
  <si>
    <t>37 600 306 241</t>
  </si>
  <si>
    <t>Donna Mantell</t>
  </si>
  <si>
    <t>Operations Manager</t>
  </si>
  <si>
    <t>donnam@hewshott.com</t>
  </si>
  <si>
    <t>(08) 6230 2780</t>
  </si>
  <si>
    <t>HFM Asset Management Pty Ltd</t>
  </si>
  <si>
    <t>Apr-2026: Updated Address for Contractural Notices and Contact to Bevan Tyler previous contact departed prior to award.</t>
  </si>
  <si>
    <t>2026/01066</t>
  </si>
  <si>
    <t>105 493 221</t>
  </si>
  <si>
    <t>Level 36, World Square, 680 George Street,
Sydney NSW 2000</t>
  </si>
  <si>
    <t>71 105 493 221</t>
  </si>
  <si>
    <t>Bevan Tyler</t>
  </si>
  <si>
    <t>bevan.tyler@hfmassets.com.au</t>
  </si>
  <si>
    <t>1800 351 235</t>
  </si>
  <si>
    <t xml:space="preserve">		PO BOX 7019, 
Cloisters Square WA 6850</t>
  </si>
  <si>
    <t>info@hfmassets.com.au</t>
  </si>
  <si>
    <t>Hunt, Graham Peter T/as Graham Hunt Architect</t>
  </si>
  <si>
    <t>Graham Hunt Architect</t>
  </si>
  <si>
    <t>2026/01059</t>
  </si>
  <si>
    <t>38 Plantation St,
Menora WA 6050</t>
  </si>
  <si>
    <t>17 982 819 428</t>
  </si>
  <si>
    <t xml:space="preserve">Graham Hunt </t>
  </si>
  <si>
    <t>graham@grahamhuntarchitect.com.au</t>
  </si>
  <si>
    <t>0490 791 433</t>
  </si>
  <si>
    <t>I3 Consulting Pty Ltd</t>
  </si>
  <si>
    <t>2026/01069</t>
  </si>
  <si>
    <t>106 675 156</t>
  </si>
  <si>
    <t>Level 6, 5 Gardner Close,
Milton QLD 4064</t>
  </si>
  <si>
    <t>89 106 675 156</t>
  </si>
  <si>
    <t>Rohan McElroy</t>
  </si>
  <si>
    <t>Principal Structural Engineer</t>
  </si>
  <si>
    <t>rohan.mcelroy@icubed.com.au</t>
  </si>
  <si>
    <t>(07) 3870 8888</t>
  </si>
  <si>
    <t>projectadministration@icubed.com.au</t>
  </si>
  <si>
    <t>Inhabit Australasia Pty Ltd</t>
  </si>
  <si>
    <t>Inhabit</t>
  </si>
  <si>
    <t>2026/01070</t>
  </si>
  <si>
    <t>136 869 942</t>
  </si>
  <si>
    <t>Level 18, 530 Collins Street,
Melbourne VIC 3000</t>
  </si>
  <si>
    <t>77 136 869 942</t>
  </si>
  <si>
    <t>Lui Violanti</t>
  </si>
  <si>
    <t>Regional Manager Westerna Australia</t>
  </si>
  <si>
    <t>lui.violanti@inhabitgroup.com</t>
  </si>
  <si>
    <t>0402 787 711</t>
  </si>
  <si>
    <t>430 Roberts Road,
Subiaco WA 6008</t>
  </si>
  <si>
    <t>Ipickrich Investments Pty Ltd T/as R1SK Consulting</t>
  </si>
  <si>
    <t>R1SK Consulting</t>
  </si>
  <si>
    <t>2026/01071</t>
  </si>
  <si>
    <t>606 760 614</t>
  </si>
  <si>
    <t>Level 1, 127 Cambridge Street,
West Leederville WA 6007</t>
  </si>
  <si>
    <t>83 606 760 614</t>
  </si>
  <si>
    <t>Richard Chater</t>
  </si>
  <si>
    <t>Richard.Chater@r1sk.com.au</t>
  </si>
  <si>
    <t>0413 887 137</t>
  </si>
  <si>
    <t>accounts@r1sk.com.au</t>
  </si>
  <si>
    <t>Jacobs Group (Australia) Pty Ltd</t>
  </si>
  <si>
    <t>Jacobs</t>
  </si>
  <si>
    <t>2026/01072</t>
  </si>
  <si>
    <t>001 024 095</t>
  </si>
  <si>
    <t>c/o Norton Rose Fulbright, Level 5, 60 Martin Place, 
Sydney NSW 2000</t>
  </si>
  <si>
    <t>37 001 024 095</t>
  </si>
  <si>
    <t>Jack Buffington</t>
  </si>
  <si>
    <t xml:space="preserve">Senior Associate | Growth and Sales </t>
  </si>
  <si>
    <t>Jack.Buffington@jacobs.com</t>
  </si>
  <si>
    <t>(08) 9469 4400</t>
  </si>
  <si>
    <t>Mia Yellagonga, Level 5, Tower 2/5 Spring St, Perth WA 6000
PO Box H615, Perth, WA 6001</t>
  </si>
  <si>
    <t>JBS&amp;G Australia Pty Ltd</t>
  </si>
  <si>
    <t>JBS&amp;G</t>
  </si>
  <si>
    <t>2026/01123</t>
  </si>
  <si>
    <t>100 220 479</t>
  </si>
  <si>
    <t>C/- Jaquillard Minns, 65 Gilbert Street,
Adelaide SA 5000</t>
  </si>
  <si>
    <t>62 100 220 479</t>
  </si>
  <si>
    <t>Max Davies</t>
  </si>
  <si>
    <t xml:space="preserve">Senior Associate Consultant </t>
  </si>
  <si>
    <t>mdavies@jbsg.com.au</t>
  </si>
  <si>
    <t xml:space="preserve">(08) 9380 3100 </t>
  </si>
  <si>
    <t>Level 9 Allendale Square, 77 St Georges Terrace,
Perth WA 6000</t>
  </si>
  <si>
    <t>accountswa@jbsg.com.au</t>
  </si>
  <si>
    <t>Johnstaff Projects (WA) Pty Ltd</t>
  </si>
  <si>
    <t>2026/01073</t>
  </si>
  <si>
    <t>146 898 697</t>
  </si>
  <si>
    <t>Level 1, 2 Mill Street,
Perth WA 6000</t>
  </si>
  <si>
    <t xml:space="preserve">95 146 898 697 </t>
  </si>
  <si>
    <t>Bryn Hawken</t>
  </si>
  <si>
    <t>bryn.hawken@johnstaff.com.au</t>
  </si>
  <si>
    <t>0408 342 389</t>
  </si>
  <si>
    <t>PO Box 7462,
Cloisters Square WA 6850</t>
  </si>
  <si>
    <t>Josh Byrne &amp; Associates Pty Ltd</t>
  </si>
  <si>
    <t>Josh Byrne &amp; Associates</t>
  </si>
  <si>
    <t>2026/01074</t>
  </si>
  <si>
    <t>116 221 820</t>
  </si>
  <si>
    <t>Suite 109, Atwell Buildings, 3 Cantonment Street,
Fremantle WA 6160</t>
  </si>
  <si>
    <t>20 116 221 820</t>
  </si>
  <si>
    <t>Dee O'Sullivan</t>
  </si>
  <si>
    <t>Finance Manager</t>
  </si>
  <si>
    <t>dee@joshbyrne.com.au</t>
  </si>
  <si>
    <t>(08) 9433 3721
0424 307 127</t>
  </si>
  <si>
    <t>darcy@joshbyrne.com.au</t>
  </si>
  <si>
    <t>Kellogg Brown &amp; Root Pty Ltd</t>
  </si>
  <si>
    <t>2026/01075</t>
  </si>
  <si>
    <t>007 660 317</t>
  </si>
  <si>
    <t>Level 18, 180 Londsdale Street,
Melbourne VIC 3000</t>
  </si>
  <si>
    <t xml:space="preserve">91 007 660 317 </t>
  </si>
  <si>
    <t>Robert Sutton</t>
  </si>
  <si>
    <t>Manager Defence and Buildings WA</t>
  </si>
  <si>
    <t>robert.sutton@kbr.com</t>
  </si>
  <si>
    <t>0434 871 959</t>
  </si>
  <si>
    <t>Locked Bag No. 3, 66 St Georges Terrace,
Perth WA 6831</t>
  </si>
  <si>
    <t>Kercheval Engineering Australia Pty Ltd</t>
  </si>
  <si>
    <t>2026/01076</t>
  </si>
  <si>
    <t>608 771 357</t>
  </si>
  <si>
    <t xml:space="preserve">55 Surrey Road,
Rivervale WA 6103 </t>
  </si>
  <si>
    <t>54 608 771 357</t>
  </si>
  <si>
    <t>Deon Viljoen</t>
  </si>
  <si>
    <t>deon.v@keaust.com.au</t>
  </si>
  <si>
    <t>0407 435 095</t>
  </si>
  <si>
    <t>L E Roberts Pty Ltd</t>
  </si>
  <si>
    <t>L E Roberts Building Design</t>
  </si>
  <si>
    <t>2026/01077</t>
  </si>
  <si>
    <t>093 003 297</t>
  </si>
  <si>
    <t>Unit 2, 11 Hedland Place,
Karratha WA 6714</t>
  </si>
  <si>
    <t>34 093 003 297</t>
  </si>
  <si>
    <t>Lawrence Roberts</t>
  </si>
  <si>
    <t>lawrence.roberts@leroberts.com.au</t>
  </si>
  <si>
    <t>(08) 9144 2046</t>
  </si>
  <si>
    <t>PO Box 1219,
Karratha WA 6714</t>
  </si>
  <si>
    <t>leroberts@leroberts.com.au</t>
  </si>
  <si>
    <t>Landscape Planners Pty Ltd ATF the Wheeler Bishop Family Trust T/A Landscape Planners</t>
  </si>
  <si>
    <t xml:space="preserve">Landscape Planners </t>
  </si>
  <si>
    <t>2026/01081</t>
  </si>
  <si>
    <t>117 455 848</t>
  </si>
  <si>
    <t>Unit 5 / 39 King George Street,
Innaloo WA 6018</t>
  </si>
  <si>
    <t>52 199 467 921</t>
  </si>
  <si>
    <t>David Wheeler</t>
  </si>
  <si>
    <t>david@landscapeplanners.com.au</t>
  </si>
  <si>
    <t>0419242001
(08) 9242 3997</t>
  </si>
  <si>
    <t>Lead Consultants Pty Ltd</t>
  </si>
  <si>
    <t>2026/01082</t>
  </si>
  <si>
    <t xml:space="preserve">161 637 636 </t>
  </si>
  <si>
    <t>1/38 Pacific Avenue,
Miami QLD 4220</t>
  </si>
  <si>
    <t>71 161 637 636</t>
  </si>
  <si>
    <t>Kendal Riner</t>
  </si>
  <si>
    <t>Executive General Manager</t>
  </si>
  <si>
    <t>Kendal.Riner@leadconsultants.com.au</t>
  </si>
  <si>
    <t>(07) 5648 0800</t>
  </si>
  <si>
    <t>admin@leadconsultants.com.au</t>
  </si>
  <si>
    <t xml:space="preserve">Lehr Consultants International (Australia) Pty Ltd </t>
  </si>
  <si>
    <t>LCI Consultants (Australia)</t>
  </si>
  <si>
    <t>2026/01083</t>
  </si>
  <si>
    <t>124 107 973</t>
  </si>
  <si>
    <t>Level 9, 108 St Georges Terrace,
Perth WA 6000</t>
  </si>
  <si>
    <t>92 124 107 973</t>
  </si>
  <si>
    <t>Mark Brayshaw</t>
  </si>
  <si>
    <t>Principal, Mechanical</t>
  </si>
  <si>
    <t>Mark.Brayshaw@lciconsultants.com.au</t>
  </si>
  <si>
    <t>0437 695 151</t>
  </si>
  <si>
    <t xml:space="preserve">Lewis Woolcott Pty Ltd </t>
  </si>
  <si>
    <t>Apr-2026: Contact update to John Lewis from David Humphry
10-Apr-2026: Updated Business/Trading Name.</t>
  </si>
  <si>
    <t>Lewis Woolcott Pty Ltd</t>
  </si>
  <si>
    <t>2026/01084</t>
  </si>
  <si>
    <t>644 825 623</t>
  </si>
  <si>
    <t>Level 2/181 St Georges Terrace,
Perth WA 6000</t>
  </si>
  <si>
    <t>49 644 825 623</t>
  </si>
  <si>
    <t>John Lewis</t>
  </si>
  <si>
    <t>John.lewis@lewiswoolcott.com</t>
  </si>
  <si>
    <t>0411 372 515</t>
  </si>
  <si>
    <t>LPD Group Pty Ltd</t>
  </si>
  <si>
    <t>LPD Surveys</t>
  </si>
  <si>
    <t>2026/01085</t>
  </si>
  <si>
    <t>617 902 628</t>
  </si>
  <si>
    <t>Unit 2 (#4) Tindale Street,
Mandurah WA 6210</t>
  </si>
  <si>
    <t>89 617 902 628</t>
  </si>
  <si>
    <t>Samuel Keenan</t>
  </si>
  <si>
    <t>SURVEY MANAGER</t>
  </si>
  <si>
    <t>SAM@LPDSURVEYS.COM.AU</t>
  </si>
  <si>
    <t>(08) 6245 7554</t>
  </si>
  <si>
    <t>PO Box 2370,
Mandurah DC WA 6210</t>
  </si>
  <si>
    <t>Lucid Consulting Engineers (WA) Pty Ltd</t>
  </si>
  <si>
    <t>2026/01086</t>
  </si>
  <si>
    <t>159 052 865</t>
  </si>
  <si>
    <t>Level 38, 108 St Georges Terrace,
Perth WA 6000</t>
  </si>
  <si>
    <t>55 159 052 865</t>
  </si>
  <si>
    <t>Simon Thwaites</t>
  </si>
  <si>
    <t>Simon.Thwaites@lucidconsulting.com.au</t>
  </si>
  <si>
    <t>(08) 9380 6288</t>
  </si>
  <si>
    <t>perth@lucidconsulting.com.au</t>
  </si>
  <si>
    <t xml:space="preserve">Magic Sky Pty Ltd ATF the Belotti Family Trust T/as DB Mechanical Consulting </t>
  </si>
  <si>
    <t xml:space="preserve">DB Mechanical Consulting </t>
  </si>
  <si>
    <t>2026/01029</t>
  </si>
  <si>
    <t>138 445 726</t>
  </si>
  <si>
    <t>PO Box 2066,
Churchlands WA 6018</t>
  </si>
  <si>
    <t>62 551 516 408</t>
  </si>
  <si>
    <t xml:space="preserve">Daniel Belotti </t>
  </si>
  <si>
    <t xml:space="preserve">Director </t>
  </si>
  <si>
    <t>daniel@dbconsulting.net.au</t>
  </si>
  <si>
    <t>0488 060 651</t>
  </si>
  <si>
    <t>3 College Court,
Karrinyup WA 6018</t>
  </si>
  <si>
    <t>Marbany Pty Ltd T/as Tim Franklin Engineering</t>
  </si>
  <si>
    <t>Tim Franklin Engineering</t>
  </si>
  <si>
    <t>2026/01087</t>
  </si>
  <si>
    <t>131 787 721</t>
  </si>
  <si>
    <t>54 Stirling Terrace,
Albany WA 6330</t>
  </si>
  <si>
    <t>30 131 787 721</t>
  </si>
  <si>
    <t>Tim Franklin</t>
  </si>
  <si>
    <t>tfe@westnet.com.au</t>
  </si>
  <si>
    <t>0419 474 070</t>
  </si>
  <si>
    <t>40 Radiata Drive,
McKail WA 6330</t>
  </si>
  <si>
    <t>Marshall Day Acoustics Pty Ltd</t>
  </si>
  <si>
    <t>2026/01088</t>
  </si>
  <si>
    <t>006 675 403</t>
  </si>
  <si>
    <t>10/50 Gipps Street,
Collingwood VIC 3066</t>
  </si>
  <si>
    <t>53 470 077 191</t>
  </si>
  <si>
    <t>Ben Wilson</t>
  </si>
  <si>
    <t>bwilson@marshallday.com</t>
  </si>
  <si>
    <t>(08) 6263 8747</t>
  </si>
  <si>
    <t>6/448 Roberts Road,
Subiaco WA 6008</t>
  </si>
  <si>
    <t>McMullen Nolan Group Pty Ltd</t>
  </si>
  <si>
    <t>MNG Survey</t>
  </si>
  <si>
    <t>2026/01089</t>
  </si>
  <si>
    <t>009 363 311</t>
  </si>
  <si>
    <t>Level 4, 48 Barry Marshall Parade,
Murdoch WA 6150</t>
  </si>
  <si>
    <t>90 009 363 311</t>
  </si>
  <si>
    <t>Colin Lyons</t>
  </si>
  <si>
    <t>info@mngsurvey.com.au</t>
  </si>
  <si>
    <t>(08) 6436 1599</t>
  </si>
  <si>
    <t>tenders@mngsurvey.com.au</t>
  </si>
  <si>
    <t>MEnD Consulting Pty Ltd</t>
  </si>
  <si>
    <t xml:space="preserve">MEnD Consulting </t>
  </si>
  <si>
    <t>2026/01090</t>
  </si>
  <si>
    <t>600 759 555</t>
  </si>
  <si>
    <t>12 Brown Street,
East Perth WA 6004</t>
  </si>
  <si>
    <t>36 600 759 555</t>
  </si>
  <si>
    <t>Daniel Dalton</t>
  </si>
  <si>
    <t>Technical Director</t>
  </si>
  <si>
    <t>daniel.dalton@mend.com.au</t>
  </si>
  <si>
    <t>0438 948 047</t>
  </si>
  <si>
    <t>MKA Electrical Design Consultants Pty Ltd</t>
  </si>
  <si>
    <t>2026/01091</t>
  </si>
  <si>
    <t>628 750 069</t>
  </si>
  <si>
    <t>26 Carbon Court,
Osborne Park WA 6017</t>
  </si>
  <si>
    <t>69 628 750 069</t>
  </si>
  <si>
    <t>Mark Armanasco</t>
  </si>
  <si>
    <t>General Manager</t>
  </si>
  <si>
    <t>marka@mkadesign.com.au</t>
  </si>
  <si>
    <t>(08) 9244 1142</t>
  </si>
  <si>
    <t>NDY Management Pty Limited T/A NDY, A Tetra Tech Company</t>
  </si>
  <si>
    <t>May-2026: Awarded on 01/05/2026 (Tranche 4)</t>
  </si>
  <si>
    <t>NDY, A Tetra Tech Company</t>
  </si>
  <si>
    <t>2026/01092</t>
  </si>
  <si>
    <t>003 234 571</t>
  </si>
  <si>
    <t>Level 13, 90 Arthur Street,
North Sydney NSW 2060</t>
  </si>
  <si>
    <t>29 003 234 571</t>
  </si>
  <si>
    <t>Adeel Silat</t>
  </si>
  <si>
    <t>Associate Director</t>
  </si>
  <si>
    <t>a.silat@ndy.com</t>
  </si>
  <si>
    <t>(08) 9281 6800</t>
  </si>
  <si>
    <t>Level 11, 200 St Georges Terrace,
Perth WA 6000</t>
  </si>
  <si>
    <t>perthsupport@ndy.com</t>
  </si>
  <si>
    <t>No Problems Just Solutions Pty Ltd T/A Land Surveys</t>
  </si>
  <si>
    <t>Land Surveys</t>
  </si>
  <si>
    <t>2026/01080</t>
  </si>
  <si>
    <t>121 941 277</t>
  </si>
  <si>
    <t>19 Brennan Way,
Belmont WA 6104</t>
  </si>
  <si>
    <t>15 121 941 277</t>
  </si>
  <si>
    <t>Philip Jonath</t>
  </si>
  <si>
    <t>State Manager - Perth</t>
  </si>
  <si>
    <t>pjonath@landsurveys.net.au</t>
  </si>
  <si>
    <t>0433 660 963</t>
  </si>
  <si>
    <t>pjonath@landsurveys.net.au ; admin@landsurveys.net.au</t>
  </si>
  <si>
    <t>Oma Design Services Pty Ltd ATF Oma Family Trust in partnership with JAT Designs Pty Ltd ATF JAT Trust T/as Hydraulics Design Australia</t>
  </si>
  <si>
    <t>Hydraulics Design Australia</t>
  </si>
  <si>
    <t>2026/01068</t>
  </si>
  <si>
    <t>079 675 899</t>
  </si>
  <si>
    <t>1/300 Fitzgerald Street,
Perth WA 6000</t>
  </si>
  <si>
    <t>53 855 398 948</t>
  </si>
  <si>
    <t>Joseph Anthony Tilli</t>
  </si>
  <si>
    <t>jat@hdawa.com.au</t>
  </si>
  <si>
    <t>(08) 9225 9300</t>
  </si>
  <si>
    <t>accounts@hdawa.com.au</t>
  </si>
  <si>
    <t>Peak Consultants Pty Ltd</t>
  </si>
  <si>
    <t>2026/01093</t>
  </si>
  <si>
    <t>119 100 793</t>
  </si>
  <si>
    <t>12 Post Office Lane,
Geraldton WA 6530</t>
  </si>
  <si>
    <t>53 995 310 352</t>
  </si>
  <si>
    <t>Mark Reid &amp; Heiner Schmidt</t>
  </si>
  <si>
    <t>Directors</t>
  </si>
  <si>
    <t>works@peakcpl.com.au</t>
  </si>
  <si>
    <t>(08) 9965 2922</t>
  </si>
  <si>
    <t>Peritas Consulting Pty Ltd</t>
  </si>
  <si>
    <t>Peritas</t>
  </si>
  <si>
    <t>2026/01094</t>
  </si>
  <si>
    <t>131 388 326</t>
  </si>
  <si>
    <t>74 Goodwood Parade,
Burswood WA 6100</t>
  </si>
  <si>
    <t>18 131 388 326</t>
  </si>
  <si>
    <t>Matt Waring</t>
  </si>
  <si>
    <t>National Business Development Manager</t>
  </si>
  <si>
    <t>(08) 6336 9299
0477 990 171</t>
  </si>
  <si>
    <t>accounts@peritas.au</t>
  </si>
  <si>
    <t>PJA Holdings (Australia) Pty Ltd</t>
  </si>
  <si>
    <t>2026/01095</t>
  </si>
  <si>
    <t>637 195 969</t>
  </si>
  <si>
    <t>Level 2, 161 Collins Street,
Melbourne VIC 3000</t>
  </si>
  <si>
    <t>59 637 195 969</t>
  </si>
  <si>
    <t>Tim Judd</t>
  </si>
  <si>
    <t>tim.judd@pja.com.au</t>
  </si>
  <si>
    <t>0427 382 288</t>
  </si>
  <si>
    <t>Quay Perth, 18 The Esplanade,
Perth WA 6000</t>
  </si>
  <si>
    <t>Plexus Engineers Pty Ltd</t>
  </si>
  <si>
    <t>2026/01097</t>
  </si>
  <si>
    <t>671 178 135</t>
  </si>
  <si>
    <t>Level 1/346 William Street,
Perth WA 6000</t>
  </si>
  <si>
    <t>44 671 178 135</t>
  </si>
  <si>
    <t>Ralf Boepple</t>
  </si>
  <si>
    <t>ralf.boepple@plexusengineers.com.au</t>
  </si>
  <si>
    <t>0439 929 667 </t>
  </si>
  <si>
    <t>Active</t>
  </si>
  <si>
    <t>Powerlyt Group Pty Ltd</t>
  </si>
  <si>
    <t>Jun-2026: Awarded on 3/06/2026 (Tranche 7)</t>
  </si>
  <si>
    <t>2026/01099</t>
  </si>
  <si>
    <t>612 025 868</t>
  </si>
  <si>
    <t>Unit 7/132 Terrace Road,
Perth WA 6000</t>
  </si>
  <si>
    <t>46 612 025 868</t>
  </si>
  <si>
    <t>Mr Amish Sheth</t>
  </si>
  <si>
    <t>asheth@powerlyt.com</t>
  </si>
  <si>
    <t>0433 164 327</t>
  </si>
  <si>
    <t>admin@powerlyt.com</t>
  </si>
  <si>
    <t>Prensa Pty Ltd</t>
  </si>
  <si>
    <t>2026/01100</t>
  </si>
  <si>
    <t>142 106 581</t>
  </si>
  <si>
    <t>The Garden Office Park, Ground floor, Building C/355 Scarborough Beach Rd,
Osborne Park WA 6017</t>
  </si>
  <si>
    <t>12 142 106 581</t>
  </si>
  <si>
    <t>Melanie Connell</t>
  </si>
  <si>
    <t xml:space="preserve">Managing Consultant </t>
  </si>
  <si>
    <t>melanie.connell@prensa.com.au</t>
  </si>
  <si>
    <t xml:space="preserve">(08) 9240 5010 </t>
  </si>
  <si>
    <t>The Garden Office Park, Ground floor, Building C/355 Scarborough Beach Rd, Osborne Park WA 6017</t>
  </si>
  <si>
    <t>melanie.connell@prensa.com.au; admin@prensa.com.au</t>
  </si>
  <si>
    <t>PTG Consulting Pty Ltd</t>
  </si>
  <si>
    <t>2026/01101</t>
  </si>
  <si>
    <t>668 880 448</t>
  </si>
  <si>
    <t>Level 2, 31A, 207 Currumburra Road,
Ashmore QLD 4214</t>
  </si>
  <si>
    <t>89 668 880 448</t>
  </si>
  <si>
    <t>Ray Cook</t>
  </si>
  <si>
    <t>Transport Advisory Director</t>
  </si>
  <si>
    <t>tenders@ptgconsulting.com.au</t>
  </si>
  <si>
    <t>(08) 6188 4500</t>
  </si>
  <si>
    <t>Level 4, 167 Saint Georges Terrace,
Perth WA 6000</t>
  </si>
  <si>
    <t>Q10 Consultants Pty Ltd</t>
  </si>
  <si>
    <t>2026/01102</t>
  </si>
  <si>
    <t>681 237 981</t>
  </si>
  <si>
    <t>30 Valencia Avenue,
Churchlands WA 6018</t>
  </si>
  <si>
    <t>47 681 237 981</t>
  </si>
  <si>
    <t>Alistair Horsfall</t>
  </si>
  <si>
    <t>alistair.horsfall@Q10consultants.com.au</t>
  </si>
  <si>
    <t>0432 427570</t>
  </si>
  <si>
    <t>REALMstudios Pty Ltd</t>
  </si>
  <si>
    <t>2026/01103</t>
  </si>
  <si>
    <t>165 483 330</t>
  </si>
  <si>
    <t>242 Murrary Street,
Perth WA 6000</t>
  </si>
  <si>
    <t>39 165 483 330</t>
  </si>
  <si>
    <t>Damien Pericles</t>
  </si>
  <si>
    <t>Founding Director</t>
  </si>
  <si>
    <t>damien.pericles@realmstudios.com</t>
  </si>
  <si>
    <t>0456 714 655</t>
  </si>
  <si>
    <t>Level 2, 7 English Street,
Essendon Fields VIC 3041</t>
  </si>
  <si>
    <t>Red Fox Advisory Pty Ltd</t>
  </si>
  <si>
    <t>2026/01104</t>
  </si>
  <si>
    <t>631 948 135</t>
  </si>
  <si>
    <t>Level 7/220 St Georges Terrace,
Perth WA 6000</t>
  </si>
  <si>
    <t>25 631 948 135</t>
  </si>
  <si>
    <t>Aaron Godfrey</t>
  </si>
  <si>
    <t>WA Business Leader</t>
  </si>
  <si>
    <t>a.godfrey@redfoxadvisory.com</t>
  </si>
  <si>
    <t>0416 374 888</t>
  </si>
  <si>
    <t>RED OHMS Group Pty Ltd</t>
  </si>
  <si>
    <t>RED OHMS Group</t>
  </si>
  <si>
    <t>2026/01105</t>
  </si>
  <si>
    <t>169 227 276</t>
  </si>
  <si>
    <t>13-15 Richardson Street,
West Perth WA 6005</t>
  </si>
  <si>
    <t>54 169 227 276</t>
  </si>
  <si>
    <t>Mighele Valente</t>
  </si>
  <si>
    <t>Senior HazMat Consultant</t>
  </si>
  <si>
    <t>mighele.valente@redohmsgroup.com.au</t>
  </si>
  <si>
    <t>0407 805 944;
1300 229 533</t>
  </si>
  <si>
    <t>Rehbein Consulting Pty Ltd T/as L + R</t>
  </si>
  <si>
    <t>May-2026: Updated Business/Trading Name.</t>
  </si>
  <si>
    <t>L + R</t>
  </si>
  <si>
    <t>2026/01078</t>
  </si>
  <si>
    <t>126 086 039</t>
  </si>
  <si>
    <t>1 Erindale Road,
Balcatta WA 6021</t>
  </si>
  <si>
    <t>12 126 086 039</t>
  </si>
  <si>
    <t>Paul Colley</t>
  </si>
  <si>
    <t>Principal Engineer / Partner</t>
  </si>
  <si>
    <t>paul.c@lar.net.au</t>
  </si>
  <si>
    <t>0488 114 894</t>
  </si>
  <si>
    <t>commercial@lar.net.au</t>
  </si>
  <si>
    <t>Risk Factors Australia Pty Ltd</t>
  </si>
  <si>
    <t>2026/01106</t>
  </si>
  <si>
    <t>149 885 165</t>
  </si>
  <si>
    <t>Suite 3/12-16 Sydney Road,
Manly NSW 2095</t>
  </si>
  <si>
    <t>21 149 885 165</t>
  </si>
  <si>
    <t xml:space="preserve">Shane Conaghan </t>
  </si>
  <si>
    <t>WA State Lead and National Technical Lead - Environment</t>
  </si>
  <si>
    <t>shane.conaghan@riskfactors.com.au</t>
  </si>
  <si>
    <t>0455 896 123</t>
  </si>
  <si>
    <t>Level 2, Building C/355 Scarborough Beach Road, Osborne Park WA 6017</t>
  </si>
  <si>
    <t>Rochdale Holdings Pty Ltd T/as Herring Storer Acoustics</t>
  </si>
  <si>
    <t>Herring Storer Acoustics</t>
  </si>
  <si>
    <t>2026/01064</t>
  </si>
  <si>
    <t>009 049 067</t>
  </si>
  <si>
    <t>Suite 34 / 11 Preston Street,
Como WA 6152</t>
  </si>
  <si>
    <t>85 009 049 067</t>
  </si>
  <si>
    <t>Tim Reynolds</t>
  </si>
  <si>
    <t>tim@hsacoustics.com.au</t>
  </si>
  <si>
    <t>(08) 9367 6200</t>
  </si>
  <si>
    <t>PO Box 219,
Como WA 6952</t>
  </si>
  <si>
    <t xml:space="preserve">RP Infrastructure Pty Ltd </t>
  </si>
  <si>
    <t>RP Infrastructure Pty Ltd</t>
  </si>
  <si>
    <t>2026/01107</t>
  </si>
  <si>
    <t>065 072 193</t>
  </si>
  <si>
    <t>C/O William Buck, Level 29, 66 Goulburn Street,
Sydney NSW 2000</t>
  </si>
  <si>
    <t>62 065 072 193</t>
  </si>
  <si>
    <t>Leigh Bosworth</t>
  </si>
  <si>
    <t>leigh.bosworth@rpinfrastructure.com.au</t>
  </si>
  <si>
    <t>0434 367 793</t>
  </si>
  <si>
    <t>Level 2, 190 St Georges Terrace,
Perth WA 6000</t>
  </si>
  <si>
    <t>RPS AAP Consulting Pty Ltd</t>
  </si>
  <si>
    <t>RPS</t>
  </si>
  <si>
    <t>2026/01108</t>
  </si>
  <si>
    <t>117 883 173</t>
  </si>
  <si>
    <t>Level 8, 31 Duncan Street,
Fortitude Valley QLD 4006</t>
  </si>
  <si>
    <t>97 117 883 173</t>
  </si>
  <si>
    <t>Colm Corcoran</t>
  </si>
  <si>
    <t>Practice Leader - Environmental Management and Remediation</t>
  </si>
  <si>
    <t>colm.corcoran@rpsconsulting.com</t>
  </si>
  <si>
    <t>(08) 9211 1111</t>
  </si>
  <si>
    <t>PO Box 170,
West Perth WA 6872</t>
  </si>
  <si>
    <t>rps.rpo.tenders@rpsconsulting.com</t>
  </si>
  <si>
    <t>Rubiks Project Management Pty Ltd</t>
  </si>
  <si>
    <t>Rubiks Projects</t>
  </si>
  <si>
    <t>2026/01109</t>
  </si>
  <si>
    <t>624 730 623</t>
  </si>
  <si>
    <t>23 Hamilton St,
Subiaco WA 6008</t>
  </si>
  <si>
    <t>33 624 730 623</t>
  </si>
  <si>
    <t>Steve Moran</t>
  </si>
  <si>
    <t>steve@rubiks.com.au</t>
  </si>
  <si>
    <t>0402 219 561</t>
  </si>
  <si>
    <t>PO Box 177,
Mount Lawley WA 6929</t>
  </si>
  <si>
    <t>admin@rubiks.com.au</t>
  </si>
  <si>
    <t>Saba Civil Management &amp; Consultancy Pty Ltd</t>
  </si>
  <si>
    <t>2026/01110</t>
  </si>
  <si>
    <t>635 121 756</t>
  </si>
  <si>
    <t xml:space="preserve">113 The Comenarra Parkway, Turramurra NSW 2074 
12 Sketch Road, Alkimos WA 6038 </t>
  </si>
  <si>
    <t>39 635 121 756</t>
  </si>
  <si>
    <t>Joseph Saba</t>
  </si>
  <si>
    <t>Josephsaba@sabacmc.com</t>
  </si>
  <si>
    <t>0478 415 957</t>
  </si>
  <si>
    <t>113 The Comenarra Parkway,
Turramurra NSW 2074</t>
  </si>
  <si>
    <t>Scribe Design Group Pty Ltd ATF Scribe Trust</t>
  </si>
  <si>
    <t>Scribe Design Group</t>
  </si>
  <si>
    <t>2026/01112</t>
  </si>
  <si>
    <t>106 855 921</t>
  </si>
  <si>
    <t>Suite 3, 810 North Lake Road,
Cockburn Central WA 6164</t>
  </si>
  <si>
    <t>33 713 921 375</t>
  </si>
  <si>
    <t>Steven Markham</t>
  </si>
  <si>
    <t>smarkham@scribegroup.com.au</t>
  </si>
  <si>
    <t>(08) 9417 1388</t>
  </si>
  <si>
    <t>PO Box 3503,
Success WA 6964</t>
  </si>
  <si>
    <t>scribe@scribegroup.com.au</t>
  </si>
  <si>
    <t>Security Consulting Group Pty Ltd</t>
  </si>
  <si>
    <t>2026/01113</t>
  </si>
  <si>
    <t>602 538 241</t>
  </si>
  <si>
    <t>Level 18, 357 Collins Street,
Melbourne VIC 3000</t>
  </si>
  <si>
    <t>35 602 538 241</t>
  </si>
  <si>
    <t>Craig Wright</t>
  </si>
  <si>
    <t>cwright@securityconsultinggroup.com.au</t>
  </si>
  <si>
    <t>0408 279 542</t>
  </si>
  <si>
    <t>Level 2, 87 Colin Street,
West Perth WA 6005</t>
  </si>
  <si>
    <t>Sedgman Onyx Pty Ltd</t>
  </si>
  <si>
    <t>2026/01114</t>
  </si>
  <si>
    <t>122 490 000</t>
  </si>
  <si>
    <t>Level 2 - 4, 179 Grey Street,
South Bank QLD 4101</t>
  </si>
  <si>
    <t>Peter Walkemyer</t>
  </si>
  <si>
    <t xml:space="preserve">General Manager </t>
  </si>
  <si>
    <t>0411 984 339</t>
  </si>
  <si>
    <t>Level 8, 125 Murray Street,
Perth WA 6000</t>
  </si>
  <si>
    <t>Setu Holdings Pty Ltd ATF Gujarati Family Trust T/as Setu Projects</t>
  </si>
  <si>
    <t>Setu Projects</t>
  </si>
  <si>
    <t>2026/01115</t>
  </si>
  <si>
    <t>626 950 356</t>
  </si>
  <si>
    <t>69 960 428 108</t>
  </si>
  <si>
    <t>Nishant Gujarati</t>
  </si>
  <si>
    <t>nishant@setuprojects.com</t>
  </si>
  <si>
    <t>(08) 9226 0530
0424 152 625</t>
  </si>
  <si>
    <t>admin@setuprojects.com</t>
  </si>
  <si>
    <t>Shawmac Pty Ltd ATF Starport Unit Trust T/as Workwise Australia</t>
  </si>
  <si>
    <t>Shawmac</t>
  </si>
  <si>
    <t>2026/01116</t>
  </si>
  <si>
    <t>074 110 375</t>
  </si>
  <si>
    <t>Level 1, 908 Albany Highway,
East Victoria Park WA 6101</t>
  </si>
  <si>
    <t>51 828 614 001</t>
  </si>
  <si>
    <t>Paul Nguyen</t>
  </si>
  <si>
    <t>pnguyen@shawmac.com.au</t>
  </si>
  <si>
    <t>(08) 9355 1300</t>
  </si>
  <si>
    <t>admin@shawmac.com.au</t>
  </si>
  <si>
    <t>Site Environmental &amp; Remediation Services (WA) Pty Ltd</t>
  </si>
  <si>
    <t>2026/01117</t>
  </si>
  <si>
    <t>608 868 444</t>
  </si>
  <si>
    <t>281 Newcastle Street,
Northbridge WA 6003</t>
  </si>
  <si>
    <t>24 608 868 444</t>
  </si>
  <si>
    <t>Matt Campbell</t>
  </si>
  <si>
    <t>matt@sers.net.au</t>
  </si>
  <si>
    <t>(08) 9220 2000</t>
  </si>
  <si>
    <t>PO Box 377,
Northbridge WA 6865</t>
  </si>
  <si>
    <t xml:space="preserve">SLR Consulting Australia Pty Ltd </t>
  </si>
  <si>
    <t>SLR Consulting Australia Pty Ltd</t>
  </si>
  <si>
    <t>2026/01118</t>
  </si>
  <si>
    <t>001 584 612</t>
  </si>
  <si>
    <t>​​​Tenancy 202, Submarine School, Sub Base Platypus, 120 High Street,
North Sydney NSW 2060</t>
  </si>
  <si>
    <t>29 001 584 612</t>
  </si>
  <si>
    <t xml:space="preserve">Scott Bird </t>
  </si>
  <si>
    <t>Technical Director/ Growth Lead</t>
  </si>
  <si>
    <t>sbird@slrconsulting.com</t>
  </si>
  <si>
    <t>(08) 9422 5900</t>
  </si>
  <si>
    <t>tendersapac@slrconsulting.com</t>
  </si>
  <si>
    <t>SMEC Australia Pty Ltd</t>
  </si>
  <si>
    <t>2026/01119</t>
  </si>
  <si>
    <t>065 475 149</t>
  </si>
  <si>
    <t>Level 7, 40 Mount Street,
North Sydney NSW 2060</t>
  </si>
  <si>
    <t>47 065 475 149</t>
  </si>
  <si>
    <t>David Baird</t>
  </si>
  <si>
    <t>Manager - Roads &amp; Highways, Perth</t>
  </si>
  <si>
    <t>David.Baird@smec.com</t>
  </si>
  <si>
    <t>(08) 9491 0018</t>
  </si>
  <si>
    <t>Level 14, 109 St Georges Tce,
Perth WA 6000</t>
  </si>
  <si>
    <t>SMW&amp;C Unit Trust T/as Stevens McGann Willcock and Copping Pty Ltd</t>
  </si>
  <si>
    <t xml:space="preserve">Stevens McGann Willcock &amp; Copping Pty Ltd </t>
  </si>
  <si>
    <t>2026/01122</t>
  </si>
  <si>
    <t>009 166 643</t>
  </si>
  <si>
    <t>18 View Street,
North Perth WA 6006</t>
  </si>
  <si>
    <t>59 698 973 952</t>
  </si>
  <si>
    <t xml:space="preserve">Shane Wilson </t>
  </si>
  <si>
    <t>Director - MIEAust, M. ARIAH. Chartered Professional Engineer. CPEng. NER</t>
  </si>
  <si>
    <t>shane@smwc.com.au</t>
  </si>
  <si>
    <t>(08) 9227 7477</t>
  </si>
  <si>
    <t>PO Box 70,
North Perth WA 6906</t>
  </si>
  <si>
    <t xml:space="preserve">smwc@smwc.com.au </t>
  </si>
  <si>
    <t>Stantec Australia Pty Ltd</t>
  </si>
  <si>
    <t xml:space="preserve">Stantec Australia Pty Ltd </t>
  </si>
  <si>
    <t>2026/01120</t>
  </si>
  <si>
    <t>007 820 322</t>
  </si>
  <si>
    <t>Level 22, 570 Bourke Street,
Melbourne VIC 3000</t>
  </si>
  <si>
    <t>17 007 820 322</t>
  </si>
  <si>
    <t>Elliot Alfirevich</t>
  </si>
  <si>
    <t>Director, Operations Leader, Buildings, WA</t>
  </si>
  <si>
    <t>Elliot.Alfirevich@stantec.com</t>
  </si>
  <si>
    <t>(08) 6222 7127</t>
  </si>
  <si>
    <t xml:space="preserve"> Ground Floor, 226 Adelaide Terrace,
Perth WA 6000 </t>
  </si>
  <si>
    <t xml:space="preserve">Steens Gray &amp; Kelly Pty Ltd ATF Steens Gray &amp; Kelly Unit Trust T/A Steens Gray &amp; Kelly </t>
  </si>
  <si>
    <t>Steens Gray &amp; Kelly</t>
  </si>
  <si>
    <t>2026/01121</t>
  </si>
  <si>
    <t>008 922 521</t>
  </si>
  <si>
    <t>AMHR 4, 20 Twickenham Road,
Burswood WA 6100</t>
  </si>
  <si>
    <t>74 338 171 615</t>
  </si>
  <si>
    <t>Ben MacLeevernan</t>
  </si>
  <si>
    <t>ben@sgk.com.au</t>
  </si>
  <si>
    <t>0417 934 054</t>
  </si>
  <si>
    <t>PO Box 322,
Subiaco WA 6094</t>
  </si>
  <si>
    <t>admin@sgk.com.au</t>
  </si>
  <si>
    <t>Strategic Fire Consulting Pty Ltd ATF the SFC Unit Trust T/as Strategic Fire Consulting</t>
  </si>
  <si>
    <t>Strategic Fire Consulting</t>
  </si>
  <si>
    <t>2026/01124</t>
  </si>
  <si>
    <t>164 212 980</t>
  </si>
  <si>
    <t>44A Salisbury Street,
Bayswater WA 6053</t>
  </si>
  <si>
    <t>53 231 466 796</t>
  </si>
  <si>
    <t>Julie Gibson</t>
  </si>
  <si>
    <t>Director, Fire Safety Engineer</t>
  </si>
  <si>
    <t>julie@strategicfireconsulting.com.au</t>
  </si>
  <si>
    <t>0431 951 877</t>
  </si>
  <si>
    <t>PO Box 738,
Inglewood WA 6932</t>
  </si>
  <si>
    <t>Studio Baan Architects Pty Ltd T/as Carrier and Postmus Architects (CaPA)</t>
  </si>
  <si>
    <t>Carrier and Postmus Architects (CaPA)</t>
  </si>
  <si>
    <t>2026/01023</t>
  </si>
  <si>
    <t>154 159 419</t>
  </si>
  <si>
    <t>5 Northwood St,
West Leederville WA 6007</t>
  </si>
  <si>
    <t>87 154 150 419</t>
  </si>
  <si>
    <t>Brad Wetherall</t>
  </si>
  <si>
    <t>Practice Manager</t>
  </si>
  <si>
    <t>pm@capa.studio</t>
  </si>
  <si>
    <t>(08) 9380 9020</t>
  </si>
  <si>
    <t>justin@capa.studio</t>
  </si>
  <si>
    <t>Summation Pty Ltd</t>
  </si>
  <si>
    <t>2026/01127</t>
  </si>
  <si>
    <t>670 240 561</t>
  </si>
  <si>
    <t>Level 2 , 179 St Georges Terrace,
Perth WA 6000</t>
  </si>
  <si>
    <t>55 670 240 561</t>
  </si>
  <si>
    <t>Mark Price</t>
  </si>
  <si>
    <t>mark.price@summation.au</t>
  </si>
  <si>
    <t>0466 716 216</t>
  </si>
  <si>
    <t>Unit 2, 14 Ellesmere Circuit,
Success WA 6164</t>
  </si>
  <si>
    <t>admin@summation.au</t>
  </si>
  <si>
    <t>SW19 Pty Ltd</t>
  </si>
  <si>
    <t>2026/01054</t>
  </si>
  <si>
    <t>122 607 676</t>
  </si>
  <si>
    <t>Suite 1, Level 2, 16 Victoria  Avenue,
Perth WA 6000</t>
  </si>
  <si>
    <t>49 122 607 676</t>
  </si>
  <si>
    <t>Chris Roeves</t>
  </si>
  <si>
    <t>chris@sw19.com.au</t>
  </si>
  <si>
    <t>1300 019 019</t>
  </si>
  <si>
    <t>PO Box 276,
Applecross WA 6154</t>
  </si>
  <si>
    <t>admin@sw19.com.au</t>
  </si>
  <si>
    <t>Tetra Tech Coffey Pty Ltd</t>
  </si>
  <si>
    <t>2026/01128</t>
  </si>
  <si>
    <t>139 460 521</t>
  </si>
  <si>
    <t>Level 19, Tower B, Citadel Tower, 799 Pacific Highway,
Chatswood NSW 2067</t>
  </si>
  <si>
    <t>55 139 460 521</t>
  </si>
  <si>
    <t>Simon Harrop</t>
  </si>
  <si>
    <t>Principal HAZMAT Consultant</t>
  </si>
  <si>
    <t>Simon.Harrop@tetratech.com</t>
  </si>
  <si>
    <t>(08) 6218 2100</t>
  </si>
  <si>
    <t>Level 19, Tower B, Citadel Tower, 799 Pacific Highway Chatswood NSW 2067</t>
  </si>
  <si>
    <t>Tracey Brunstrom &amp; Hammond Pty Ltd T/as TBH</t>
  </si>
  <si>
    <t>TBH</t>
  </si>
  <si>
    <t>2026/01129</t>
  </si>
  <si>
    <t>008 444 700</t>
  </si>
  <si>
    <t>Level 12, 15 Blue Street,
North Sydney NSW 2060</t>
  </si>
  <si>
    <t>73 008 444 700</t>
  </si>
  <si>
    <t>Edward Ho</t>
  </si>
  <si>
    <t>edward.ho@tbhint.com</t>
  </si>
  <si>
    <t>(08) 6462 3200
0403 321 810</t>
  </si>
  <si>
    <t>18/225 St Georges Terrace,
Perth WA 6000</t>
  </si>
  <si>
    <t>TSA Riley Pty Ltd</t>
  </si>
  <si>
    <t>2026/01130</t>
  </si>
  <si>
    <t>099 000 272</t>
  </si>
  <si>
    <t xml:space="preserve">Suite 1, Level 7 Allendale Square, 77 St Georges Terrace,
Perth WA 6000 </t>
  </si>
  <si>
    <t>71 099 000 272</t>
  </si>
  <si>
    <t>Rhiannon Longville</t>
  </si>
  <si>
    <t>Regional General Manager - WA</t>
  </si>
  <si>
    <t>rhiannon.longville@tsariley.au</t>
  </si>
  <si>
    <t>(02) 9276 1480</t>
  </si>
  <si>
    <t>tenders@tsariley.au</t>
  </si>
  <si>
    <t>Tusno Pty Ltd ATF the Consulting Engineering Unit Trust T/as Porter Consulting Engineers</t>
  </si>
  <si>
    <t>Porter Consulting Engineers</t>
  </si>
  <si>
    <t>2026/01098</t>
  </si>
  <si>
    <t>070 097 148</t>
  </si>
  <si>
    <t>Suite 14, 58 Kishorn Road,
Mount Pleasant WA 6153</t>
  </si>
  <si>
    <t>78 636 396 385</t>
  </si>
  <si>
    <t>Brad Harris</t>
  </si>
  <si>
    <t>brad@portereng.com.au</t>
  </si>
  <si>
    <t>(08) 9315 9955</t>
  </si>
  <si>
    <t>PO Box 1036,
Canning Bridge WA 6153</t>
  </si>
  <si>
    <t>office@portereng.com.au</t>
  </si>
  <si>
    <t>UDLA Pty Ltd ATF UDLA Unit Trust</t>
  </si>
  <si>
    <t>UDLA Pty Ltd</t>
  </si>
  <si>
    <t>2026/01131</t>
  </si>
  <si>
    <t>Level 2, Atwell Building, 3 Cantonment Street,
Fremantle WA 6160</t>
  </si>
  <si>
    <t>49 446 110 251</t>
  </si>
  <si>
    <t xml:space="preserve">Scott Lang </t>
  </si>
  <si>
    <t>scott@udla.com.au</t>
  </si>
  <si>
    <t>(08) 9336 7577</t>
  </si>
  <si>
    <t>admin@udla.com.au</t>
  </si>
  <si>
    <t>Veris Australia Pty Ltd</t>
  </si>
  <si>
    <t>2026/01132</t>
  </si>
  <si>
    <t>615 735 727</t>
  </si>
  <si>
    <t>41 Bishop Street,
Jolimont WA 6014</t>
  </si>
  <si>
    <t>53 615 735 727</t>
  </si>
  <si>
    <t>Paul Rhodes</t>
  </si>
  <si>
    <t>Service Leader - Licensed Surveyor - Property Survey</t>
  </si>
  <si>
    <t>P.Rhodes@veris.com.au</t>
  </si>
  <si>
    <t>(08) 6241 3333</t>
  </si>
  <si>
    <t xml:space="preserve">PO Box 90,
Wembley WA 6913 </t>
  </si>
  <si>
    <t>veris.wa@veris.com.au</t>
  </si>
  <si>
    <t>Viewland Pty Ltd ATF the Hilson Trading Trust</t>
  </si>
  <si>
    <t>Hille Thompson &amp; Delfos</t>
  </si>
  <si>
    <t>2026/01067</t>
  </si>
  <si>
    <t>008 862 735</t>
  </si>
  <si>
    <t>24 Durlacher Street,
Geraldton WA 6530</t>
  </si>
  <si>
    <t>30 982 363 197</t>
  </si>
  <si>
    <t>Brad Collard</t>
  </si>
  <si>
    <t>brad@htds.com.au</t>
  </si>
  <si>
    <t>(08) 9921 3111</t>
  </si>
  <si>
    <t>PO Box 820,
Geradlton WA 6531</t>
  </si>
  <si>
    <t>htdsurveys@htds.com.au</t>
  </si>
  <si>
    <t>WBD Pty Ltd T/as Wells Building Designers and Consultants</t>
  </si>
  <si>
    <t>Wells Building Designers and Consultants</t>
  </si>
  <si>
    <t>2026/01133</t>
  </si>
  <si>
    <t>159 196 406</t>
  </si>
  <si>
    <t>60 Windich Street,
Esperance WA 6450</t>
  </si>
  <si>
    <t>93 159 196 406</t>
  </si>
  <si>
    <t>Nick Wells</t>
  </si>
  <si>
    <t>nickw@wellsbd.com.au</t>
  </si>
  <si>
    <t>0423 900 342</t>
  </si>
  <si>
    <t>29 Amelia Circuit,
West Beach WA 6450</t>
  </si>
  <si>
    <t>WGAWA Pty Ltd</t>
  </si>
  <si>
    <t>2026/01134</t>
  </si>
  <si>
    <t>600 420 773</t>
  </si>
  <si>
    <t>60 Wyatt Street, Adelaide SA 5000
Level 1, 66 Kings Park Road, West Perth WA 6005</t>
  </si>
  <si>
    <t>98 600 420 773</t>
  </si>
  <si>
    <t>John Clancy</t>
  </si>
  <si>
    <t>Joint Regional Manager - WA</t>
  </si>
  <si>
    <t>jclancy@wga.com.au</t>
  </si>
  <si>
    <t>(08) 9336 6528</t>
  </si>
  <si>
    <t>Level 1, 66 Kings Park Road,
West Perth WA 6005</t>
  </si>
  <si>
    <t>GroupTenders@wga.com.au</t>
  </si>
  <si>
    <t>WML Consultants Pty Ltd</t>
  </si>
  <si>
    <t>WML Consultants</t>
  </si>
  <si>
    <t>2026/01135</t>
  </si>
  <si>
    <t>092 471 531</t>
  </si>
  <si>
    <t>First Floor, 25A Stephen Street,
Bunbury WA 6230</t>
  </si>
  <si>
    <t>36 092 471 531</t>
  </si>
  <si>
    <t>Ian Broadley</t>
  </si>
  <si>
    <t>Principal Civil Engineer</t>
  </si>
  <si>
    <t>ibroadley@wml.com.au; admin@wml.com.au</t>
  </si>
  <si>
    <t>0424 451 987
(08) 9722 3544</t>
  </si>
  <si>
    <t>Level 2, 91 Havelock Street,
West Perth WA 6005</t>
  </si>
  <si>
    <t>admin@wml.com.au</t>
  </si>
  <si>
    <t>WSP Australia Pty Limited</t>
  </si>
  <si>
    <t>2026/01136</t>
  </si>
  <si>
    <t>078 004 798</t>
  </si>
  <si>
    <t>Level 3, Mia Yellagonga Tower 2, 5 Spring Street,
Perth WA 6000</t>
  </si>
  <si>
    <t>80 078 004 798</t>
  </si>
  <si>
    <t xml:space="preserve">Seamus Corrigan </t>
  </si>
  <si>
    <t>Associate Director • PROP Structures &amp; Civil - WA</t>
  </si>
  <si>
    <t>seamus.corrigan@wsp.com</t>
  </si>
  <si>
    <t>(08) 9216 3650</t>
  </si>
  <si>
    <t>Zemla Pty Ltd ATF Young Purich &amp; Higham T/A Structerre Consulting Engineers</t>
  </si>
  <si>
    <t>Apr-2026: Updated Business/Trading Name
and Legal Entity Name</t>
  </si>
  <si>
    <t>Structerre Consulting Engineers</t>
  </si>
  <si>
    <t>2026/01125</t>
  </si>
  <si>
    <t>008 966 283</t>
  </si>
  <si>
    <t>71 349 772 837</t>
  </si>
  <si>
    <t>WA Geotechnical Business Development Manager / WA Annex Team Leader</t>
  </si>
  <si>
    <t>bwilson@structerre.com.au</t>
  </si>
  <si>
    <t>0488 114 161</t>
  </si>
  <si>
    <t>wageoquotes@structerre.com.au</t>
  </si>
  <si>
    <t>Legge Civil Pty Ltd</t>
  </si>
  <si>
    <t>LPD GROUP PTY LTD</t>
  </si>
  <si>
    <t>Madina Engineering Pty Ltd ITF The M&amp;H Soliman Family Trust</t>
  </si>
  <si>
    <t xml:space="preserve">Magic Sky Pty Ltd as trustee for the Belotti Family Trust trading as DB Mechanical Consulting </t>
  </si>
  <si>
    <t>Marbany Pty Ltd</t>
  </si>
  <si>
    <t>Meta Maya Environmental Pty Ltd.</t>
  </si>
  <si>
    <t>NDY Management Pty Limited, T/A NDY, A Tetra Tech Company</t>
  </si>
  <si>
    <t>No Problems Just Solutions Pty Ltd (T/A Land Surveys)</t>
  </si>
  <si>
    <t>PEAK CONSULTANTS PTY LTD</t>
  </si>
  <si>
    <t>Quoin Consulting Pty Ltd</t>
  </si>
  <si>
    <t>Reeve and Associates PTY LTD</t>
  </si>
  <si>
    <t>Rehbein Consulting Pty Ltd</t>
  </si>
  <si>
    <t>RSA Pty Ltd ATF RSA Unit Trust</t>
  </si>
  <si>
    <t>SABA CIVIL MANAGEMENT &amp; CONSULTANCY PTY LTD</t>
  </si>
  <si>
    <t>The Trustee for Scribe Trust</t>
  </si>
  <si>
    <t>Shawmac Pty Ltd ATF Starport Unit Trust TAS Workwise Australia</t>
  </si>
  <si>
    <t>PLACE Laboratory Pty Ltd (as trustee for The Lab Unit Trust)</t>
  </si>
  <si>
    <t>SMW&amp;C Unit Trust trading as Stevens McGann Willcock and Copping Pty Ltd</t>
  </si>
  <si>
    <t xml:space="preserve">Steens Gray &amp; Kelly Pty Ltd AFT Steens Gray &amp; Kelly Unit Trust T/As Steens Gray &amp; Kelly </t>
  </si>
  <si>
    <t>Trustee for the SFC Unit Trust trading as Strategic Fire Consulting</t>
  </si>
  <si>
    <t>Studio Baan Architects Pty Ltd, T/A Carrier and Postmus Architects (CaPA)</t>
  </si>
  <si>
    <t>Brett David Investments Pty Ltd Trading As Successful Projects</t>
  </si>
  <si>
    <t>TP Engineering Associates</t>
  </si>
  <si>
    <t>Tracey Brunstrom &amp; Hammond Pty Ltd</t>
  </si>
  <si>
    <t>Tusno Pty Ltd as trustee for the Consulting Engineering Unit Trust trading as Porter Consulting Engineers</t>
  </si>
  <si>
    <t>The Trustee for UDLA Unit Trust</t>
  </si>
  <si>
    <t>WBD Pty Ltd</t>
  </si>
  <si>
    <t>WGAWA PTY LTD</t>
  </si>
  <si>
    <t>WSP AUSTRALIA PTY LTD</t>
  </si>
  <si>
    <t>Zemla Pty Ltd ATF the Young Purich &amp; Higham Unit Trust T/A Structerre Consulting Engineers</t>
  </si>
  <si>
    <t>COUNT OF RECOMMENDED CATEGORIES
DELETE/HIDE BEFORE LIVE</t>
  </si>
  <si>
    <t>Acoustic Services</t>
  </si>
  <si>
    <t>Independent Superintendents (Contract Admin.)</t>
  </si>
  <si>
    <t>Hazardous Material Inspection</t>
  </si>
  <si>
    <t>Building Information Modelling (BIM) Management</t>
  </si>
  <si>
    <t>R</t>
  </si>
  <si>
    <t>Inactive</t>
  </si>
  <si>
    <t>P</t>
  </si>
  <si>
    <t xml:space="preserve"> </t>
  </si>
  <si>
    <t>TRIM</t>
  </si>
  <si>
    <t>X</t>
  </si>
  <si>
    <t>Content Owner</t>
  </si>
  <si>
    <t>Subject Matter Expert</t>
  </si>
  <si>
    <t>Version</t>
  </si>
  <si>
    <t>Last Update</t>
  </si>
  <si>
    <t>Amendment Record</t>
  </si>
  <si>
    <t>ECM Reference No.</t>
  </si>
  <si>
    <t>Date Updated:</t>
  </si>
  <si>
    <t>Update Details</t>
  </si>
  <si>
    <t>Panel Member</t>
  </si>
  <si>
    <t>Panel Member Response</t>
  </si>
  <si>
    <t>Specified Personnel</t>
  </si>
  <si>
    <t>• Original version on WCS2024NR1 Commencement Date (30-Mar-2026).</t>
  </si>
  <si>
    <r>
      <t xml:space="preserve">• Various updates (including typo corrections) applied to trading/legal entity names, ACN's, ABN's, contacts, addresses, and email addresses in the </t>
    </r>
    <r>
      <rPr>
        <b/>
        <sz val="9"/>
        <color theme="1"/>
        <rFont val="Calibri"/>
        <family val="2"/>
      </rPr>
      <t>Contact Details</t>
    </r>
    <r>
      <rPr>
        <sz val="9"/>
        <color theme="1"/>
        <rFont val="Calibri"/>
        <family val="2"/>
      </rPr>
      <t xml:space="preserve"> worksheet, in addition to updates to trading/legal entity names in the </t>
    </r>
    <r>
      <rPr>
        <b/>
        <sz val="9"/>
        <color theme="1"/>
        <rFont val="Calibri"/>
        <family val="2"/>
      </rPr>
      <t xml:space="preserve">Service Categories </t>
    </r>
    <r>
      <rPr>
        <sz val="9"/>
        <color theme="1"/>
        <rFont val="Calibri"/>
        <family val="2"/>
      </rPr>
      <t>worksheet to align.
• Freeze panes applied to improve accessibility when scrolling worksheets.</t>
    </r>
  </si>
  <si>
    <t>• Awarded Tranche 5 comprising one (1) Consultant, Airey Taylor, on 20 May 2026 (with details now listed in this document in the Contact Details and Service Categories worksheets).
• Various updates (including typo corrections) applied to trading/legal entity names, Small Business and Aboriginal Business statuses, ACN's, ABN's, contacts and email addresses in the Contact Details worksheet, in addition to updates to trading/legal entity names in the Service Categories worksheet to align, including, but not limited to:
   - Colliers International Engineering &amp; Design (WA) - Updated Role title, Email, and Address and Email for service of contractual notices.
   - De Nada Surveys - Changed contact to Eamon Quaggin from Wayne Stewart.
   - EMF Griffiths WA - Corrected email domain to '@emfwa.com' from '@emf.com.au'.
   - RED OHMS Group - Change contact to Mighele Valente from Tony Wittcomb.</t>
  </si>
  <si>
    <t>• Awarded Tranche 6 comprising two (2) Consultants on 28 May 2026 (with details now listed in this document in the Contact Details and Service Categories worksheets).
   - Arup Australia | G2N Project Management Solutions</t>
  </si>
  <si>
    <t>• Awarded Tranche 7 comprising one (1) Consultant, Powerlyt Group, on 3 Jun 2026 (with details now listed in this document in the Contact Details and Service Categories worksheets).</t>
  </si>
  <si>
    <t>• Awarded Tranche 8 comprising one (1) Consultant, Aurecon Australasia, on 10 Jun 2026 (with details now listed in this document in the Contact Details and Service Categories worksheets).
• Contact Details worksheet; GHD - Updated key contact to Matthew Penfold from Ricardo Kiperman.</t>
  </si>
  <si>
    <t>Jun-2026: Contact change from Ricardo Kiperman to Matthew Penfold and Rudolph Faber (Secondary).</t>
  </si>
  <si>
    <t>Matthew.Penfold@ghd.com;
Rudolph.Faber@ghd.com</t>
  </si>
  <si>
    <t>DBM Vircon Services (Australia) Pty Ltd</t>
  </si>
  <si>
    <t>info@hera.net.au</t>
  </si>
  <si>
    <t>peter.walkemeyer@sedgman.com</t>
  </si>
  <si>
    <t>• Awarded Tranche 3 comprising three (3) Consultants on 24 April 2026 (All are now listed in this document in the Contact Details and Service Categories worksheets):
 - Architectus | Red Fox Advisory | RP Infrastructure
• Awarded Tranche 4 comprising three (3) Consultants on 1 May 2026 (All are now listed in this document in the Contact Details and Service Categories worksheets):
 - NDY, A Tetra Tech Company | SLR Consulting Australia | Veris Australia</t>
  </si>
  <si>
    <t>• Awarded Tranche 2 comprising twenty five (25) Consultants (All are now listed in this document in the Contact Details and Service Categories worksheets):
   - Acoustic Logic | ADG Engineers | AECOM Australia | Alphazeta Group | ASPECT Studios | Aurora Environmental | BG&amp;E | Crossland &amp; Hardy | Destravis Australia | Encon Project Management |
     Graham Hunt Architects | I3 Consulting | Josh Byrne &amp; Associates | Lucid Consulting Engineers | Magic Sky T/as DB Mechanical Consulting | Marbany T/as Tim Franklin Engineering |
     MEnD Consulting | RPS AAP Consulting | Security Consulting Group | Site Environmental &amp; Remediation Services | Stantec Australia | Tetra Tech Coffey | Tracey Brunstrom &amp; Hammond |
     Tusno t/a Porter Consulting Engineers | UDLA
• Various updates across the Contact Details worksheet:
   - Lewis Woolcott Pty Ltd - Updated key contact to John Lewis (John.lewis@lewiswoolcott.com, 0411 372 515) from David Humphry.
   - Stucterre Consulting Engineers - Corrected Legal Entity Name to "Zemla Pty Ltd ATF Young Purich &amp; Higham T/A Structerre Consulting Engineers".
   - HFM Asset Management Pty Ltd - Updated Address for Contractural Notices and key contact to Bevan Tyler as previous contact departed prior to award.
• Various fixes applied to the Service Categories worksheet.</t>
  </si>
  <si>
    <t>Jun-2026: Amended Email for service of contractual notices to info@hera.net.au.
Apr-2026: Updated Business/Trading Name.</t>
  </si>
  <si>
    <r>
      <t>mwaring@peritas.au</t>
    </r>
    <r>
      <rPr>
        <sz val="11"/>
        <color theme="10"/>
        <rFont val="Aptos Narrow"/>
        <family val="2"/>
        <scheme val="minor"/>
      </rPr>
      <t xml:space="preserve">;
</t>
    </r>
    <r>
      <rPr>
        <u/>
        <sz val="11"/>
        <color theme="10"/>
        <rFont val="Aptos Narrow"/>
        <family val="2"/>
        <scheme val="minor"/>
      </rPr>
      <t>enquiries@peritas.au</t>
    </r>
  </si>
  <si>
    <t>COUNTIF (Incl Preferred)</t>
  </si>
  <si>
    <t>COUNTIF (Awarded Only)</t>
  </si>
  <si>
    <t>HRS (as at 24/6)</t>
  </si>
  <si>
    <t>• Awarded Tranche 9 comprising five (5) Consultants on 24 June 2026 (with details now listed in this document in the Contact Details and Service Categories worksheets):
 - Arcadis | ATC Williams | Construction Hydraulic Design | DBM Vircon Services | TSA Riley
• Following distribution of panel-wide communications, updates were applied in the Contact Details worksheet to the Primary Email and Email for Service of Contractual Notices fields for both active and inactive suppliers (including those currently under preferred respondent negotiations ahead of potential future award).
   - Within this group, the active supplier HERA Engineering has had its Email for Service of Contractual Notices updated to: info@hera.net.au.</t>
  </si>
  <si>
    <t>Jun-2026: Awarded on 24/06/2026 (Tranche 9)</t>
  </si>
  <si>
    <t>2.0</t>
  </si>
  <si>
    <t>• PLACE Laboratory: The primary contact has advised that they are retiring and gradually winding down the business. As part of this transition, they have requested that their membership of the WCS2024NR1 arrangement conclude effective 30 July 2026. While the WCP team progresses the formal removal of this consultant from the arrangement, an Inactive – DO NOT USE status has been applied throughout this document. The consultant will be removed from the arrangement following completion of the required administrative processes. 
For any queries regarding this matter, please contact WorksConsultancyPanels@DoHW.wa.gov.au.</t>
  </si>
  <si>
    <t>• EMF Griffiths: Correction to the email domain of the Email for service of contractual notices (removed .au).
• Land Kwality: The firm submitted a formal request to be removed from the WCS2024NR1 arrangement, advising that it had applied in error due to a misunderstanding and had intended to apply for an alternative DoHW panel arrangement. While the WCP team progresses the formal removal of this consultant from the arrangement, an Inactive – DO NOT USE status has been applied throughout this document. The consultant will be removed from the arrangement following completion of the required administrative processes. 
For any queries regarding this matter, please contact WorksConsultancyPanels@DoHW.wa.gov.au.</t>
  </si>
  <si>
    <t>Jul-2026: Correction to Email for service of contractual notices.
Apr-2026: Updated Business/Trading Name.</t>
  </si>
  <si>
    <t>wa.ed.bids@colliers.com</t>
  </si>
  <si>
    <t>Project Engineer</t>
  </si>
  <si>
    <t>Sam Jeanes</t>
  </si>
  <si>
    <t>sam@aie.engineering</t>
  </si>
  <si>
    <t>0430 410 130</t>
  </si>
  <si>
    <t>Aug-2026: Updated key contact to Sam Jeanes from Kale Billett.</t>
  </si>
  <si>
    <t>shadi.zarekalkhoran@mend.com.au</t>
  </si>
  <si>
    <t>Aug-2026: Updated Email for Service of Contractual Notices to Shadi Zarekalkhoran.
Apr-2026: Awarded on 17/04/2026 (Tranche 2)</t>
  </si>
  <si>
    <t>Aug-2026: Correction to Email for service of contractual notices.</t>
  </si>
  <si>
    <t>• AIE Engineering: Updated key contact to Sam Jeanes from Kale Billett.
• Capital Engineering Pty Ltd T/as Capital House Australasia: Correctino to the Email for service of contractual notices (now matches Primary contact email)
• Colliers International Engineering &amp; Design: Correction to the email domain of the Primary contact and Email for service of contractual notices (removed .au).
• Land Kwality: The formal withdrawal of this consultant from the WCS2024NR1 arrangement has now been finalised. Refer to ECM 08760624 for further details.
• PLACE Laboratory: The formal withdrawal of this consultant from the WCS2024NR1 arrangement has now been finalised. Refer to ECM 08783553 for further details.
• MEnD Consultant: Updated Address for Contractural Notices to Shadi Zarekalkhoran.</t>
  </si>
  <si>
    <t>Aug-2026: Correction to email addresses for Primary contact and Email for service of contractual notices.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</si>
</sst>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C09]dd\-mmmm\-yyyy;@"/>
  </numFmts>
  <fonts count="34" x14ac:knownFonts="1">
    <font>
      <sz val="11"/>
      <color theme="1"/>
      <name val="Aptos Narrow"/>
      <family val="2"/>
      <scheme val="minor"/>
    </font>
    <font>
      <sz val="11"/>
      <color theme="1"/>
      <name val="Aptos Narrow"/>
      <family val="2"/>
      <scheme val="minor"/>
    </font>
    <font>
      <sz val="11"/>
      <color theme="1"/>
      <name val="Arial"/>
      <family val="2"/>
    </font>
    <font>
      <u/>
      <sz val="11"/>
      <color theme="10"/>
      <name val="Aptos Narrow"/>
      <family val="2"/>
      <scheme val="minor"/>
    </font>
    <font>
      <b/>
      <u/>
      <sz val="18"/>
      <color rgb="FF0000CC"/>
      <name val="Aptos Narrow"/>
      <family val="2"/>
      <scheme val="minor"/>
    </font>
    <font>
      <sz val="9"/>
      <color theme="1"/>
      <name val="Aptos Narrow"/>
      <family val="2"/>
    </font>
    <font>
      <b/>
      <sz val="16"/>
      <color theme="0"/>
      <name val="Calibri"/>
      <family val="2"/>
    </font>
    <font>
      <sz val="9"/>
      <color theme="1"/>
      <name val="Calibri"/>
      <family val="2"/>
    </font>
    <font>
      <b/>
      <sz val="12"/>
      <color theme="1"/>
      <name val="Calibri"/>
      <family val="2"/>
    </font>
    <font>
      <b/>
      <sz val="14"/>
      <color theme="0"/>
      <name val="Calibri"/>
      <family val="2"/>
    </font>
    <font>
      <sz val="14"/>
      <color theme="1"/>
      <name val="Calibri"/>
      <family val="2"/>
    </font>
    <font>
      <sz val="12"/>
      <color theme="1"/>
      <name val="Calibri"/>
      <family val="2"/>
    </font>
    <font>
      <u/>
      <sz val="9"/>
      <color theme="10"/>
      <name val="Aptos Narrow"/>
      <family val="2"/>
    </font>
    <font>
      <b/>
      <u/>
      <sz val="14"/>
      <color rgb="FF0000CC"/>
      <name val="Aptos Narrow"/>
      <family val="2"/>
      <scheme val="minor"/>
    </font>
    <font>
      <b/>
      <sz val="11"/>
      <color theme="1"/>
      <name val="Aptos Narrow"/>
      <family val="2"/>
      <scheme val="minor"/>
    </font>
    <font>
      <b/>
      <sz val="9"/>
      <color theme="1"/>
      <name val="Calibri"/>
      <family val="2"/>
    </font>
    <font>
      <sz val="11"/>
      <name val="Aptos Narrow"/>
      <family val="2"/>
      <scheme val="minor"/>
    </font>
    <font>
      <b/>
      <sz val="11"/>
      <name val="Aptos Narrow"/>
      <family val="2"/>
      <scheme val="minor"/>
    </font>
    <font>
      <b/>
      <sz val="11"/>
      <color rgb="FF000000"/>
      <name val="Aptos Narrow"/>
      <family val="2"/>
      <scheme val="minor"/>
    </font>
    <font>
      <b/>
      <sz val="11"/>
      <color theme="0"/>
      <name val="Aptos Narrow"/>
      <family val="2"/>
      <scheme val="minor"/>
    </font>
    <font>
      <b/>
      <sz val="18"/>
      <color theme="1"/>
      <name val="Aptos Narrow"/>
      <family val="2"/>
      <scheme val="minor"/>
    </font>
    <font>
      <i/>
      <sz val="10"/>
      <color theme="1"/>
      <name val="Aptos Narrow"/>
      <family val="2"/>
      <scheme val="minor"/>
    </font>
    <font>
      <u/>
      <sz val="11"/>
      <color rgb="FF0000CC"/>
      <name val="Aptos Narrow"/>
      <family val="2"/>
      <scheme val="minor"/>
    </font>
    <font>
      <b/>
      <sz val="11"/>
      <name val="Wingdings 2"/>
      <family val="1"/>
      <charset val="2"/>
    </font>
    <font>
      <b/>
      <sz val="11"/>
      <color rgb="FF000000"/>
      <name val="Wingdings 2"/>
      <family val="1"/>
      <charset val="2"/>
    </font>
    <font>
      <sz val="11"/>
      <color theme="1"/>
      <name val="Calibri"/>
      <family val="2"/>
    </font>
    <font>
      <b/>
      <sz val="14"/>
      <name val="Aptos Narrow"/>
      <family val="2"/>
      <scheme val="minor"/>
    </font>
    <font>
      <b/>
      <sz val="18"/>
      <name val="Aptos Narrow"/>
      <family val="2"/>
      <scheme val="minor"/>
    </font>
    <font>
      <b/>
      <sz val="16"/>
      <name val="Calibri"/>
      <family val="2"/>
    </font>
    <font>
      <u/>
      <sz val="11"/>
      <color rgb="FF467886"/>
      <name val="Aptos Narrow"/>
      <family val="2"/>
      <scheme val="minor"/>
    </font>
    <font>
      <sz val="11"/>
      <color theme="10"/>
      <name val="Aptos Narrow"/>
      <family val="2"/>
      <scheme val="minor"/>
    </font>
    <font>
      <sz val="9"/>
      <name val="Aptos Narrow"/>
      <family val="2"/>
    </font>
    <font>
      <sz val="9"/>
      <name val="Calibri"/>
      <family val="2"/>
    </font>
    <font>
      <b/>
      <sz val="12"/>
      <name val="Calibri"/>
      <family val="2"/>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tint="0.14999847407452621"/>
        <bgColor indexed="64"/>
      </patternFill>
    </fill>
    <fill>
      <patternFill patternType="solid">
        <fgColor theme="1"/>
        <bgColor indexed="64"/>
      </patternFill>
    </fill>
    <fill>
      <patternFill patternType="solid">
        <fgColor theme="1" tint="0.499984740745262"/>
        <bgColor indexed="64"/>
      </patternFill>
    </fill>
    <fill>
      <patternFill patternType="solid">
        <fgColor rgb="FFA6C9EC"/>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0" tint="-0.499984740745262"/>
        <bgColor indexed="64"/>
      </patternFill>
    </fill>
    <fill>
      <patternFill patternType="solid">
        <fgColor rgb="FFE2EFD9"/>
        <bgColor indexed="64"/>
      </patternFill>
    </fill>
    <fill>
      <patternFill patternType="solid">
        <fgColor rgb="FFFFF2CC"/>
        <bgColor indexed="64"/>
      </patternFill>
    </fill>
    <fill>
      <patternFill patternType="solid">
        <fgColor rgb="FFFFFFFF"/>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ashDotDot">
        <color auto="1"/>
      </left>
      <right style="dashDotDot">
        <color auto="1"/>
      </right>
      <top/>
      <bottom/>
      <diagonal/>
    </border>
    <border>
      <left/>
      <right style="dashDotDot">
        <color auto="1"/>
      </right>
      <top/>
      <bottom style="double">
        <color indexed="64"/>
      </bottom>
      <diagonal/>
    </border>
    <border>
      <left style="dashDotDot">
        <color auto="1"/>
      </left>
      <right style="dashDotDot">
        <color auto="1"/>
      </right>
      <top/>
      <bottom style="double">
        <color indexed="64"/>
      </bottom>
      <diagonal/>
    </border>
    <border>
      <left/>
      <right style="dashDotDot">
        <color auto="1"/>
      </right>
      <top/>
      <bottom/>
      <diagonal/>
    </border>
    <border>
      <left/>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5" fillId="0" borderId="0"/>
    <xf numFmtId="0" fontId="12" fillId="0" borderId="0" applyNumberFormat="0" applyFill="0" applyBorder="0" applyAlignment="0" applyProtection="0"/>
  </cellStyleXfs>
  <cellXfs count="94">
    <xf numFmtId="0" fontId="0" fillId="0" borderId="0" xfId="0"/>
    <xf numFmtId="164" fontId="6" fillId="5" borderId="0" xfId="3" applyNumberFormat="1" applyFont="1" applyFill="1" applyAlignment="1">
      <alignment horizontal="left" vertical="center"/>
    </xf>
    <xf numFmtId="164" fontId="6" fillId="5" borderId="0" xfId="3" applyNumberFormat="1" applyFont="1" applyFill="1" applyAlignment="1">
      <alignment vertical="center" wrapText="1"/>
    </xf>
    <xf numFmtId="0" fontId="7" fillId="6" borderId="0" xfId="3" applyFont="1" applyFill="1" applyAlignment="1">
      <alignment horizontal="center" vertical="center" wrapText="1"/>
    </xf>
    <xf numFmtId="164" fontId="7" fillId="6" borderId="0" xfId="3" applyNumberFormat="1" applyFont="1" applyFill="1" applyAlignment="1">
      <alignment horizontal="center" vertical="center" wrapText="1"/>
    </xf>
    <xf numFmtId="164" fontId="8" fillId="7" borderId="2" xfId="3" applyNumberFormat="1" applyFont="1" applyFill="1" applyBorder="1" applyAlignment="1">
      <alignment horizontal="center" vertical="center" wrapText="1"/>
    </xf>
    <xf numFmtId="0" fontId="8" fillId="0" borderId="2" xfId="3" applyFont="1" applyBorder="1" applyAlignment="1">
      <alignment horizontal="left" vertical="center" wrapText="1"/>
    </xf>
    <xf numFmtId="0" fontId="8" fillId="6" borderId="0" xfId="3" applyFont="1" applyFill="1" applyAlignment="1">
      <alignment horizontal="center" vertical="center" wrapText="1"/>
    </xf>
    <xf numFmtId="164" fontId="8" fillId="8" borderId="2" xfId="3" applyNumberFormat="1" applyFont="1" applyFill="1" applyBorder="1" applyAlignment="1">
      <alignment horizontal="center" vertical="center" wrapText="1"/>
    </xf>
    <xf numFmtId="164" fontId="8" fillId="9" borderId="2" xfId="3" applyNumberFormat="1" applyFont="1" applyFill="1" applyBorder="1" applyAlignment="1">
      <alignment horizontal="center" vertical="center" wrapText="1"/>
    </xf>
    <xf numFmtId="0" fontId="8" fillId="9" borderId="2" xfId="3" applyFont="1" applyFill="1" applyBorder="1" applyAlignment="1">
      <alignment horizontal="center" vertical="center" wrapText="1"/>
    </xf>
    <xf numFmtId="164" fontId="7" fillId="0" borderId="2" xfId="3" applyNumberFormat="1" applyFont="1" applyBorder="1" applyAlignment="1">
      <alignment horizontal="center" vertical="center" wrapText="1"/>
    </xf>
    <xf numFmtId="0" fontId="7" fillId="0" borderId="2" xfId="3" applyFont="1" applyBorder="1" applyAlignment="1">
      <alignment horizontal="center" vertical="center" wrapText="1"/>
    </xf>
    <xf numFmtId="0" fontId="9" fillId="5" borderId="0" xfId="3" applyFont="1" applyFill="1" applyAlignment="1">
      <alignment vertical="center"/>
    </xf>
    <xf numFmtId="0" fontId="10" fillId="6" borderId="0" xfId="3" applyFont="1" applyFill="1" applyAlignment="1">
      <alignment horizontal="center" vertical="center" wrapText="1"/>
    </xf>
    <xf numFmtId="0" fontId="11" fillId="6" borderId="0" xfId="3" applyFont="1" applyFill="1" applyAlignment="1">
      <alignment horizontal="center" vertical="center" wrapText="1"/>
    </xf>
    <xf numFmtId="0" fontId="9" fillId="6" borderId="0" xfId="3" applyFont="1" applyFill="1" applyAlignment="1">
      <alignment horizontal="left" vertical="center"/>
    </xf>
    <xf numFmtId="0" fontId="9" fillId="6" borderId="0" xfId="3" applyFont="1" applyFill="1" applyAlignment="1">
      <alignment horizontal="center" vertical="center"/>
    </xf>
    <xf numFmtId="0" fontId="10" fillId="10" borderId="0" xfId="3" applyFont="1" applyFill="1" applyAlignment="1">
      <alignment horizontal="center" vertical="center" wrapText="1"/>
    </xf>
    <xf numFmtId="0" fontId="11" fillId="10" borderId="0" xfId="3" applyFont="1" applyFill="1" applyAlignment="1">
      <alignment horizontal="center" vertical="center" wrapText="1"/>
    </xf>
    <xf numFmtId="0" fontId="5" fillId="10" borderId="0" xfId="3" applyFill="1"/>
    <xf numFmtId="164" fontId="4" fillId="2" borderId="0" xfId="2" applyNumberFormat="1" applyFont="1" applyFill="1" applyAlignment="1">
      <alignment horizontal="center" vertical="center"/>
    </xf>
    <xf numFmtId="0" fontId="13" fillId="0" borderId="2" xfId="2" applyFont="1" applyBorder="1"/>
    <xf numFmtId="0" fontId="7" fillId="0" borderId="2" xfId="3" applyFont="1" applyBorder="1" applyAlignment="1">
      <alignment horizontal="left" vertical="center" wrapText="1"/>
    </xf>
    <xf numFmtId="0" fontId="3" fillId="0" borderId="2" xfId="2" applyBorder="1" applyAlignment="1">
      <alignment horizontal="center" vertical="center" wrapText="1"/>
    </xf>
    <xf numFmtId="0" fontId="3" fillId="0" borderId="2" xfId="4" applyFont="1" applyBorder="1" applyAlignment="1">
      <alignment horizontal="center" vertical="center" wrapText="1"/>
    </xf>
    <xf numFmtId="0" fontId="14" fillId="8" borderId="2" xfId="3" applyFont="1" applyFill="1" applyBorder="1" applyAlignment="1">
      <alignment horizontal="center" vertical="center" wrapText="1"/>
    </xf>
    <xf numFmtId="0" fontId="1" fillId="6" borderId="0" xfId="3" applyFont="1" applyFill="1" applyAlignment="1">
      <alignment horizontal="center" vertical="center" wrapText="1"/>
    </xf>
    <xf numFmtId="0" fontId="1" fillId="0" borderId="2" xfId="3" applyFont="1" applyBorder="1" applyAlignment="1">
      <alignment horizontal="center" vertical="center" wrapText="1"/>
    </xf>
    <xf numFmtId="0" fontId="1" fillId="0" borderId="2" xfId="3" quotePrefix="1" applyFont="1" applyBorder="1" applyAlignment="1">
      <alignment horizontal="center" vertical="center" wrapText="1"/>
    </xf>
    <xf numFmtId="0" fontId="16" fillId="0" borderId="2" xfId="3" applyFont="1" applyBorder="1" applyAlignment="1">
      <alignment horizontal="center" vertical="center" wrapText="1"/>
    </xf>
    <xf numFmtId="164" fontId="4" fillId="2" borderId="2" xfId="2" applyNumberFormat="1" applyFont="1" applyFill="1" applyBorder="1" applyAlignment="1">
      <alignment horizontal="center" vertical="center"/>
    </xf>
    <xf numFmtId="0" fontId="17" fillId="0" borderId="2" xfId="3" applyFont="1" applyBorder="1" applyAlignment="1">
      <alignment horizontal="center" vertical="center" wrapText="1"/>
    </xf>
    <xf numFmtId="0" fontId="18" fillId="12" borderId="2" xfId="3" applyFont="1" applyFill="1" applyBorder="1" applyAlignment="1">
      <alignment horizontal="center" vertical="center" wrapText="1"/>
    </xf>
    <xf numFmtId="0" fontId="3" fillId="0" borderId="2" xfId="2" applyFill="1" applyBorder="1" applyAlignment="1">
      <alignment horizontal="center" vertical="center" wrapText="1"/>
    </xf>
    <xf numFmtId="0" fontId="20" fillId="0" borderId="8" xfId="0" applyFont="1" applyBorder="1" applyAlignment="1">
      <alignment vertical="center" wrapText="1"/>
    </xf>
    <xf numFmtId="0" fontId="20" fillId="0" borderId="1" xfId="0" applyFont="1" applyBorder="1" applyAlignment="1">
      <alignment vertical="center" wrapText="1"/>
    </xf>
    <xf numFmtId="0" fontId="21" fillId="0" borderId="0" xfId="0" applyFont="1" applyAlignment="1">
      <alignment horizontal="center" wrapText="1"/>
    </xf>
    <xf numFmtId="0" fontId="19" fillId="4" borderId="7" xfId="0" applyFont="1" applyFill="1" applyBorder="1" applyAlignment="1">
      <alignment horizontal="center" vertical="center"/>
    </xf>
    <xf numFmtId="0" fontId="22" fillId="0" borderId="0" xfId="2" quotePrefix="1" applyFont="1" applyFill="1" applyAlignment="1">
      <alignment horizontal="center" vertical="center"/>
    </xf>
    <xf numFmtId="0" fontId="22" fillId="0" borderId="3" xfId="2" quotePrefix="1" applyFont="1" applyBorder="1" applyAlignment="1">
      <alignment horizontal="center" vertical="center"/>
    </xf>
    <xf numFmtId="0" fontId="22" fillId="3" borderId="3" xfId="2" quotePrefix="1" applyFont="1" applyFill="1" applyBorder="1" applyAlignment="1">
      <alignment horizontal="center" vertical="center"/>
    </xf>
    <xf numFmtId="0" fontId="22" fillId="3" borderId="5" xfId="2" quotePrefix="1" applyFont="1" applyFill="1" applyBorder="1" applyAlignment="1">
      <alignment horizontal="center" vertical="center"/>
    </xf>
    <xf numFmtId="0" fontId="0" fillId="0" borderId="2" xfId="3" applyFont="1" applyBorder="1" applyAlignment="1">
      <alignment horizontal="center" vertical="center" wrapText="1"/>
    </xf>
    <xf numFmtId="0" fontId="23" fillId="0" borderId="2" xfId="3" applyFont="1" applyBorder="1" applyAlignment="1">
      <alignment horizontal="center" vertical="center" wrapText="1"/>
    </xf>
    <xf numFmtId="0" fontId="24" fillId="11" borderId="2" xfId="3" applyFont="1" applyFill="1" applyBorder="1" applyAlignment="1">
      <alignment horizontal="center" vertical="center" wrapText="1"/>
    </xf>
    <xf numFmtId="0" fontId="23" fillId="13" borderId="2" xfId="3" applyFont="1" applyFill="1" applyBorder="1" applyAlignment="1">
      <alignment horizontal="center" vertical="center" wrapText="1"/>
    </xf>
    <xf numFmtId="0" fontId="18" fillId="0" borderId="2" xfId="3" applyFont="1" applyBorder="1" applyAlignment="1">
      <alignment horizontal="center" vertical="center" wrapText="1"/>
    </xf>
    <xf numFmtId="0" fontId="24" fillId="0" borderId="2" xfId="3" applyFont="1" applyBorder="1" applyAlignment="1">
      <alignment horizontal="center" vertical="center" wrapText="1"/>
    </xf>
    <xf numFmtId="0" fontId="7" fillId="0" borderId="0" xfId="3" applyFont="1" applyAlignment="1">
      <alignment horizontal="center" vertical="center" wrapText="1"/>
    </xf>
    <xf numFmtId="0" fontId="1" fillId="15" borderId="2" xfId="3" applyFont="1" applyFill="1" applyBorder="1" applyAlignment="1">
      <alignment horizontal="center" vertical="center" wrapText="1"/>
    </xf>
    <xf numFmtId="0" fontId="19" fillId="14" borderId="2" xfId="3" applyFont="1" applyFill="1" applyBorder="1" applyAlignment="1">
      <alignment horizontal="center" vertical="center" wrapText="1"/>
    </xf>
    <xf numFmtId="0" fontId="1" fillId="16" borderId="2" xfId="3" applyFont="1" applyFill="1" applyBorder="1" applyAlignment="1">
      <alignment horizontal="center" vertical="center" wrapText="1"/>
    </xf>
    <xf numFmtId="0" fontId="0" fillId="16" borderId="2" xfId="3" applyFont="1" applyFill="1" applyBorder="1" applyAlignment="1">
      <alignment horizontal="center" vertical="center" wrapText="1"/>
    </xf>
    <xf numFmtId="0" fontId="23" fillId="0" borderId="0" xfId="3" applyFont="1" applyAlignment="1">
      <alignment horizontal="center" vertical="center" wrapText="1"/>
    </xf>
    <xf numFmtId="0" fontId="2" fillId="0" borderId="2" xfId="0" applyFont="1" applyBorder="1" applyAlignment="1">
      <alignment horizontal="center" vertical="center" wrapText="1"/>
    </xf>
    <xf numFmtId="0" fontId="25" fillId="6" borderId="0" xfId="3" applyFont="1" applyFill="1" applyAlignment="1">
      <alignment horizontal="center" vertical="center" wrapText="1"/>
    </xf>
    <xf numFmtId="0" fontId="0" fillId="4" borderId="0" xfId="0" applyFill="1"/>
    <xf numFmtId="0" fontId="0" fillId="4" borderId="0" xfId="0" applyFill="1" applyAlignment="1">
      <alignment horizontal="center" vertical="center"/>
    </xf>
    <xf numFmtId="0" fontId="22" fillId="3" borderId="6" xfId="2" quotePrefix="1" applyFont="1" applyFill="1" applyBorder="1" applyAlignment="1">
      <alignment horizontal="center" vertical="center"/>
    </xf>
    <xf numFmtId="0" fontId="22" fillId="0" borderId="6" xfId="2" quotePrefix="1" applyFont="1" applyBorder="1" applyAlignment="1">
      <alignment horizontal="center" vertical="center"/>
    </xf>
    <xf numFmtId="0" fontId="22" fillId="3" borderId="4" xfId="2" quotePrefix="1" applyFont="1" applyFill="1" applyBorder="1" applyAlignment="1">
      <alignment horizontal="center" vertical="center"/>
    </xf>
    <xf numFmtId="0" fontId="0" fillId="0" borderId="2" xfId="0" applyBorder="1" applyAlignment="1">
      <alignment horizontal="center" vertical="center"/>
    </xf>
    <xf numFmtId="0" fontId="14" fillId="0" borderId="2" xfId="0" applyFont="1" applyBorder="1" applyAlignment="1">
      <alignment vertical="center"/>
    </xf>
    <xf numFmtId="0" fontId="0" fillId="3" borderId="2" xfId="0" applyFill="1" applyBorder="1" applyAlignment="1">
      <alignment horizontal="center" vertical="center"/>
    </xf>
    <xf numFmtId="0" fontId="14" fillId="3" borderId="2" xfId="0" applyFont="1" applyFill="1" applyBorder="1" applyAlignment="1">
      <alignment vertical="center"/>
    </xf>
    <xf numFmtId="0" fontId="14" fillId="3" borderId="2" xfId="0" applyFont="1" applyFill="1" applyBorder="1" applyAlignment="1">
      <alignment vertical="center" wrapText="1"/>
    </xf>
    <xf numFmtId="0" fontId="7" fillId="4" borderId="0" xfId="3" applyFont="1" applyFill="1" applyAlignment="1">
      <alignment horizontal="center" vertical="center" wrapText="1"/>
    </xf>
    <xf numFmtId="0" fontId="8" fillId="4" borderId="0" xfId="3" applyFont="1" applyFill="1" applyAlignment="1">
      <alignment horizontal="center" vertical="center" wrapText="1"/>
    </xf>
    <xf numFmtId="164" fontId="7" fillId="4" borderId="0" xfId="3" applyNumberFormat="1" applyFont="1" applyFill="1" applyAlignment="1">
      <alignment horizontal="center" vertical="center" wrapText="1"/>
    </xf>
    <xf numFmtId="164" fontId="8" fillId="4" borderId="0" xfId="3" applyNumberFormat="1" applyFont="1" applyFill="1" applyAlignment="1">
      <alignment horizontal="center" vertical="center" wrapText="1"/>
    </xf>
    <xf numFmtId="0" fontId="19" fillId="4" borderId="2" xfId="0" applyFont="1" applyFill="1" applyBorder="1" applyAlignment="1">
      <alignment horizontal="center" vertical="center"/>
    </xf>
    <xf numFmtId="0" fontId="19" fillId="4" borderId="2" xfId="0" applyFont="1" applyFill="1" applyBorder="1" applyAlignment="1">
      <alignment vertical="center"/>
    </xf>
    <xf numFmtId="164" fontId="28" fillId="0" borderId="0" xfId="3" applyNumberFormat="1" applyFont="1" applyAlignment="1">
      <alignment horizontal="left" vertical="center"/>
    </xf>
    <xf numFmtId="164" fontId="28" fillId="0" borderId="0" xfId="3" applyNumberFormat="1" applyFont="1" applyAlignment="1">
      <alignment vertical="center" wrapText="1"/>
    </xf>
    <xf numFmtId="0" fontId="0" fillId="0" borderId="2" xfId="0" applyBorder="1" applyAlignment="1">
      <alignment horizontal="center" vertical="center" wrapText="1"/>
    </xf>
    <xf numFmtId="0" fontId="29" fillId="0" borderId="2" xfId="4" applyFont="1" applyBorder="1" applyAlignment="1">
      <alignment horizontal="center" vertical="center" wrapText="1"/>
    </xf>
    <xf numFmtId="0" fontId="5" fillId="6" borderId="0" xfId="3" applyFill="1"/>
    <xf numFmtId="0" fontId="31" fillId="6" borderId="0" xfId="3" applyFont="1" applyFill="1"/>
    <xf numFmtId="164" fontId="32" fillId="0" borderId="2" xfId="3" applyNumberFormat="1" applyFont="1" applyBorder="1" applyAlignment="1">
      <alignment horizontal="center" vertical="center" wrapText="1"/>
    </xf>
    <xf numFmtId="0" fontId="7" fillId="0" borderId="2" xfId="3" quotePrefix="1" applyFont="1" applyBorder="1" applyAlignment="1">
      <alignment horizontal="center" vertical="center" wrapText="1"/>
    </xf>
    <xf numFmtId="17" fontId="0" fillId="0" borderId="2" xfId="3" applyNumberFormat="1" applyFont="1" applyBorder="1" applyAlignment="1">
      <alignment horizontal="center" vertical="center" wrapText="1"/>
    </xf>
    <xf numFmtId="0" fontId="27" fillId="2" borderId="0" xfId="0" applyFont="1" applyFill="1" applyAlignment="1">
      <alignment horizontal="center" vertical="center" wrapText="1"/>
    </xf>
    <xf numFmtId="0" fontId="26" fillId="3" borderId="2" xfId="0" applyFont="1" applyFill="1" applyBorder="1" applyAlignment="1">
      <alignment horizontal="center" vertical="center"/>
    </xf>
    <xf numFmtId="0" fontId="8" fillId="8" borderId="2" xfId="3" applyFont="1" applyFill="1" applyBorder="1" applyAlignment="1">
      <alignment horizontal="center" vertical="center" wrapText="1"/>
    </xf>
    <xf numFmtId="0" fontId="8" fillId="0" borderId="9" xfId="3" quotePrefix="1" applyFont="1" applyBorder="1" applyAlignment="1">
      <alignment horizontal="left" vertical="center" wrapText="1"/>
    </xf>
    <xf numFmtId="0" fontId="8" fillId="0" borderId="8" xfId="3" applyFont="1" applyBorder="1" applyAlignment="1">
      <alignment horizontal="left" vertical="center" wrapText="1"/>
    </xf>
    <xf numFmtId="0" fontId="8" fillId="0" borderId="1" xfId="3" applyFont="1" applyBorder="1" applyAlignment="1">
      <alignment horizontal="left" vertical="center" wrapText="1"/>
    </xf>
    <xf numFmtId="164" fontId="33" fillId="0" borderId="10" xfId="3" applyNumberFormat="1" applyFont="1" applyBorder="1" applyAlignment="1">
      <alignment horizontal="left" vertical="center" wrapText="1"/>
    </xf>
    <xf numFmtId="164" fontId="33" fillId="0" borderId="11" xfId="3" applyNumberFormat="1" applyFont="1" applyBorder="1" applyAlignment="1">
      <alignment horizontal="left" vertical="center" wrapText="1"/>
    </xf>
    <xf numFmtId="164" fontId="33" fillId="0" borderId="12" xfId="3" applyNumberFormat="1" applyFont="1" applyBorder="1" applyAlignment="1">
      <alignment horizontal="left" vertical="center" wrapText="1"/>
    </xf>
    <xf numFmtId="164" fontId="8" fillId="8" borderId="10" xfId="3" applyNumberFormat="1" applyFont="1" applyFill="1" applyBorder="1" applyAlignment="1">
      <alignment horizontal="center" vertical="center" wrapText="1"/>
    </xf>
    <xf numFmtId="164" fontId="8" fillId="8" borderId="11" xfId="3" applyNumberFormat="1" applyFont="1" applyFill="1" applyBorder="1" applyAlignment="1">
      <alignment horizontal="center" vertical="center" wrapText="1"/>
    </xf>
    <xf numFmtId="164" fontId="8" fillId="8" borderId="12" xfId="3" applyNumberFormat="1" applyFont="1" applyFill="1" applyBorder="1" applyAlignment="1">
      <alignment horizontal="center" vertical="center" wrapText="1"/>
    </xf>
  </cellXfs>
  <cellStyles count="5">
    <cellStyle name="Currency 2" xfId="1" xr:uid="{0D73E028-00D8-4335-A525-2BE2F8430C61}"/>
    <cellStyle name="Hyperlink" xfId="2" builtinId="8"/>
    <cellStyle name="Hyperlink 2" xfId="4" xr:uid="{93E50756-8C9A-4E8B-A571-12BFFA84273E}"/>
    <cellStyle name="Normal" xfId="0" builtinId="0"/>
    <cellStyle name="Normal 2" xfId="3" xr:uid="{E5C5C1D2-EF05-4C20-876A-67FCE2A07CC3}"/>
  </cellStyles>
  <dxfs count="4">
    <dxf>
      <font>
        <color rgb="FF9C0006"/>
      </font>
      <fill>
        <patternFill>
          <bgColor rgb="FFFFC7CE"/>
        </patternFill>
      </fill>
    </dxf>
    <dxf>
      <font>
        <color rgb="FF9C0006"/>
      </font>
      <fill>
        <patternFill>
          <bgColor rgb="FFFFC7CE"/>
        </patternFill>
      </fill>
    </dxf>
    <dxf>
      <fill>
        <patternFill>
          <bgColor theme="0" tint="-0.24994659260841701"/>
        </patternFill>
      </fill>
    </dxf>
    <dxf>
      <fill>
        <patternFill>
          <bgColor rgb="FFF5FCF2"/>
        </patternFill>
      </fill>
    </dxf>
  </dxfs>
  <tableStyles count="0" defaultTableStyle="TableStyleMedium2" defaultPivotStyle="PivotStyleLight16"/>
  <colors>
    <mruColors>
      <color rgb="FFFF1919"/>
      <color rgb="FFFFCCCC"/>
      <color rgb="FF467886"/>
      <color rgb="FFB5E6A2"/>
      <color rgb="FFFFCCFF"/>
      <color rgb="FFE2EFD9"/>
      <color rgb="FFF5FCF2"/>
      <color rgb="FFFFFFCC"/>
      <color rgb="FF0000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Jack.Buffington@jacobs.com" TargetMode="External"/><Relationship Id="rId13" Type="http://schemas.openxmlformats.org/officeDocument/2006/relationships/hyperlink" Target="mailto:nathanb@emfwa.com" TargetMode="External"/><Relationship Id="rId18" Type="http://schemas.openxmlformats.org/officeDocument/2006/relationships/hyperlink" Target="mailto:eamon.quaggin@denada.net.au" TargetMode="External"/><Relationship Id="rId26" Type="http://schemas.openxmlformats.org/officeDocument/2006/relationships/printerSettings" Target="../printerSettings/printerSettings1.bin"/><Relationship Id="rId3" Type="http://schemas.openxmlformats.org/officeDocument/2006/relationships/hyperlink" Target="mailto:matteo.tirapelle@hera.net.au" TargetMode="External"/><Relationship Id="rId21" Type="http://schemas.openxmlformats.org/officeDocument/2006/relationships/hyperlink" Target="mailto:info@hera.net.au" TargetMode="External"/><Relationship Id="rId7" Type="http://schemas.openxmlformats.org/officeDocument/2006/relationships/hyperlink" Target="mailto:darcy@joshbyrne.com.au" TargetMode="External"/><Relationship Id="rId12" Type="http://schemas.openxmlformats.org/officeDocument/2006/relationships/hyperlink" Target="mailto:AmyT@cmwgeo.com" TargetMode="External"/><Relationship Id="rId17" Type="http://schemas.openxmlformats.org/officeDocument/2006/relationships/hyperlink" Target="mailto:mighele.valente@redohmsgroup.com.au" TargetMode="External"/><Relationship Id="rId25" Type="http://schemas.openxmlformats.org/officeDocument/2006/relationships/hyperlink" Target="mailto:sam@aie.engineering" TargetMode="External"/><Relationship Id="rId2" Type="http://schemas.openxmlformats.org/officeDocument/2006/relationships/hyperlink" Target="mailto:bevan.tyler@hfmassets.com.au" TargetMode="External"/><Relationship Id="rId16" Type="http://schemas.openxmlformats.org/officeDocument/2006/relationships/hyperlink" Target="mailto:mighele.valente@redohmsgroup.com.au" TargetMode="External"/><Relationship Id="rId20" Type="http://schemas.openxmlformats.org/officeDocument/2006/relationships/hyperlink" Target="mailto:Matthew.Penfold@ghd.com" TargetMode="External"/><Relationship Id="rId1" Type="http://schemas.openxmlformats.org/officeDocument/2006/relationships/hyperlink" Target="mailto:nathanb@emfwa.com" TargetMode="External"/><Relationship Id="rId6" Type="http://schemas.openxmlformats.org/officeDocument/2006/relationships/hyperlink" Target="mailto:dee@joshbyrne.com.au" TargetMode="External"/><Relationship Id="rId11" Type="http://schemas.openxmlformats.org/officeDocument/2006/relationships/hyperlink" Target="mailto:AmyT@cmwgeo.com" TargetMode="External"/><Relationship Id="rId24" Type="http://schemas.openxmlformats.org/officeDocument/2006/relationships/hyperlink" Target="mailto:Jack.Buffington@jacobs.com" TargetMode="External"/><Relationship Id="rId5" Type="http://schemas.openxmlformats.org/officeDocument/2006/relationships/hyperlink" Target="mailto:heath.fisher@thompsonsurveying.com.au" TargetMode="External"/><Relationship Id="rId15" Type="http://schemas.openxmlformats.org/officeDocument/2006/relationships/hyperlink" Target="mailto:wa.ed.bids@colliers.com" TargetMode="External"/><Relationship Id="rId23" Type="http://schemas.openxmlformats.org/officeDocument/2006/relationships/hyperlink" Target="mailto:peter.walkemeyer@sedgman.com" TargetMode="External"/><Relationship Id="rId10" Type="http://schemas.openxmlformats.org/officeDocument/2006/relationships/hyperlink" Target="mailto:John.lewis@lewiswoolcott.com" TargetMode="External"/><Relationship Id="rId19" Type="http://schemas.openxmlformats.org/officeDocument/2006/relationships/hyperlink" Target="mailto:Matthew.Penfold@ghd.com" TargetMode="External"/><Relationship Id="rId4" Type="http://schemas.openxmlformats.org/officeDocument/2006/relationships/hyperlink" Target="mailto:info@thompsonsurveying.com.au" TargetMode="External"/><Relationship Id="rId9" Type="http://schemas.openxmlformats.org/officeDocument/2006/relationships/hyperlink" Target="mailto:John.lewis@lewiswoolcott.com" TargetMode="External"/><Relationship Id="rId14" Type="http://schemas.openxmlformats.org/officeDocument/2006/relationships/hyperlink" Target="mailto:wa.ed.bids@colliers.com" TargetMode="External"/><Relationship Id="rId22" Type="http://schemas.openxmlformats.org/officeDocument/2006/relationships/hyperlink" Target="mailto:peter.walkemeyer@sedgma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56D3A-7002-4FC5-A376-6585F041DB16}">
  <sheetPr codeName="Sheet1">
    <tabColor theme="1"/>
    <pageSetUpPr autoPageBreaks="0"/>
  </sheetPr>
  <dimension ref="A1:F28"/>
  <sheetViews>
    <sheetView showGridLines="0" tabSelected="1" zoomScaleNormal="100" workbookViewId="0">
      <pane ySplit="7" topLeftCell="A8" activePane="bottomLeft" state="frozen"/>
      <selection activeCell="C14" sqref="C14"/>
      <selection pane="bottomLeft"/>
    </sheetView>
  </sheetViews>
  <sheetFormatPr defaultColWidth="0" defaultRowHeight="15" zeroHeight="1" x14ac:dyDescent="0.25"/>
  <cols>
    <col min="1" max="1" width="1.7109375" style="57" customWidth="1"/>
    <col min="2" max="2" width="11.7109375" customWidth="1"/>
    <col min="3" max="3" width="77" customWidth="1"/>
    <col min="4" max="5" width="35.7109375" hidden="1" customWidth="1"/>
    <col min="6" max="6" width="1.7109375" style="57" customWidth="1"/>
    <col min="7" max="16384" width="9.140625" hidden="1"/>
  </cols>
  <sheetData>
    <row r="1" spans="2:5" s="57" customFormat="1" ht="8.1" customHeight="1" x14ac:dyDescent="0.25"/>
    <row r="2" spans="2:5" ht="54" customHeight="1" x14ac:dyDescent="0.25">
      <c r="B2" s="82" t="s">
        <v>0</v>
      </c>
      <c r="C2" s="82"/>
      <c r="D2" s="35"/>
      <c r="E2" s="36"/>
    </row>
    <row r="3" spans="2:5" ht="20.100000000000001" customHeight="1" x14ac:dyDescent="0.3">
      <c r="B3" s="83" t="s">
        <v>1</v>
      </c>
      <c r="C3" s="22" t="s">
        <v>2</v>
      </c>
      <c r="D3" s="37"/>
      <c r="E3" s="37"/>
    </row>
    <row r="4" spans="2:5" ht="20.100000000000001" customHeight="1" x14ac:dyDescent="0.3">
      <c r="B4" s="83"/>
      <c r="C4" s="22" t="s">
        <v>3</v>
      </c>
      <c r="D4" s="37"/>
      <c r="E4" s="37"/>
    </row>
    <row r="5" spans="2:5" ht="20.100000000000001" customHeight="1" x14ac:dyDescent="0.3">
      <c r="B5" s="83"/>
      <c r="C5" s="22" t="s">
        <v>4</v>
      </c>
      <c r="D5" s="37"/>
      <c r="E5" s="37"/>
    </row>
    <row r="6" spans="2:5" ht="8.1" customHeight="1" x14ac:dyDescent="0.25">
      <c r="B6" s="57"/>
      <c r="C6" s="57"/>
      <c r="D6" s="37"/>
      <c r="E6" s="37"/>
    </row>
    <row r="7" spans="2:5" ht="20.100000000000001" customHeight="1" thickBot="1" x14ac:dyDescent="0.3">
      <c r="B7" s="71" t="s">
        <v>5</v>
      </c>
      <c r="C7" s="72" t="s">
        <v>6</v>
      </c>
      <c r="D7" s="38" t="s">
        <v>7</v>
      </c>
      <c r="E7" s="38" t="s">
        <v>8</v>
      </c>
    </row>
    <row r="8" spans="2:5" ht="20.100000000000001" customHeight="1" x14ac:dyDescent="0.25">
      <c r="B8" s="62">
        <v>1</v>
      </c>
      <c r="C8" s="63" t="s">
        <v>9</v>
      </c>
      <c r="D8" s="39" t="s">
        <v>10</v>
      </c>
      <c r="E8" s="40" t="s">
        <v>11</v>
      </c>
    </row>
    <row r="9" spans="2:5" ht="20.100000000000001" customHeight="1" x14ac:dyDescent="0.25">
      <c r="B9" s="64">
        <v>2</v>
      </c>
      <c r="C9" s="65" t="s">
        <v>12</v>
      </c>
      <c r="D9" s="59" t="s">
        <v>13</v>
      </c>
      <c r="E9" s="41" t="s">
        <v>14</v>
      </c>
    </row>
    <row r="10" spans="2:5" ht="20.100000000000001" customHeight="1" x14ac:dyDescent="0.25">
      <c r="B10" s="62">
        <v>3</v>
      </c>
      <c r="C10" s="63" t="s">
        <v>15</v>
      </c>
      <c r="D10" s="60" t="s">
        <v>16</v>
      </c>
      <c r="E10" s="40" t="s">
        <v>17</v>
      </c>
    </row>
    <row r="11" spans="2:5" ht="20.100000000000001" customHeight="1" x14ac:dyDescent="0.25">
      <c r="B11" s="64">
        <v>4</v>
      </c>
      <c r="C11" s="65" t="s">
        <v>18</v>
      </c>
      <c r="D11" s="59" t="s">
        <v>19</v>
      </c>
      <c r="E11" s="41" t="s">
        <v>20</v>
      </c>
    </row>
    <row r="12" spans="2:5" ht="20.100000000000001" customHeight="1" x14ac:dyDescent="0.25">
      <c r="B12" s="62">
        <v>5</v>
      </c>
      <c r="C12" s="63" t="s">
        <v>21</v>
      </c>
      <c r="D12" s="60" t="s">
        <v>22</v>
      </c>
      <c r="E12" s="40" t="s">
        <v>23</v>
      </c>
    </row>
    <row r="13" spans="2:5" ht="20.100000000000001" customHeight="1" x14ac:dyDescent="0.25">
      <c r="B13" s="64">
        <v>6</v>
      </c>
      <c r="C13" s="65" t="s">
        <v>24</v>
      </c>
      <c r="D13" s="59" t="s">
        <v>25</v>
      </c>
      <c r="E13" s="41" t="s">
        <v>26</v>
      </c>
    </row>
    <row r="14" spans="2:5" ht="20.100000000000001" customHeight="1" x14ac:dyDescent="0.25">
      <c r="B14" s="62">
        <v>7</v>
      </c>
      <c r="C14" s="63" t="s">
        <v>27</v>
      </c>
      <c r="D14" s="60" t="s">
        <v>28</v>
      </c>
      <c r="E14" s="40" t="s">
        <v>29</v>
      </c>
    </row>
    <row r="15" spans="2:5" ht="20.100000000000001" customHeight="1" x14ac:dyDescent="0.25">
      <c r="B15" s="64">
        <v>8</v>
      </c>
      <c r="C15" s="65" t="s">
        <v>30</v>
      </c>
      <c r="D15" s="59" t="s">
        <v>31</v>
      </c>
      <c r="E15" s="41" t="s">
        <v>32</v>
      </c>
    </row>
    <row r="16" spans="2:5" ht="20.100000000000001" customHeight="1" x14ac:dyDescent="0.25">
      <c r="B16" s="62">
        <v>9</v>
      </c>
      <c r="C16" s="63" t="s">
        <v>33</v>
      </c>
      <c r="D16" s="60" t="s">
        <v>34</v>
      </c>
      <c r="E16" s="40" t="s">
        <v>35</v>
      </c>
    </row>
    <row r="17" spans="2:5" ht="20.100000000000001" customHeight="1" x14ac:dyDescent="0.25">
      <c r="B17" s="64">
        <v>10</v>
      </c>
      <c r="C17" s="65" t="s">
        <v>36</v>
      </c>
      <c r="D17" s="59" t="s">
        <v>37</v>
      </c>
      <c r="E17" s="41" t="s">
        <v>38</v>
      </c>
    </row>
    <row r="18" spans="2:5" ht="20.100000000000001" customHeight="1" x14ac:dyDescent="0.25">
      <c r="B18" s="62">
        <v>11</v>
      </c>
      <c r="C18" s="63" t="s">
        <v>39</v>
      </c>
      <c r="D18" s="60" t="s">
        <v>40</v>
      </c>
      <c r="E18" s="40" t="s">
        <v>41</v>
      </c>
    </row>
    <row r="19" spans="2:5" ht="20.100000000000001" customHeight="1" x14ac:dyDescent="0.25">
      <c r="B19" s="64">
        <v>12</v>
      </c>
      <c r="C19" s="65" t="s">
        <v>42</v>
      </c>
      <c r="D19" s="59" t="s">
        <v>43</v>
      </c>
      <c r="E19" s="41" t="s">
        <v>44</v>
      </c>
    </row>
    <row r="20" spans="2:5" ht="20.100000000000001" customHeight="1" x14ac:dyDescent="0.25">
      <c r="B20" s="62">
        <v>13</v>
      </c>
      <c r="C20" s="63" t="s">
        <v>45</v>
      </c>
      <c r="D20" s="60" t="s">
        <v>46</v>
      </c>
      <c r="E20" s="40" t="s">
        <v>47</v>
      </c>
    </row>
    <row r="21" spans="2:5" ht="20.100000000000001" customHeight="1" x14ac:dyDescent="0.25">
      <c r="B21" s="64">
        <v>14</v>
      </c>
      <c r="C21" s="65" t="s">
        <v>48</v>
      </c>
      <c r="D21" s="59" t="s">
        <v>49</v>
      </c>
      <c r="E21" s="41" t="s">
        <v>50</v>
      </c>
    </row>
    <row r="22" spans="2:5" ht="20.100000000000001" customHeight="1" x14ac:dyDescent="0.25">
      <c r="B22" s="62">
        <v>15</v>
      </c>
      <c r="C22" s="63" t="s">
        <v>51</v>
      </c>
      <c r="D22" s="60" t="s">
        <v>52</v>
      </c>
      <c r="E22" s="40" t="s">
        <v>53</v>
      </c>
    </row>
    <row r="23" spans="2:5" ht="20.100000000000001" customHeight="1" x14ac:dyDescent="0.25">
      <c r="B23" s="64">
        <v>16</v>
      </c>
      <c r="C23" s="66" t="s">
        <v>54</v>
      </c>
      <c r="D23" s="59" t="s">
        <v>55</v>
      </c>
      <c r="E23" s="41" t="s">
        <v>56</v>
      </c>
    </row>
    <row r="24" spans="2:5" ht="20.100000000000001" customHeight="1" x14ac:dyDescent="0.25">
      <c r="B24" s="62">
        <v>17</v>
      </c>
      <c r="C24" s="63" t="s">
        <v>57</v>
      </c>
      <c r="D24" s="60" t="s">
        <v>58</v>
      </c>
      <c r="E24" s="40" t="s">
        <v>59</v>
      </c>
    </row>
    <row r="25" spans="2:5" ht="20.100000000000001" customHeight="1" x14ac:dyDescent="0.25">
      <c r="B25" s="64">
        <v>18</v>
      </c>
      <c r="C25" s="65" t="s">
        <v>60</v>
      </c>
      <c r="D25" s="59" t="s">
        <v>61</v>
      </c>
      <c r="E25" s="41" t="s">
        <v>62</v>
      </c>
    </row>
    <row r="26" spans="2:5" ht="20.100000000000001" customHeight="1" x14ac:dyDescent="0.25">
      <c r="B26" s="62">
        <v>19</v>
      </c>
      <c r="C26" s="63" t="s">
        <v>63</v>
      </c>
      <c r="D26" s="60" t="s">
        <v>64</v>
      </c>
      <c r="E26" s="40" t="s">
        <v>65</v>
      </c>
    </row>
    <row r="27" spans="2:5" ht="20.100000000000001" customHeight="1" thickBot="1" x14ac:dyDescent="0.3">
      <c r="B27" s="64">
        <v>20</v>
      </c>
      <c r="C27" s="66" t="s">
        <v>66</v>
      </c>
      <c r="D27" s="61" t="s">
        <v>67</v>
      </c>
      <c r="E27" s="42" t="s">
        <v>68</v>
      </c>
    </row>
    <row r="28" spans="2:5" s="57" customFormat="1" ht="20.100000000000001" customHeight="1" thickTop="1" x14ac:dyDescent="0.25">
      <c r="B28" s="58"/>
    </row>
  </sheetData>
  <sheetProtection algorithmName="SHA-512" hashValue="3w4+gXQgdT5X7gFyNnx0PFm2jsbNBRidLgfy1511nHHIyHY4Jb3lWov5dEVd+TRHEBIBgvJXhpH5ic0tRuCDyA==" saltValue="asw9V1EXCTLr5+63X9N5XQ==" spinCount="100000" sheet="1" objects="1" scenarios="1"/>
  <mergeCells count="2">
    <mergeCell ref="B2:C2"/>
    <mergeCell ref="B3:B5"/>
  </mergeCells>
  <hyperlinks>
    <hyperlink ref="D8" location="'1. Acoustics MATRIX'!A1" display="1. Acoustics Matrix" xr:uid="{C52AC9C3-AAC2-44B2-9011-192EBDDFC072}"/>
    <hyperlink ref="E8" location="'1. Acoustics MASTER'!A1" display="1. Acoustics Master" xr:uid="{9352075B-C38B-463D-BF83-F91CB7410ABE}"/>
    <hyperlink ref="D9" location="'2. Civil Eng MATRIX'!A1" display="2. Civil Eng Matrix" xr:uid="{AA54240F-3880-4C73-8EC7-639519DD31C7}"/>
    <hyperlink ref="E9" location="'2. Civil Eng MASTER'!A1" display="2. Civil Eng Master" xr:uid="{E7FAFE22-7C4E-4F53-B2F7-4D2F573E0DDD}"/>
    <hyperlink ref="D10" location="'3. Electrical Eng MATRIX'!A1" display="3. Electrical Eng Matrix" xr:uid="{C15854A8-39FB-4C64-8751-0540E426F62E}"/>
    <hyperlink ref="D11" location="'4. Fire Eng MATRIX'!A1" display="4. Fire Eng Matrix" xr:uid="{A547F91D-F59B-45AC-A226-E087EF82FFE9}"/>
    <hyperlink ref="D12" location="'5. Hydraulic Eng MATRIX'!A1" display="5. Hydraulic Eng Matrix" xr:uid="{F403786A-D83B-4343-9869-FEAD814184A8}"/>
    <hyperlink ref="D13" location="'6. Mechanical Eng MATRIX'!A1" display="6. Mechanical Eng Matrix" xr:uid="{A200D69D-1306-4634-905C-A1284A95B83B}"/>
    <hyperlink ref="D14" location="'7. Structural Eng MATRIX'!A1" display="7. Structural Eng Matrix" xr:uid="{95A9924E-49C8-4AC2-8AEF-A8C718F77B37}"/>
    <hyperlink ref="D15" location="'8. Vertical Transport MATRIX'!A1" display="8. Vertical Transport Matrix" xr:uid="{318C1856-7A3E-41FF-A76C-6CCE13CC44F0}"/>
    <hyperlink ref="D16" location="'9. Building Design MATRIX'!A1" display="9. Building Design Matrix" xr:uid="{C36478DA-DA2A-43F8-8EA8-D1C8A64C9EDE}"/>
    <hyperlink ref="D17" location="'10. ESD MATRIX'!A1" display="10. ESD Matrix" xr:uid="{2CD15301-1734-4EEC-9423-E67C69009A8B}"/>
    <hyperlink ref="D18" location="'11. Land Surveying MATRIX'!A1" display="11. Land Surveying Matrix" xr:uid="{F5FA1BDE-D975-41EE-9872-478A88973D39}"/>
    <hyperlink ref="D19" location="'12. Enviro Svcs MATRIX'!A1" display="12. Enviro Svcs Matrix" xr:uid="{13161212-542E-432A-83F5-ED9C74583517}"/>
    <hyperlink ref="D20" location="'13. Security MATRIX'!A1" display="13. Security Matrix" xr:uid="{73E92BAE-3567-4BF2-A24F-7D1AEB3155F3}"/>
    <hyperlink ref="D21" location="'14. Time Planning MATRIX'!A1" display="14. Time Planning Matrix" xr:uid="{48746399-0FA3-496A-A1DE-10630A788620}"/>
    <hyperlink ref="D22" location="'15. Traffic MATRIX'!A1" display="15. Traffic Matrix" xr:uid="{947F3FDB-7DD0-4E5A-A9A5-2819D1C94BA3}"/>
    <hyperlink ref="D23" location="'16. Independent Super MATRIX'!A1" display="16. Independent Super Matrix" xr:uid="{38262FBE-6955-4CDC-AB61-1313456F02C7}"/>
    <hyperlink ref="D24" location="'17. Geotech MATRIX'!A1" display="17. Geotech Matrix" xr:uid="{EB65F7B1-1920-4932-8445-1CB5C043A73C}"/>
    <hyperlink ref="D25" location="'18. Landscape MATRIX'!A1" display="18. Landscape Matrix" xr:uid="{EDEB009B-78D0-4C91-9DBC-D8012E4EB771}"/>
    <hyperlink ref="D26" location="'19. Haz Mat Inspections MATRIX'!A1" display="19. Haz Mat Inspections Matrix" xr:uid="{AD1EACA6-F6BD-47C0-BB50-2CFC604A6330}"/>
    <hyperlink ref="D27" location="'20. BIM MATRIX'!A1" display="20. BIM Matrix" xr:uid="{5CA22FFF-05D6-4EA8-8494-F299541B4BCE}"/>
    <hyperlink ref="E10" location="'3. Electrical Eng MASTER'!A1" display="3. Electrical Eng Master" xr:uid="{669E49AB-5FC3-4365-A370-DA63444F26C3}"/>
    <hyperlink ref="E11" location="'4. Fire Eng MASTER'!A1" display="4. Fire Eng Master" xr:uid="{707AB9EB-CC7F-4B28-A1DF-BE48B6DC7036}"/>
    <hyperlink ref="E12" location="'5. Hydraulic Eng MASTER'!A1" display="5. Hydraulic Eng Master" xr:uid="{254730AE-B18F-46B5-B3AF-F4FC526460AD}"/>
    <hyperlink ref="E13" location="'6. Mechanical Eng MASTER'!A1" display="6. Mechanical Eng Master" xr:uid="{E823AF77-11E9-4BF4-802F-D295D5A2302B}"/>
    <hyperlink ref="E14" location="'7. Structural Eng MASTER'!A1" display="7. Structral Eng Master" xr:uid="{C55C52B9-8A01-452E-9A5B-E369BA673D84}"/>
    <hyperlink ref="E15" location="'8. Vertical Transport MASTER'!A1" display="8. Vertical Transport Master" xr:uid="{997D0718-415A-4AAF-B911-06B4EEDD8456}"/>
    <hyperlink ref="E16" location="'9. Building Design MASTER'!A1" display="9. Building Design Master" xr:uid="{D0842D72-F1DC-4DD5-BB3A-471BBE4EEE42}"/>
    <hyperlink ref="E17" location="'10. ESD MASTER'!A1" display="10. ESD Master" xr:uid="{055BF14A-D6BA-4802-82CB-B08196D70F1C}"/>
    <hyperlink ref="E18" location="'11. Land Surveying MASTER'!A1" display="11. Land Surveying Master" xr:uid="{4CFF5F31-7085-4B82-86C7-BB079DA0E65B}"/>
    <hyperlink ref="E19" location="'12. Enviro Svcs MASTER'!A1" display="12. Enviro Svcs Master" xr:uid="{07926C38-BE52-49C7-A499-7F7FC433049F}"/>
    <hyperlink ref="E20" location="'13. Security MASTER'!A1" display="13. Security Master" xr:uid="{7283D39E-E64F-4C72-9D9F-A0E76335DF57}"/>
    <hyperlink ref="E21" location="'14. Time Planning MASTER'!A1" display="14. Time Planning Master" xr:uid="{4134BBF6-4BA0-4A80-BECF-5FF4638DECC0}"/>
    <hyperlink ref="E22" location="'15. Traffic MASTER'!A1" display="15. Traffic Master" xr:uid="{D9041437-1654-4AE3-B645-3029F36CE2A0}"/>
    <hyperlink ref="E23" location="'16. Independent Super MASTER'!A1" display="16. Independent Super Master" xr:uid="{511F94A6-0727-432B-B496-FC36D99C159B}"/>
    <hyperlink ref="E24" location="'17. Geotech MASTER'!A1" display="17. Geotech Master" xr:uid="{A3598455-D853-4DD0-88B5-2A970083AE17}"/>
    <hyperlink ref="E25" location="'18. Landscape MASTER'!A1" display="18. Landscape Master" xr:uid="{20EAF7C6-C12B-4B0A-8EB4-18AA7756A46E}"/>
    <hyperlink ref="E26" location="'19. Haz Mat Inspections MASTER'!A1" display="19. Haz Mat Inspections Master" xr:uid="{78B263A2-3BB5-446F-A25E-C266C1F49EBF}"/>
    <hyperlink ref="E27" location="'20. BIM MASTER'!A1" display="20. BIM Master" xr:uid="{5EE898B7-CB7D-4C0D-8DAA-CC6E79A931E3}"/>
    <hyperlink ref="C3" location="'Contact Details'!A1" display="Contact Details" xr:uid="{106679AB-4A57-43CD-9FF7-E338F989E11C}"/>
    <hyperlink ref="C4" location="'Service Categories'!A1" display="Service's Offered" xr:uid="{F912BBDA-A9DA-4151-A297-7DC340388293}"/>
    <hyperlink ref="C5" location="'Document Control'!A1" display="Document Control" xr:uid="{16E686E9-3745-47E3-8328-B867DCD88438}"/>
  </hyperlinks>
  <pageMargins left="0.7" right="0.7" top="0.75" bottom="0.75" header="0.3" footer="0.3"/>
  <headerFooter>
    <oddHeader>&amp;C&amp;"Calibri"&amp;12&amp;KFF0000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32FF2-968C-40EE-AF9D-551A4E06D96F}">
  <sheetPr codeName="Sheet2" filterMode="1">
    <tabColor theme="1"/>
  </sheetPr>
  <dimension ref="A1:AC311"/>
  <sheetViews>
    <sheetView showGridLines="0" zoomScaleNormal="100" workbookViewId="0">
      <pane xSplit="2" ySplit="2" topLeftCell="C3" activePane="bottomRight" state="frozen"/>
      <selection pane="topRight" activeCell="C14" sqref="C14"/>
      <selection pane="bottomLeft" activeCell="C14" sqref="C14"/>
      <selection pane="bottomRight"/>
    </sheetView>
  </sheetViews>
  <sheetFormatPr defaultColWidth="0" defaultRowHeight="15.75" zeroHeight="1" x14ac:dyDescent="0.25"/>
  <cols>
    <col min="1" max="1" width="10.7109375" style="15" customWidth="1"/>
    <col min="2" max="2" width="50.7109375" style="15" customWidth="1"/>
    <col min="3" max="3" width="55.7109375" style="15" customWidth="1"/>
    <col min="4" max="4" width="50.7109375" style="15" customWidth="1"/>
    <col min="5" max="5" width="20.7109375" style="15" customWidth="1"/>
    <col min="6" max="8" width="15.7109375" style="15" customWidth="1"/>
    <col min="9" max="9" width="43.7109375" style="15" customWidth="1"/>
    <col min="10" max="12" width="15.7109375" style="15" customWidth="1"/>
    <col min="13" max="13" width="40.7109375" style="15" customWidth="1"/>
    <col min="14" max="14" width="15.7109375" style="15" customWidth="1"/>
    <col min="15" max="15" width="43.7109375" style="15" customWidth="1"/>
    <col min="16" max="16" width="40.7109375" style="15" customWidth="1"/>
    <col min="17" max="17" width="4" style="15" customWidth="1"/>
    <col min="18" max="29" width="0" style="15" hidden="1" customWidth="1"/>
    <col min="30" max="16384" width="12" style="15" hidden="1"/>
  </cols>
  <sheetData>
    <row r="1" spans="1:17" s="14" customFormat="1" ht="24.95" customHeight="1" x14ac:dyDescent="0.25">
      <c r="A1" s="21" t="s">
        <v>69</v>
      </c>
      <c r="B1" s="1" t="s">
        <v>70</v>
      </c>
      <c r="C1" s="2"/>
      <c r="D1" s="1"/>
      <c r="E1" s="1"/>
      <c r="F1" s="2"/>
      <c r="G1" s="2"/>
      <c r="H1" s="13"/>
      <c r="I1" s="13"/>
      <c r="J1" s="13"/>
      <c r="K1" s="13"/>
      <c r="L1" s="13"/>
      <c r="M1" s="13"/>
      <c r="N1" s="13"/>
      <c r="O1" s="13"/>
      <c r="P1" s="13"/>
    </row>
    <row r="2" spans="1:17" s="56" customFormat="1" ht="45" customHeight="1" x14ac:dyDescent="0.25">
      <c r="A2" s="26" t="s">
        <v>71</v>
      </c>
      <c r="B2" s="26" t="s">
        <v>72</v>
      </c>
      <c r="C2" s="26" t="s">
        <v>73</v>
      </c>
      <c r="D2" s="26" t="s">
        <v>74</v>
      </c>
      <c r="E2" s="26" t="s">
        <v>75</v>
      </c>
      <c r="F2" s="26" t="s">
        <v>76</v>
      </c>
      <c r="G2" s="26" t="s">
        <v>77</v>
      </c>
      <c r="H2" s="26" t="s">
        <v>78</v>
      </c>
      <c r="I2" s="26" t="s">
        <v>79</v>
      </c>
      <c r="J2" s="26" t="s">
        <v>80</v>
      </c>
      <c r="K2" s="26" t="s">
        <v>81</v>
      </c>
      <c r="L2" s="26" t="s">
        <v>82</v>
      </c>
      <c r="M2" s="26" t="s">
        <v>83</v>
      </c>
      <c r="N2" s="26" t="s">
        <v>84</v>
      </c>
      <c r="O2" s="26" t="s">
        <v>85</v>
      </c>
      <c r="P2" s="26" t="s">
        <v>86</v>
      </c>
      <c r="Q2" s="27"/>
    </row>
    <row r="3" spans="1:17" ht="45" customHeight="1" x14ac:dyDescent="0.25">
      <c r="A3" s="28" t="str">
        <f>_xlfn.XLOOKUP(B3,'Service Categories'!B:B,'Service Categories'!A:A,"N/A",0,)</f>
        <v>Active</v>
      </c>
      <c r="B3" s="28" t="s">
        <v>87</v>
      </c>
      <c r="C3" s="28" t="s">
        <v>88</v>
      </c>
      <c r="D3" s="28" t="s">
        <v>87</v>
      </c>
      <c r="E3" s="75" t="s">
        <v>89</v>
      </c>
      <c r="F3" s="28" t="s">
        <v>90</v>
      </c>
      <c r="G3" s="28" t="s">
        <v>90</v>
      </c>
      <c r="H3" s="28" t="s">
        <v>91</v>
      </c>
      <c r="I3" s="28" t="s">
        <v>92</v>
      </c>
      <c r="J3" s="28" t="s">
        <v>93</v>
      </c>
      <c r="K3" s="28" t="s">
        <v>94</v>
      </c>
      <c r="L3" s="28" t="s">
        <v>95</v>
      </c>
      <c r="M3" s="25" t="s">
        <v>96</v>
      </c>
      <c r="N3" s="28" t="s">
        <v>97</v>
      </c>
      <c r="O3" s="28" t="s">
        <v>98</v>
      </c>
      <c r="P3" s="25" t="s">
        <v>99</v>
      </c>
      <c r="Q3" s="27"/>
    </row>
    <row r="4" spans="1:17" ht="45" customHeight="1" x14ac:dyDescent="0.25">
      <c r="A4" s="28" t="str">
        <f>_xlfn.XLOOKUP(B4,'Service Categories'!B:B,'Service Categories'!A:A,"N/A",0,)</f>
        <v>Active</v>
      </c>
      <c r="B4" s="28" t="s">
        <v>100</v>
      </c>
      <c r="C4" s="28" t="s">
        <v>101</v>
      </c>
      <c r="D4" s="28" t="s">
        <v>100</v>
      </c>
      <c r="E4" s="75" t="s">
        <v>102</v>
      </c>
      <c r="F4" s="28" t="s">
        <v>90</v>
      </c>
      <c r="G4" s="28" t="s">
        <v>90</v>
      </c>
      <c r="H4" s="28" t="s">
        <v>103</v>
      </c>
      <c r="I4" s="28" t="s">
        <v>104</v>
      </c>
      <c r="J4" s="28" t="s">
        <v>105</v>
      </c>
      <c r="K4" s="28" t="s">
        <v>106</v>
      </c>
      <c r="L4" s="28" t="s">
        <v>107</v>
      </c>
      <c r="M4" s="25" t="s">
        <v>108</v>
      </c>
      <c r="N4" s="28" t="s">
        <v>109</v>
      </c>
      <c r="O4" s="28" t="s">
        <v>104</v>
      </c>
      <c r="P4" s="25" t="s">
        <v>108</v>
      </c>
    </row>
    <row r="5" spans="1:17" ht="45" customHeight="1" x14ac:dyDescent="0.25">
      <c r="A5" s="28" t="str">
        <f>_xlfn.XLOOKUP(B5,'Service Categories'!B:B,'Service Categories'!A:A,"N/A",0,)</f>
        <v>Active</v>
      </c>
      <c r="B5" s="28" t="s">
        <v>110</v>
      </c>
      <c r="C5" s="28"/>
      <c r="D5" s="28" t="s">
        <v>111</v>
      </c>
      <c r="E5" s="75" t="s">
        <v>112</v>
      </c>
      <c r="F5" s="28" t="s">
        <v>113</v>
      </c>
      <c r="G5" s="28" t="s">
        <v>90</v>
      </c>
      <c r="H5" s="29" t="s">
        <v>114</v>
      </c>
      <c r="I5" s="28" t="s">
        <v>115</v>
      </c>
      <c r="J5" s="28" t="s">
        <v>116</v>
      </c>
      <c r="K5" s="28" t="s">
        <v>117</v>
      </c>
      <c r="L5" s="28" t="s">
        <v>118</v>
      </c>
      <c r="M5" s="25" t="s">
        <v>119</v>
      </c>
      <c r="N5" s="28" t="s">
        <v>120</v>
      </c>
      <c r="O5" s="28" t="s">
        <v>115</v>
      </c>
      <c r="P5" s="25" t="s">
        <v>121</v>
      </c>
      <c r="Q5" s="27"/>
    </row>
    <row r="6" spans="1:17" ht="45" customHeight="1" x14ac:dyDescent="0.25">
      <c r="A6" s="28" t="str">
        <f>_xlfn.XLOOKUP(B6,'Service Categories'!B:B,'Service Categories'!A:A,"N/A",0,)</f>
        <v>Active</v>
      </c>
      <c r="B6" s="28" t="s">
        <v>122</v>
      </c>
      <c r="C6" s="28" t="s">
        <v>101</v>
      </c>
      <c r="D6" s="28" t="s">
        <v>123</v>
      </c>
      <c r="E6" s="75" t="s">
        <v>124</v>
      </c>
      <c r="F6" s="28" t="s">
        <v>90</v>
      </c>
      <c r="G6" s="28" t="s">
        <v>90</v>
      </c>
      <c r="H6" s="28" t="s">
        <v>125</v>
      </c>
      <c r="I6" s="28" t="s">
        <v>126</v>
      </c>
      <c r="J6" s="28" t="s">
        <v>127</v>
      </c>
      <c r="K6" s="28" t="s">
        <v>128</v>
      </c>
      <c r="L6" s="28" t="s">
        <v>129</v>
      </c>
      <c r="M6" s="25" t="s">
        <v>130</v>
      </c>
      <c r="N6" s="28" t="s">
        <v>131</v>
      </c>
      <c r="O6" s="28" t="s">
        <v>132</v>
      </c>
      <c r="P6" s="25" t="s">
        <v>133</v>
      </c>
    </row>
    <row r="7" spans="1:17" ht="45" customHeight="1" x14ac:dyDescent="0.25">
      <c r="A7" s="28" t="str">
        <f>_xlfn.XLOOKUP(B7,'Service Categories'!B:B,'Service Categories'!A:A,"N/A",0,)</f>
        <v>Active</v>
      </c>
      <c r="B7" s="28" t="s">
        <v>134</v>
      </c>
      <c r="C7" s="28" t="s">
        <v>101</v>
      </c>
      <c r="D7" s="28" t="s">
        <v>135</v>
      </c>
      <c r="E7" s="75" t="s">
        <v>136</v>
      </c>
      <c r="F7" s="28" t="s">
        <v>90</v>
      </c>
      <c r="G7" s="28" t="s">
        <v>90</v>
      </c>
      <c r="H7" s="28" t="s">
        <v>137</v>
      </c>
      <c r="I7" s="28" t="s">
        <v>138</v>
      </c>
      <c r="J7" s="28" t="s">
        <v>139</v>
      </c>
      <c r="K7" s="28" t="s">
        <v>140</v>
      </c>
      <c r="L7" s="28" t="s">
        <v>141</v>
      </c>
      <c r="M7" s="25" t="s">
        <v>142</v>
      </c>
      <c r="N7" s="28" t="s">
        <v>143</v>
      </c>
      <c r="O7" s="28" t="s">
        <v>144</v>
      </c>
      <c r="P7" s="25" t="s">
        <v>142</v>
      </c>
    </row>
    <row r="8" spans="1:17" ht="45" customHeight="1" x14ac:dyDescent="0.25">
      <c r="A8" s="28" t="str">
        <f>_xlfn.XLOOKUP(B8,'Service Categories'!B:B,'Service Categories'!A:A,"N/A",0,)</f>
        <v>Active</v>
      </c>
      <c r="B8" s="28" t="s">
        <v>145</v>
      </c>
      <c r="C8" s="81" t="s">
        <v>1523</v>
      </c>
      <c r="D8" s="28" t="s">
        <v>146</v>
      </c>
      <c r="E8" s="75" t="s">
        <v>147</v>
      </c>
      <c r="F8" s="28" t="s">
        <v>90</v>
      </c>
      <c r="G8" s="28" t="s">
        <v>90</v>
      </c>
      <c r="H8" s="28" t="s">
        <v>148</v>
      </c>
      <c r="I8" s="28" t="s">
        <v>149</v>
      </c>
      <c r="J8" s="28" t="s">
        <v>150</v>
      </c>
      <c r="K8" s="43" t="s">
        <v>1520</v>
      </c>
      <c r="L8" s="43" t="s">
        <v>1519</v>
      </c>
      <c r="M8" s="24" t="s">
        <v>1521</v>
      </c>
      <c r="N8" s="43" t="s">
        <v>1522</v>
      </c>
      <c r="O8" s="28" t="s">
        <v>152</v>
      </c>
      <c r="P8" s="25" t="s">
        <v>153</v>
      </c>
      <c r="Q8" s="27"/>
    </row>
    <row r="9" spans="1:17" ht="45" customHeight="1" x14ac:dyDescent="0.25">
      <c r="A9" s="28" t="str">
        <f>_xlfn.XLOOKUP(B9,'Service Categories'!B:B,'Service Categories'!A:A,"N/A",0,)</f>
        <v>Active</v>
      </c>
      <c r="B9" s="28" t="s">
        <v>154</v>
      </c>
      <c r="C9" s="28"/>
      <c r="D9" s="28" t="s">
        <v>155</v>
      </c>
      <c r="E9" s="75" t="s">
        <v>156</v>
      </c>
      <c r="F9" s="28" t="s">
        <v>113</v>
      </c>
      <c r="G9" s="28" t="s">
        <v>90</v>
      </c>
      <c r="H9" s="28" t="s">
        <v>157</v>
      </c>
      <c r="I9" s="43" t="s">
        <v>158</v>
      </c>
      <c r="J9" s="28" t="s">
        <v>159</v>
      </c>
      <c r="K9" s="28" t="s">
        <v>160</v>
      </c>
      <c r="L9" s="28" t="s">
        <v>161</v>
      </c>
      <c r="M9" s="25" t="s">
        <v>162</v>
      </c>
      <c r="N9" s="28" t="s">
        <v>163</v>
      </c>
      <c r="O9" s="28" t="s">
        <v>164</v>
      </c>
      <c r="P9" s="25" t="s">
        <v>165</v>
      </c>
      <c r="Q9" s="27"/>
    </row>
    <row r="10" spans="1:17" ht="45" customHeight="1" x14ac:dyDescent="0.25">
      <c r="A10" s="28" t="str">
        <f>_xlfn.XLOOKUP(B10,'Service Categories'!B:B,'Service Categories'!A:A,"N/A",0,)</f>
        <v>Active</v>
      </c>
      <c r="B10" s="28" t="s">
        <v>166</v>
      </c>
      <c r="C10" s="28" t="s">
        <v>167</v>
      </c>
      <c r="D10" s="28" t="s">
        <v>168</v>
      </c>
      <c r="E10" s="75" t="s">
        <v>169</v>
      </c>
      <c r="F10" s="28" t="s">
        <v>113</v>
      </c>
      <c r="G10" s="28" t="s">
        <v>90</v>
      </c>
      <c r="H10" s="28" t="s">
        <v>170</v>
      </c>
      <c r="I10" s="28" t="s">
        <v>171</v>
      </c>
      <c r="J10" s="28" t="s">
        <v>172</v>
      </c>
      <c r="K10" s="28" t="s">
        <v>173</v>
      </c>
      <c r="L10" s="28" t="s">
        <v>174</v>
      </c>
      <c r="M10" s="25" t="s">
        <v>175</v>
      </c>
      <c r="N10" s="28" t="s">
        <v>176</v>
      </c>
      <c r="O10" s="28" t="s">
        <v>171</v>
      </c>
      <c r="P10" s="25" t="s">
        <v>177</v>
      </c>
    </row>
    <row r="11" spans="1:17" ht="45" customHeight="1" x14ac:dyDescent="0.25">
      <c r="A11" s="28" t="str">
        <f>_xlfn.XLOOKUP(B11,'Service Categories'!B:B,'Service Categories'!A:A,"N/A",0,)</f>
        <v>Active</v>
      </c>
      <c r="B11" s="28" t="s">
        <v>178</v>
      </c>
      <c r="C11" s="28" t="s">
        <v>101</v>
      </c>
      <c r="D11" s="28" t="s">
        <v>178</v>
      </c>
      <c r="E11" s="75" t="s">
        <v>179</v>
      </c>
      <c r="F11" s="28" t="s">
        <v>90</v>
      </c>
      <c r="G11" s="28" t="s">
        <v>90</v>
      </c>
      <c r="H11" s="28" t="s">
        <v>180</v>
      </c>
      <c r="I11" s="28" t="s">
        <v>181</v>
      </c>
      <c r="J11" s="28" t="s">
        <v>182</v>
      </c>
      <c r="K11" s="28" t="s">
        <v>183</v>
      </c>
      <c r="L11" s="28" t="s">
        <v>118</v>
      </c>
      <c r="M11" s="25" t="s">
        <v>184</v>
      </c>
      <c r="N11" s="28" t="s">
        <v>185</v>
      </c>
      <c r="O11" s="28" t="s">
        <v>186</v>
      </c>
      <c r="P11" s="25" t="s">
        <v>184</v>
      </c>
    </row>
    <row r="12" spans="1:17" ht="45" customHeight="1" x14ac:dyDescent="0.25">
      <c r="A12" s="28" t="str">
        <f>_xlfn.XLOOKUP(B12,'Service Categories'!B:B,'Service Categories'!A:A,"N/A",0,)</f>
        <v>Active</v>
      </c>
      <c r="B12" s="28" t="s">
        <v>187</v>
      </c>
      <c r="C12" s="28" t="s">
        <v>88</v>
      </c>
      <c r="D12" s="28" t="s">
        <v>188</v>
      </c>
      <c r="E12" s="75" t="s">
        <v>189</v>
      </c>
      <c r="F12" s="28" t="s">
        <v>113</v>
      </c>
      <c r="G12" s="28" t="s">
        <v>90</v>
      </c>
      <c r="H12" s="28" t="s">
        <v>190</v>
      </c>
      <c r="I12" s="28" t="s">
        <v>191</v>
      </c>
      <c r="J12" s="28" t="s">
        <v>192</v>
      </c>
      <c r="K12" s="28" t="s">
        <v>193</v>
      </c>
      <c r="L12" s="28" t="s">
        <v>118</v>
      </c>
      <c r="M12" s="25" t="s">
        <v>194</v>
      </c>
      <c r="N12" s="28" t="s">
        <v>195</v>
      </c>
      <c r="O12" s="28" t="s">
        <v>191</v>
      </c>
      <c r="P12" s="25" t="s">
        <v>194</v>
      </c>
      <c r="Q12" s="27"/>
    </row>
    <row r="13" spans="1:17" ht="45" customHeight="1" x14ac:dyDescent="0.25">
      <c r="A13" s="28" t="str">
        <f>_xlfn.XLOOKUP(B13,'Service Categories'!B:B,'Service Categories'!A:A,"N/A",0,)</f>
        <v>Active</v>
      </c>
      <c r="B13" s="43" t="s">
        <v>196</v>
      </c>
      <c r="C13" s="30" t="s">
        <v>1513</v>
      </c>
      <c r="D13" s="43" t="s">
        <v>196</v>
      </c>
      <c r="E13" s="55" t="s">
        <v>197</v>
      </c>
      <c r="F13" s="28" t="s">
        <v>90</v>
      </c>
      <c r="G13" s="28" t="s">
        <v>90</v>
      </c>
      <c r="H13" s="28" t="s">
        <v>198</v>
      </c>
      <c r="I13" s="28" t="s">
        <v>199</v>
      </c>
      <c r="J13" s="28" t="s">
        <v>200</v>
      </c>
      <c r="K13" s="28" t="s">
        <v>201</v>
      </c>
      <c r="L13" s="28" t="s">
        <v>202</v>
      </c>
      <c r="M13" s="25" t="s">
        <v>203</v>
      </c>
      <c r="N13" s="28" t="s">
        <v>204</v>
      </c>
      <c r="O13" s="28" t="s">
        <v>205</v>
      </c>
      <c r="P13" s="25" t="s">
        <v>206</v>
      </c>
    </row>
    <row r="14" spans="1:17" ht="45" customHeight="1" x14ac:dyDescent="0.25">
      <c r="A14" s="28" t="str">
        <f>_xlfn.XLOOKUP(B14,'Service Categories'!B:B,'Service Categories'!A:A,"N/A",0,)</f>
        <v>Active</v>
      </c>
      <c r="B14" s="28" t="s">
        <v>207</v>
      </c>
      <c r="C14" s="28" t="s">
        <v>208</v>
      </c>
      <c r="D14" s="28" t="s">
        <v>209</v>
      </c>
      <c r="E14" s="75" t="s">
        <v>210</v>
      </c>
      <c r="F14" s="28" t="s">
        <v>90</v>
      </c>
      <c r="G14" s="28" t="s">
        <v>90</v>
      </c>
      <c r="H14" s="28" t="s">
        <v>211</v>
      </c>
      <c r="I14" s="28" t="s">
        <v>212</v>
      </c>
      <c r="J14" s="28" t="s">
        <v>213</v>
      </c>
      <c r="K14" s="28" t="s">
        <v>214</v>
      </c>
      <c r="L14" s="28" t="s">
        <v>161</v>
      </c>
      <c r="M14" s="25" t="s">
        <v>215</v>
      </c>
      <c r="N14" s="28" t="s">
        <v>216</v>
      </c>
      <c r="O14" s="28" t="s">
        <v>217</v>
      </c>
      <c r="P14" s="25" t="s">
        <v>218</v>
      </c>
    </row>
    <row r="15" spans="1:17" ht="45" customHeight="1" x14ac:dyDescent="0.25">
      <c r="A15" s="28" t="str">
        <f>_xlfn.XLOOKUP(B15,'Service Categories'!B:B,'Service Categories'!A:A,"N/A",0,)</f>
        <v>Active</v>
      </c>
      <c r="B15" s="28" t="s">
        <v>219</v>
      </c>
      <c r="C15" s="43" t="s">
        <v>220</v>
      </c>
      <c r="D15" s="28" t="s">
        <v>219</v>
      </c>
      <c r="E15" s="55" t="s">
        <v>221</v>
      </c>
      <c r="F15" s="28" t="s">
        <v>90</v>
      </c>
      <c r="G15" s="28" t="s">
        <v>90</v>
      </c>
      <c r="H15" s="28" t="s">
        <v>222</v>
      </c>
      <c r="I15" s="28" t="s">
        <v>223</v>
      </c>
      <c r="J15" s="28" t="s">
        <v>224</v>
      </c>
      <c r="K15" s="28" t="s">
        <v>225</v>
      </c>
      <c r="L15" s="28" t="s">
        <v>226</v>
      </c>
      <c r="M15" s="25" t="s">
        <v>227</v>
      </c>
      <c r="N15" s="28" t="s">
        <v>228</v>
      </c>
      <c r="O15" s="28" t="s">
        <v>229</v>
      </c>
      <c r="P15" s="25" t="s">
        <v>227</v>
      </c>
    </row>
    <row r="16" spans="1:17" ht="45" customHeight="1" x14ac:dyDescent="0.25">
      <c r="A16" s="28" t="str">
        <f>_xlfn.XLOOKUP(B16,'Service Categories'!B:B,'Service Categories'!A:A,"N/A",0,)</f>
        <v>Active</v>
      </c>
      <c r="B16" s="28" t="s">
        <v>230</v>
      </c>
      <c r="C16" s="28" t="s">
        <v>101</v>
      </c>
      <c r="D16" s="28" t="s">
        <v>231</v>
      </c>
      <c r="E16" s="75" t="s">
        <v>232</v>
      </c>
      <c r="F16" s="28" t="s">
        <v>90</v>
      </c>
      <c r="G16" s="28" t="s">
        <v>90</v>
      </c>
      <c r="H16" s="28" t="s">
        <v>233</v>
      </c>
      <c r="I16" s="28" t="s">
        <v>234</v>
      </c>
      <c r="J16" s="28" t="s">
        <v>235</v>
      </c>
      <c r="K16" s="28" t="s">
        <v>236</v>
      </c>
      <c r="L16" s="28" t="s">
        <v>237</v>
      </c>
      <c r="M16" s="25" t="s">
        <v>238</v>
      </c>
      <c r="N16" s="28" t="s">
        <v>239</v>
      </c>
      <c r="O16" s="28" t="s">
        <v>240</v>
      </c>
      <c r="P16" s="25" t="s">
        <v>238</v>
      </c>
      <c r="Q16" s="27"/>
    </row>
    <row r="17" spans="1:17" ht="45" customHeight="1" x14ac:dyDescent="0.25">
      <c r="A17" s="28" t="str">
        <f>_xlfn.XLOOKUP(B17,'Service Categories'!B:B,'Service Categories'!A:A,"N/A",0,)</f>
        <v>Active</v>
      </c>
      <c r="B17" s="28" t="s">
        <v>241</v>
      </c>
      <c r="C17" s="28" t="s">
        <v>88</v>
      </c>
      <c r="D17" s="28" t="s">
        <v>241</v>
      </c>
      <c r="E17" s="75" t="s">
        <v>242</v>
      </c>
      <c r="F17" s="28" t="s">
        <v>113</v>
      </c>
      <c r="G17" s="28" t="s">
        <v>90</v>
      </c>
      <c r="H17" s="29" t="s">
        <v>243</v>
      </c>
      <c r="I17" s="28" t="s">
        <v>244</v>
      </c>
      <c r="J17" s="28" t="s">
        <v>245</v>
      </c>
      <c r="K17" s="28" t="s">
        <v>246</v>
      </c>
      <c r="L17" s="28"/>
      <c r="M17" s="25" t="s">
        <v>247</v>
      </c>
      <c r="N17" s="28" t="s">
        <v>248</v>
      </c>
      <c r="O17" s="28" t="s">
        <v>244</v>
      </c>
      <c r="P17" s="25" t="s">
        <v>247</v>
      </c>
    </row>
    <row r="18" spans="1:17" ht="45" customHeight="1" x14ac:dyDescent="0.25">
      <c r="A18" s="28" t="str">
        <f>_xlfn.XLOOKUP(B18,'Service Categories'!B:B,'Service Categories'!A:A,"N/A",0,)</f>
        <v>Active</v>
      </c>
      <c r="B18" s="28" t="s">
        <v>249</v>
      </c>
      <c r="C18" s="30" t="s">
        <v>1513</v>
      </c>
      <c r="D18" s="28" t="s">
        <v>250</v>
      </c>
      <c r="E18" s="55" t="s">
        <v>251</v>
      </c>
      <c r="F18" s="28" t="s">
        <v>90</v>
      </c>
      <c r="G18" s="28" t="s">
        <v>90</v>
      </c>
      <c r="H18" s="28" t="s">
        <v>252</v>
      </c>
      <c r="I18" s="28" t="s">
        <v>253</v>
      </c>
      <c r="J18" s="28" t="s">
        <v>254</v>
      </c>
      <c r="K18" s="28" t="s">
        <v>255</v>
      </c>
      <c r="L18" s="28" t="s">
        <v>256</v>
      </c>
      <c r="M18" s="25" t="s">
        <v>257</v>
      </c>
      <c r="N18" s="28" t="s">
        <v>258</v>
      </c>
      <c r="O18" s="28" t="s">
        <v>259</v>
      </c>
      <c r="P18" s="25" t="s">
        <v>260</v>
      </c>
    </row>
    <row r="19" spans="1:17" ht="45" customHeight="1" x14ac:dyDescent="0.25">
      <c r="A19" s="28" t="str">
        <f>_xlfn.XLOOKUP(B19,'Service Categories'!B:B,'Service Categories'!A:A,"N/A",0,)</f>
        <v>Active</v>
      </c>
      <c r="B19" s="28" t="s">
        <v>261</v>
      </c>
      <c r="C19" s="28" t="s">
        <v>262</v>
      </c>
      <c r="D19" s="28" t="s">
        <v>263</v>
      </c>
      <c r="E19" s="75" t="s">
        <v>264</v>
      </c>
      <c r="F19" s="28" t="s">
        <v>90</v>
      </c>
      <c r="G19" s="28" t="s">
        <v>90</v>
      </c>
      <c r="H19" s="28" t="s">
        <v>265</v>
      </c>
      <c r="I19" s="28" t="s">
        <v>266</v>
      </c>
      <c r="J19" s="28" t="s">
        <v>267</v>
      </c>
      <c r="K19" s="28" t="s">
        <v>268</v>
      </c>
      <c r="L19" s="28" t="s">
        <v>269</v>
      </c>
      <c r="M19" s="25" t="s">
        <v>270</v>
      </c>
      <c r="N19" s="28" t="s">
        <v>271</v>
      </c>
      <c r="O19" s="28" t="s">
        <v>272</v>
      </c>
      <c r="P19" s="25" t="s">
        <v>270</v>
      </c>
    </row>
    <row r="20" spans="1:17" ht="45" customHeight="1" x14ac:dyDescent="0.25">
      <c r="A20" s="28" t="str">
        <f>_xlfn.XLOOKUP(B20,'Service Categories'!B:B,'Service Categories'!A:A,"N/A",0,)</f>
        <v>Active</v>
      </c>
      <c r="B20" s="28" t="s">
        <v>273</v>
      </c>
      <c r="C20" s="28" t="s">
        <v>101</v>
      </c>
      <c r="D20" s="28" t="s">
        <v>274</v>
      </c>
      <c r="E20" s="75" t="s">
        <v>275</v>
      </c>
      <c r="F20" s="28" t="s">
        <v>90</v>
      </c>
      <c r="G20" s="28" t="s">
        <v>90</v>
      </c>
      <c r="H20" s="28" t="s">
        <v>276</v>
      </c>
      <c r="I20" s="28" t="s">
        <v>277</v>
      </c>
      <c r="J20" s="28" t="s">
        <v>278</v>
      </c>
      <c r="K20" s="28" t="s">
        <v>279</v>
      </c>
      <c r="L20" s="28" t="s">
        <v>280</v>
      </c>
      <c r="M20" s="25" t="s">
        <v>281</v>
      </c>
      <c r="N20" s="28" t="s">
        <v>282</v>
      </c>
      <c r="O20" s="28" t="s">
        <v>283</v>
      </c>
      <c r="P20" s="25" t="s">
        <v>284</v>
      </c>
    </row>
    <row r="21" spans="1:17" ht="45" customHeight="1" x14ac:dyDescent="0.25">
      <c r="A21" s="28" t="str">
        <f>_xlfn.XLOOKUP(B21,'Service Categories'!B:B,'Service Categories'!A:A,"N/A",0,)</f>
        <v>Active</v>
      </c>
      <c r="B21" s="28" t="s">
        <v>285</v>
      </c>
      <c r="C21" s="28"/>
      <c r="D21" s="28" t="s">
        <v>286</v>
      </c>
      <c r="E21" s="75" t="s">
        <v>287</v>
      </c>
      <c r="F21" s="28" t="s">
        <v>113</v>
      </c>
      <c r="G21" s="28" t="s">
        <v>90</v>
      </c>
      <c r="H21" s="28" t="s">
        <v>288</v>
      </c>
      <c r="I21" s="28" t="s">
        <v>289</v>
      </c>
      <c r="J21" s="28" t="s">
        <v>290</v>
      </c>
      <c r="K21" s="28" t="s">
        <v>291</v>
      </c>
      <c r="L21" s="28" t="s">
        <v>118</v>
      </c>
      <c r="M21" s="25" t="s">
        <v>292</v>
      </c>
      <c r="N21" s="28" t="s">
        <v>293</v>
      </c>
      <c r="O21" s="28" t="s">
        <v>294</v>
      </c>
      <c r="P21" s="25" t="s">
        <v>295</v>
      </c>
      <c r="Q21" s="27"/>
    </row>
    <row r="22" spans="1:17" ht="45" customHeight="1" x14ac:dyDescent="0.25">
      <c r="A22" s="28" t="str">
        <f>_xlfn.XLOOKUP(B22,'Service Categories'!B:B,'Service Categories'!A:A,"N/A",0,)</f>
        <v>Active</v>
      </c>
      <c r="B22" s="28" t="s">
        <v>296</v>
      </c>
      <c r="C22" s="28" t="s">
        <v>101</v>
      </c>
      <c r="D22" s="28" t="s">
        <v>296</v>
      </c>
      <c r="E22" s="75" t="s">
        <v>297</v>
      </c>
      <c r="F22" s="28" t="s">
        <v>90</v>
      </c>
      <c r="G22" s="28" t="s">
        <v>90</v>
      </c>
      <c r="H22" s="28" t="s">
        <v>298</v>
      </c>
      <c r="I22" s="28" t="s">
        <v>299</v>
      </c>
      <c r="J22" s="28" t="s">
        <v>300</v>
      </c>
      <c r="K22" s="28" t="s">
        <v>301</v>
      </c>
      <c r="L22" s="28" t="s">
        <v>302</v>
      </c>
      <c r="M22" s="25" t="s">
        <v>303</v>
      </c>
      <c r="N22" s="28" t="s">
        <v>304</v>
      </c>
      <c r="O22" s="28" t="s">
        <v>305</v>
      </c>
      <c r="P22" s="25" t="s">
        <v>306</v>
      </c>
      <c r="Q22" s="27"/>
    </row>
    <row r="23" spans="1:17" ht="45" customHeight="1" x14ac:dyDescent="0.25">
      <c r="A23" s="28" t="str">
        <f>_xlfn.XLOOKUP(B23,'Service Categories'!B:B,'Service Categories'!A:A,"N/A",0,)</f>
        <v>Active</v>
      </c>
      <c r="B23" s="28" t="s">
        <v>307</v>
      </c>
      <c r="C23" s="28" t="s">
        <v>88</v>
      </c>
      <c r="D23" s="28" t="s">
        <v>308</v>
      </c>
      <c r="E23" s="75" t="s">
        <v>309</v>
      </c>
      <c r="F23" s="28" t="s">
        <v>90</v>
      </c>
      <c r="G23" s="28" t="s">
        <v>90</v>
      </c>
      <c r="H23" s="28" t="s">
        <v>310</v>
      </c>
      <c r="I23" s="28" t="s">
        <v>311</v>
      </c>
      <c r="J23" s="28" t="s">
        <v>312</v>
      </c>
      <c r="K23" s="28" t="s">
        <v>313</v>
      </c>
      <c r="L23" s="28" t="s">
        <v>151</v>
      </c>
      <c r="M23" s="25" t="s">
        <v>314</v>
      </c>
      <c r="N23" s="28" t="s">
        <v>315</v>
      </c>
      <c r="O23" s="28" t="s">
        <v>311</v>
      </c>
      <c r="P23" s="25" t="s">
        <v>314</v>
      </c>
      <c r="Q23" s="27"/>
    </row>
    <row r="24" spans="1:17" ht="45" customHeight="1" x14ac:dyDescent="0.25">
      <c r="A24" s="28" t="str">
        <f>_xlfn.XLOOKUP(B24,'Service Categories'!B:B,'Service Categories'!A:A,"N/A",0,)</f>
        <v>Active</v>
      </c>
      <c r="B24" s="28" t="s">
        <v>316</v>
      </c>
      <c r="C24" s="28" t="s">
        <v>88</v>
      </c>
      <c r="D24" s="28" t="s">
        <v>316</v>
      </c>
      <c r="E24" s="75" t="s">
        <v>317</v>
      </c>
      <c r="F24" s="28" t="s">
        <v>90</v>
      </c>
      <c r="G24" s="28" t="s">
        <v>90</v>
      </c>
      <c r="H24" s="28" t="s">
        <v>318</v>
      </c>
      <c r="I24" s="28" t="s">
        <v>319</v>
      </c>
      <c r="J24" s="28" t="s">
        <v>320</v>
      </c>
      <c r="K24" s="28" t="s">
        <v>321</v>
      </c>
      <c r="L24" s="28" t="s">
        <v>118</v>
      </c>
      <c r="M24" s="25" t="s">
        <v>322</v>
      </c>
      <c r="N24" s="28" t="s">
        <v>323</v>
      </c>
      <c r="O24" s="28" t="s">
        <v>319</v>
      </c>
      <c r="P24" s="25" t="s">
        <v>324</v>
      </c>
      <c r="Q24" s="27"/>
    </row>
    <row r="25" spans="1:17" ht="45" customHeight="1" x14ac:dyDescent="0.25">
      <c r="A25" s="28" t="str">
        <f>_xlfn.XLOOKUP(B25,'Service Categories'!B:B,'Service Categories'!A:A,"N/A",0,)</f>
        <v>Active</v>
      </c>
      <c r="B25" s="28" t="s">
        <v>325</v>
      </c>
      <c r="C25" s="28"/>
      <c r="D25" s="28" t="s">
        <v>326</v>
      </c>
      <c r="E25" s="75" t="s">
        <v>327</v>
      </c>
      <c r="F25" s="28" t="s">
        <v>90</v>
      </c>
      <c r="G25" s="28" t="s">
        <v>90</v>
      </c>
      <c r="H25" s="28" t="s">
        <v>328</v>
      </c>
      <c r="I25" s="28" t="s">
        <v>329</v>
      </c>
      <c r="J25" s="28" t="s">
        <v>330</v>
      </c>
      <c r="K25" s="28" t="s">
        <v>331</v>
      </c>
      <c r="L25" s="28" t="s">
        <v>118</v>
      </c>
      <c r="M25" s="25" t="s">
        <v>332</v>
      </c>
      <c r="N25" s="28" t="s">
        <v>333</v>
      </c>
      <c r="O25" s="28" t="s">
        <v>329</v>
      </c>
      <c r="P25" s="25" t="s">
        <v>332</v>
      </c>
      <c r="Q25" s="27"/>
    </row>
    <row r="26" spans="1:17" ht="45" customHeight="1" x14ac:dyDescent="0.25">
      <c r="A26" s="28" t="str">
        <f>_xlfn.XLOOKUP(B26,'Service Categories'!B:B,'Service Categories'!A:A,"N/A",0,)</f>
        <v>Active</v>
      </c>
      <c r="B26" s="28" t="s">
        <v>334</v>
      </c>
      <c r="C26" s="28" t="s">
        <v>88</v>
      </c>
      <c r="D26" s="28" t="s">
        <v>335</v>
      </c>
      <c r="E26" s="75" t="s">
        <v>336</v>
      </c>
      <c r="F26" s="28" t="s">
        <v>90</v>
      </c>
      <c r="G26" s="28" t="s">
        <v>90</v>
      </c>
      <c r="H26" s="28" t="s">
        <v>337</v>
      </c>
      <c r="I26" s="28" t="s">
        <v>338</v>
      </c>
      <c r="J26" s="28" t="s">
        <v>339</v>
      </c>
      <c r="K26" s="28" t="s">
        <v>340</v>
      </c>
      <c r="L26" s="28" t="s">
        <v>341</v>
      </c>
      <c r="M26" s="25" t="s">
        <v>342</v>
      </c>
      <c r="N26" s="28" t="s">
        <v>343</v>
      </c>
      <c r="O26" s="28" t="s">
        <v>344</v>
      </c>
      <c r="P26" s="25" t="s">
        <v>342</v>
      </c>
    </row>
    <row r="27" spans="1:17" ht="45" customHeight="1" x14ac:dyDescent="0.25">
      <c r="A27" s="28" t="str">
        <f>_xlfn.XLOOKUP(B27,'Service Categories'!B:B,'Service Categories'!A:A,"N/A",0,)</f>
        <v>Active</v>
      </c>
      <c r="B27" s="28" t="s">
        <v>345</v>
      </c>
      <c r="C27" s="28" t="s">
        <v>88</v>
      </c>
      <c r="D27" s="28" t="s">
        <v>346</v>
      </c>
      <c r="E27" s="75" t="s">
        <v>347</v>
      </c>
      <c r="F27" s="28" t="s">
        <v>90</v>
      </c>
      <c r="G27" s="28" t="s">
        <v>90</v>
      </c>
      <c r="H27" s="28" t="s">
        <v>348</v>
      </c>
      <c r="I27" s="28" t="s">
        <v>349</v>
      </c>
      <c r="J27" s="28" t="s">
        <v>350</v>
      </c>
      <c r="K27" s="28" t="s">
        <v>351</v>
      </c>
      <c r="L27" s="28" t="s">
        <v>352</v>
      </c>
      <c r="M27" s="25" t="s">
        <v>353</v>
      </c>
      <c r="N27" s="28" t="s">
        <v>354</v>
      </c>
      <c r="O27" s="28" t="s">
        <v>349</v>
      </c>
      <c r="P27" s="25" t="s">
        <v>353</v>
      </c>
      <c r="Q27" s="27"/>
    </row>
    <row r="28" spans="1:17" ht="45" customHeight="1" x14ac:dyDescent="0.25">
      <c r="A28" s="28" t="str">
        <f>_xlfn.XLOOKUP(B28,'Service Categories'!B:B,'Service Categories'!A:A,"N/A",0,)</f>
        <v>Active</v>
      </c>
      <c r="B28" s="43" t="s">
        <v>355</v>
      </c>
      <c r="C28" s="43" t="s">
        <v>1526</v>
      </c>
      <c r="D28" s="43" t="s">
        <v>356</v>
      </c>
      <c r="E28" s="75" t="s">
        <v>357</v>
      </c>
      <c r="F28" s="28" t="s">
        <v>113</v>
      </c>
      <c r="G28" s="28" t="s">
        <v>90</v>
      </c>
      <c r="H28" s="29" t="s">
        <v>358</v>
      </c>
      <c r="I28" s="28" t="s">
        <v>359</v>
      </c>
      <c r="J28" s="28" t="s">
        <v>360</v>
      </c>
      <c r="K28" s="28" t="s">
        <v>361</v>
      </c>
      <c r="L28" s="28" t="s">
        <v>118</v>
      </c>
      <c r="M28" s="25" t="s">
        <v>362</v>
      </c>
      <c r="N28" s="28" t="s">
        <v>363</v>
      </c>
      <c r="O28" s="28" t="s">
        <v>359</v>
      </c>
      <c r="P28" s="25" t="s">
        <v>362</v>
      </c>
    </row>
    <row r="29" spans="1:17" ht="45" hidden="1" customHeight="1" x14ac:dyDescent="0.25">
      <c r="A29" s="28" t="str">
        <f>_xlfn.XLOOKUP(B29,'Service Categories'!B:B,'Service Categories'!A:A,"N/A",0,)</f>
        <v>Inactive</v>
      </c>
      <c r="B29" s="28" t="s">
        <v>364</v>
      </c>
      <c r="C29" s="28"/>
      <c r="D29" s="28" t="s">
        <v>365</v>
      </c>
      <c r="E29" s="55" t="s">
        <v>366</v>
      </c>
      <c r="F29" s="28" t="s">
        <v>90</v>
      </c>
      <c r="G29" s="28" t="s">
        <v>90</v>
      </c>
      <c r="H29" s="28" t="s">
        <v>367</v>
      </c>
      <c r="I29" s="28" t="s">
        <v>368</v>
      </c>
      <c r="J29" s="28" t="s">
        <v>369</v>
      </c>
      <c r="K29" s="28" t="s">
        <v>370</v>
      </c>
      <c r="L29" s="28" t="s">
        <v>371</v>
      </c>
      <c r="M29" s="24" t="s">
        <v>372</v>
      </c>
      <c r="N29" s="28" t="s">
        <v>373</v>
      </c>
      <c r="O29" s="28" t="s">
        <v>368</v>
      </c>
      <c r="P29" s="24" t="s">
        <v>372</v>
      </c>
    </row>
    <row r="30" spans="1:17" ht="45" customHeight="1" x14ac:dyDescent="0.25">
      <c r="A30" s="28" t="str">
        <f>_xlfn.XLOOKUP(B30,'Service Categories'!B:B,'Service Categories'!A:A,"N/A",0,)</f>
        <v>Active</v>
      </c>
      <c r="B30" s="43" t="s">
        <v>374</v>
      </c>
      <c r="C30" s="43" t="s">
        <v>1528</v>
      </c>
      <c r="D30" s="28" t="s">
        <v>374</v>
      </c>
      <c r="E30" s="75" t="s">
        <v>375</v>
      </c>
      <c r="F30" s="28" t="s">
        <v>90</v>
      </c>
      <c r="G30" s="28" t="s">
        <v>90</v>
      </c>
      <c r="H30" s="28" t="s">
        <v>376</v>
      </c>
      <c r="I30" s="28" t="s">
        <v>377</v>
      </c>
      <c r="J30" s="28" t="s">
        <v>378</v>
      </c>
      <c r="K30" s="28" t="s">
        <v>379</v>
      </c>
      <c r="L30" s="28" t="s">
        <v>380</v>
      </c>
      <c r="M30" s="24" t="s">
        <v>1518</v>
      </c>
      <c r="N30" s="28" t="s">
        <v>381</v>
      </c>
      <c r="O30" s="28" t="s">
        <v>382</v>
      </c>
      <c r="P30" s="24" t="s">
        <v>1518</v>
      </c>
      <c r="Q30" s="27"/>
    </row>
    <row r="31" spans="1:17" ht="45" customHeight="1" x14ac:dyDescent="0.25">
      <c r="A31" s="28" t="str">
        <f>_xlfn.XLOOKUP(B31,'Service Categories'!B:B,'Service Categories'!A:A,"N/A",0,)</f>
        <v>Active</v>
      </c>
      <c r="B31" s="28" t="s">
        <v>383</v>
      </c>
      <c r="C31" s="30" t="s">
        <v>1513</v>
      </c>
      <c r="D31" s="28" t="s">
        <v>383</v>
      </c>
      <c r="E31" s="55" t="s">
        <v>384</v>
      </c>
      <c r="F31" s="28" t="s">
        <v>113</v>
      </c>
      <c r="G31" s="28" t="s">
        <v>90</v>
      </c>
      <c r="H31" s="28" t="s">
        <v>385</v>
      </c>
      <c r="I31" s="28" t="s">
        <v>386</v>
      </c>
      <c r="J31" s="28" t="s">
        <v>387</v>
      </c>
      <c r="K31" s="28" t="s">
        <v>388</v>
      </c>
      <c r="L31" s="28" t="s">
        <v>118</v>
      </c>
      <c r="M31" s="25" t="s">
        <v>389</v>
      </c>
      <c r="N31" s="28" t="s">
        <v>390</v>
      </c>
      <c r="O31" s="28" t="s">
        <v>391</v>
      </c>
      <c r="P31" s="25" t="s">
        <v>389</v>
      </c>
      <c r="Q31" s="27"/>
    </row>
    <row r="32" spans="1:17" ht="45" customHeight="1" x14ac:dyDescent="0.25">
      <c r="A32" s="28" t="str">
        <f>_xlfn.XLOOKUP(B32,'Service Categories'!B:B,'Service Categories'!A:A,"N/A",0,)</f>
        <v>Active</v>
      </c>
      <c r="B32" s="28" t="s">
        <v>392</v>
      </c>
      <c r="C32" s="28" t="s">
        <v>101</v>
      </c>
      <c r="D32" s="28" t="s">
        <v>393</v>
      </c>
      <c r="E32" s="75" t="s">
        <v>394</v>
      </c>
      <c r="F32" s="28" t="s">
        <v>113</v>
      </c>
      <c r="G32" s="28" t="s">
        <v>90</v>
      </c>
      <c r="H32" s="28" t="s">
        <v>395</v>
      </c>
      <c r="I32" s="28" t="s">
        <v>396</v>
      </c>
      <c r="J32" s="28" t="s">
        <v>397</v>
      </c>
      <c r="K32" s="28" t="s">
        <v>398</v>
      </c>
      <c r="L32" s="28" t="s">
        <v>118</v>
      </c>
      <c r="M32" s="25" t="s">
        <v>399</v>
      </c>
      <c r="N32" s="28" t="s">
        <v>400</v>
      </c>
      <c r="O32" s="28" t="s">
        <v>396</v>
      </c>
      <c r="P32" s="25" t="s">
        <v>399</v>
      </c>
    </row>
    <row r="33" spans="1:17" ht="45" customHeight="1" x14ac:dyDescent="0.25">
      <c r="A33" s="28" t="str">
        <f>_xlfn.XLOOKUP(B33,'Service Categories'!B:B,'Service Categories'!A:A,"N/A",0,)</f>
        <v>Active</v>
      </c>
      <c r="B33" s="43" t="s">
        <v>401</v>
      </c>
      <c r="C33" s="28" t="s">
        <v>88</v>
      </c>
      <c r="D33" s="43" t="s">
        <v>402</v>
      </c>
      <c r="E33" s="75" t="s">
        <v>403</v>
      </c>
      <c r="F33" s="28" t="s">
        <v>113</v>
      </c>
      <c r="G33" s="28" t="s">
        <v>90</v>
      </c>
      <c r="H33" s="28" t="s">
        <v>404</v>
      </c>
      <c r="I33" s="28" t="s">
        <v>405</v>
      </c>
      <c r="J33" s="28" t="s">
        <v>406</v>
      </c>
      <c r="K33" s="28" t="s">
        <v>407</v>
      </c>
      <c r="L33" s="28" t="s">
        <v>118</v>
      </c>
      <c r="M33" s="25" t="s">
        <v>408</v>
      </c>
      <c r="N33" s="28" t="s">
        <v>409</v>
      </c>
      <c r="O33" s="28" t="s">
        <v>405</v>
      </c>
      <c r="P33" s="25" t="s">
        <v>408</v>
      </c>
    </row>
    <row r="34" spans="1:17" ht="45" customHeight="1" x14ac:dyDescent="0.25">
      <c r="A34" s="28" t="str">
        <f>_xlfn.XLOOKUP(B34,'Service Categories'!B:B,'Service Categories'!A:A,"N/A",0,)</f>
        <v>Active</v>
      </c>
      <c r="B34" s="28" t="s">
        <v>1502</v>
      </c>
      <c r="C34" s="30" t="s">
        <v>1513</v>
      </c>
      <c r="D34" s="28" t="s">
        <v>410</v>
      </c>
      <c r="E34" s="55" t="s">
        <v>411</v>
      </c>
      <c r="F34" s="28" t="s">
        <v>90</v>
      </c>
      <c r="G34" s="28" t="s">
        <v>90</v>
      </c>
      <c r="H34" s="28" t="s">
        <v>412</v>
      </c>
      <c r="I34" s="28" t="s">
        <v>413</v>
      </c>
      <c r="J34" s="28" t="s">
        <v>414</v>
      </c>
      <c r="K34" s="28" t="s">
        <v>415</v>
      </c>
      <c r="L34" s="28" t="s">
        <v>416</v>
      </c>
      <c r="M34" s="25" t="s">
        <v>417</v>
      </c>
      <c r="N34" s="28" t="s">
        <v>418</v>
      </c>
      <c r="O34" s="28" t="s">
        <v>419</v>
      </c>
      <c r="P34" s="25" t="s">
        <v>420</v>
      </c>
      <c r="Q34" s="27"/>
    </row>
    <row r="35" spans="1:17" ht="45" customHeight="1" x14ac:dyDescent="0.25">
      <c r="A35" s="28" t="str">
        <f>_xlfn.XLOOKUP(B35,'Service Categories'!B:B,'Service Categories'!A:A,"N/A",0,)</f>
        <v>Active</v>
      </c>
      <c r="B35" s="28" t="s">
        <v>421</v>
      </c>
      <c r="C35" s="28" t="s">
        <v>88</v>
      </c>
      <c r="D35" s="28" t="s">
        <v>422</v>
      </c>
      <c r="E35" s="75" t="s">
        <v>423</v>
      </c>
      <c r="F35" s="28" t="s">
        <v>90</v>
      </c>
      <c r="G35" s="28" t="s">
        <v>90</v>
      </c>
      <c r="H35" s="29" t="s">
        <v>424</v>
      </c>
      <c r="I35" s="28" t="s">
        <v>425</v>
      </c>
      <c r="J35" s="28" t="s">
        <v>426</v>
      </c>
      <c r="K35" s="28" t="s">
        <v>427</v>
      </c>
      <c r="L35" s="28" t="s">
        <v>428</v>
      </c>
      <c r="M35" s="24" t="s">
        <v>429</v>
      </c>
      <c r="N35" s="28" t="s">
        <v>430</v>
      </c>
      <c r="O35" s="28" t="s">
        <v>425</v>
      </c>
      <c r="P35" s="25" t="s">
        <v>431</v>
      </c>
    </row>
    <row r="36" spans="1:17" ht="45" customHeight="1" x14ac:dyDescent="0.25">
      <c r="A36" s="28" t="str">
        <f>_xlfn.XLOOKUP(B36,'Service Categories'!B:B,'Service Categories'!A:A,"N/A",0,)</f>
        <v>Active</v>
      </c>
      <c r="B36" s="28" t="s">
        <v>432</v>
      </c>
      <c r="C36" s="28" t="s">
        <v>101</v>
      </c>
      <c r="D36" s="28" t="s">
        <v>432</v>
      </c>
      <c r="E36" s="75" t="s">
        <v>433</v>
      </c>
      <c r="F36" s="28" t="s">
        <v>113</v>
      </c>
      <c r="G36" s="28" t="s">
        <v>90</v>
      </c>
      <c r="H36" s="28" t="s">
        <v>434</v>
      </c>
      <c r="I36" s="28" t="s">
        <v>435</v>
      </c>
      <c r="J36" s="28" t="s">
        <v>436</v>
      </c>
      <c r="K36" s="28" t="s">
        <v>437</v>
      </c>
      <c r="L36" s="28" t="s">
        <v>151</v>
      </c>
      <c r="M36" s="25" t="s">
        <v>438</v>
      </c>
      <c r="N36" s="28" t="s">
        <v>439</v>
      </c>
      <c r="O36" s="28" t="s">
        <v>435</v>
      </c>
      <c r="P36" s="25" t="s">
        <v>438</v>
      </c>
      <c r="Q36" s="27"/>
    </row>
    <row r="37" spans="1:17" ht="45" customHeight="1" x14ac:dyDescent="0.25">
      <c r="A37" s="28" t="str">
        <f>_xlfn.XLOOKUP(B37,'Service Categories'!B:B,'Service Categories'!A:A,"N/A",0,)</f>
        <v>Active</v>
      </c>
      <c r="B37" s="28" t="s">
        <v>440</v>
      </c>
      <c r="C37" s="28"/>
      <c r="D37" s="28" t="s">
        <v>440</v>
      </c>
      <c r="E37" s="75" t="s">
        <v>441</v>
      </c>
      <c r="F37" s="28" t="s">
        <v>113</v>
      </c>
      <c r="G37" s="28" t="s">
        <v>90</v>
      </c>
      <c r="H37" s="29" t="s">
        <v>442</v>
      </c>
      <c r="I37" s="28" t="s">
        <v>443</v>
      </c>
      <c r="J37" s="28" t="s">
        <v>444</v>
      </c>
      <c r="K37" s="28" t="s">
        <v>445</v>
      </c>
      <c r="L37" s="28" t="s">
        <v>118</v>
      </c>
      <c r="M37" s="25" t="s">
        <v>446</v>
      </c>
      <c r="N37" s="28" t="s">
        <v>447</v>
      </c>
      <c r="O37" s="28" t="s">
        <v>448</v>
      </c>
      <c r="P37" s="25" t="s">
        <v>446</v>
      </c>
    </row>
    <row r="38" spans="1:17" ht="45" hidden="1" customHeight="1" x14ac:dyDescent="0.25">
      <c r="A38" s="28" t="str">
        <f>_xlfn.XLOOKUP(B38,'Service Categories'!B:B,'Service Categories'!A:A,"N/A",0,)</f>
        <v>Inactive</v>
      </c>
      <c r="B38" s="28" t="s">
        <v>449</v>
      </c>
      <c r="C38" s="28"/>
      <c r="D38" s="28" t="s">
        <v>449</v>
      </c>
      <c r="E38" s="55" t="s">
        <v>450</v>
      </c>
      <c r="F38" s="28" t="s">
        <v>90</v>
      </c>
      <c r="G38" s="28" t="s">
        <v>90</v>
      </c>
      <c r="H38" s="28" t="s">
        <v>451</v>
      </c>
      <c r="I38" s="28" t="s">
        <v>452</v>
      </c>
      <c r="J38" s="28" t="s">
        <v>453</v>
      </c>
      <c r="K38" s="28" t="s">
        <v>454</v>
      </c>
      <c r="L38" s="28" t="s">
        <v>455</v>
      </c>
      <c r="M38" s="25" t="s">
        <v>456</v>
      </c>
      <c r="N38" s="28" t="s">
        <v>457</v>
      </c>
      <c r="O38" s="28" t="s">
        <v>458</v>
      </c>
      <c r="P38" s="25" t="s">
        <v>459</v>
      </c>
      <c r="Q38" s="27"/>
    </row>
    <row r="39" spans="1:17" ht="45" customHeight="1" x14ac:dyDescent="0.25">
      <c r="A39" s="28" t="str">
        <f>_xlfn.XLOOKUP(B39,'Service Categories'!B:B,'Service Categories'!A:A,"N/A",0,)</f>
        <v>Active</v>
      </c>
      <c r="B39" s="28" t="s">
        <v>460</v>
      </c>
      <c r="C39" s="28" t="s">
        <v>88</v>
      </c>
      <c r="D39" s="28" t="s">
        <v>460</v>
      </c>
      <c r="E39" s="75" t="s">
        <v>461</v>
      </c>
      <c r="F39" s="28" t="s">
        <v>113</v>
      </c>
      <c r="G39" s="28" t="s">
        <v>90</v>
      </c>
      <c r="H39" s="28" t="s">
        <v>462</v>
      </c>
      <c r="I39" s="28" t="s">
        <v>463</v>
      </c>
      <c r="J39" s="28" t="s">
        <v>464</v>
      </c>
      <c r="K39" s="28" t="s">
        <v>465</v>
      </c>
      <c r="L39" s="28" t="s">
        <v>118</v>
      </c>
      <c r="M39" s="25" t="s">
        <v>466</v>
      </c>
      <c r="N39" s="28" t="s">
        <v>467</v>
      </c>
      <c r="O39" s="28" t="s">
        <v>463</v>
      </c>
      <c r="P39" s="25" t="s">
        <v>468</v>
      </c>
      <c r="Q39" s="27"/>
    </row>
    <row r="40" spans="1:17" ht="45" customHeight="1" x14ac:dyDescent="0.25">
      <c r="A40" s="28" t="str">
        <f>_xlfn.XLOOKUP(B40,'Service Categories'!B:B,'Service Categories'!A:A,"N/A",0,)</f>
        <v>Active</v>
      </c>
      <c r="B40" s="28" t="s">
        <v>469</v>
      </c>
      <c r="C40" s="28"/>
      <c r="D40" s="28" t="s">
        <v>469</v>
      </c>
      <c r="E40" s="75" t="s">
        <v>470</v>
      </c>
      <c r="F40" s="28" t="s">
        <v>113</v>
      </c>
      <c r="G40" s="28" t="s">
        <v>90</v>
      </c>
      <c r="H40" s="28" t="s">
        <v>471</v>
      </c>
      <c r="I40" s="28" t="s">
        <v>472</v>
      </c>
      <c r="J40" s="28" t="s">
        <v>473</v>
      </c>
      <c r="K40" s="28" t="s">
        <v>474</v>
      </c>
      <c r="L40" s="28" t="s">
        <v>118</v>
      </c>
      <c r="M40" s="25" t="s">
        <v>475</v>
      </c>
      <c r="N40" s="28" t="s">
        <v>476</v>
      </c>
      <c r="O40" s="28" t="s">
        <v>472</v>
      </c>
      <c r="P40" s="25" t="s">
        <v>477</v>
      </c>
      <c r="Q40" s="27"/>
    </row>
    <row r="41" spans="1:17" ht="45" customHeight="1" x14ac:dyDescent="0.25">
      <c r="A41" s="28" t="str">
        <f>_xlfn.XLOOKUP(B41,'Service Categories'!B:B,'Service Categories'!A:A,"N/A",0,)</f>
        <v>Active</v>
      </c>
      <c r="B41" s="43" t="s">
        <v>478</v>
      </c>
      <c r="C41" s="28"/>
      <c r="D41" s="43" t="s">
        <v>479</v>
      </c>
      <c r="E41" s="75" t="s">
        <v>480</v>
      </c>
      <c r="F41" s="28" t="s">
        <v>113</v>
      </c>
      <c r="G41" s="28" t="s">
        <v>90</v>
      </c>
      <c r="H41" s="28" t="s">
        <v>481</v>
      </c>
      <c r="I41" s="28" t="s">
        <v>482</v>
      </c>
      <c r="J41" s="28" t="s">
        <v>483</v>
      </c>
      <c r="K41" s="28" t="s">
        <v>484</v>
      </c>
      <c r="L41" s="28" t="s">
        <v>485</v>
      </c>
      <c r="M41" s="25" t="s">
        <v>486</v>
      </c>
      <c r="N41" s="28" t="s">
        <v>487</v>
      </c>
      <c r="O41" s="28" t="s">
        <v>482</v>
      </c>
      <c r="P41" s="25" t="s">
        <v>488</v>
      </c>
      <c r="Q41" s="27"/>
    </row>
    <row r="42" spans="1:17" ht="45" customHeight="1" x14ac:dyDescent="0.25">
      <c r="A42" s="28" t="str">
        <f>_xlfn.XLOOKUP(B42,'Service Categories'!B:B,'Service Categories'!A:A,"N/A",0,)</f>
        <v>Active</v>
      </c>
      <c r="B42" s="28" t="s">
        <v>489</v>
      </c>
      <c r="C42" s="28"/>
      <c r="D42" s="28" t="s">
        <v>490</v>
      </c>
      <c r="E42" s="75" t="s">
        <v>491</v>
      </c>
      <c r="F42" s="28" t="s">
        <v>113</v>
      </c>
      <c r="G42" s="28" t="s">
        <v>90</v>
      </c>
      <c r="H42" s="28" t="s">
        <v>492</v>
      </c>
      <c r="I42" s="28" t="s">
        <v>493</v>
      </c>
      <c r="J42" s="28" t="s">
        <v>494</v>
      </c>
      <c r="K42" s="28" t="s">
        <v>495</v>
      </c>
      <c r="L42" s="28" t="s">
        <v>118</v>
      </c>
      <c r="M42" s="25" t="s">
        <v>496</v>
      </c>
      <c r="N42" s="28" t="s">
        <v>497</v>
      </c>
      <c r="O42" s="28" t="s">
        <v>498</v>
      </c>
      <c r="P42" s="25" t="s">
        <v>496</v>
      </c>
      <c r="Q42" s="27"/>
    </row>
    <row r="43" spans="1:17" ht="45" customHeight="1" x14ac:dyDescent="0.25">
      <c r="A43" s="28" t="str">
        <f>_xlfn.XLOOKUP(B43,'Service Categories'!B:B,'Service Categories'!A:A,"N/A",0,)</f>
        <v>Active</v>
      </c>
      <c r="B43" s="28" t="s">
        <v>499</v>
      </c>
      <c r="C43" s="28"/>
      <c r="D43" s="28" t="s">
        <v>500</v>
      </c>
      <c r="E43" s="75" t="s">
        <v>501</v>
      </c>
      <c r="F43" s="28" t="s">
        <v>113</v>
      </c>
      <c r="G43" s="28" t="s">
        <v>90</v>
      </c>
      <c r="H43" s="28" t="s">
        <v>502</v>
      </c>
      <c r="I43" s="28" t="s">
        <v>503</v>
      </c>
      <c r="J43" s="28" t="s">
        <v>504</v>
      </c>
      <c r="K43" s="28" t="s">
        <v>505</v>
      </c>
      <c r="L43" s="28" t="s">
        <v>118</v>
      </c>
      <c r="M43" s="25" t="s">
        <v>506</v>
      </c>
      <c r="N43" s="28" t="s">
        <v>507</v>
      </c>
      <c r="O43" s="28" t="s">
        <v>503</v>
      </c>
      <c r="P43" s="25" t="s">
        <v>508</v>
      </c>
      <c r="Q43" s="27"/>
    </row>
    <row r="44" spans="1:17" ht="45" customHeight="1" x14ac:dyDescent="0.25">
      <c r="A44" s="28" t="str">
        <f>_xlfn.XLOOKUP(B44,'Service Categories'!B:B,'Service Categories'!A:A,"N/A",0,)</f>
        <v>Active</v>
      </c>
      <c r="B44" s="43" t="s">
        <v>509</v>
      </c>
      <c r="C44" s="28" t="s">
        <v>88</v>
      </c>
      <c r="D44" s="43" t="s">
        <v>510</v>
      </c>
      <c r="E44" s="75" t="s">
        <v>511</v>
      </c>
      <c r="F44" s="28" t="s">
        <v>90</v>
      </c>
      <c r="G44" s="28" t="s">
        <v>90</v>
      </c>
      <c r="H44" s="28" t="s">
        <v>512</v>
      </c>
      <c r="I44" s="28" t="s">
        <v>513</v>
      </c>
      <c r="J44" s="28" t="s">
        <v>514</v>
      </c>
      <c r="K44" s="28" t="s">
        <v>515</v>
      </c>
      <c r="L44" s="28" t="s">
        <v>516</v>
      </c>
      <c r="M44" s="25" t="s">
        <v>517</v>
      </c>
      <c r="N44" s="28" t="s">
        <v>518</v>
      </c>
      <c r="O44" s="28" t="s">
        <v>513</v>
      </c>
      <c r="P44" s="25" t="s">
        <v>519</v>
      </c>
      <c r="Q44" s="27"/>
    </row>
    <row r="45" spans="1:17" ht="45" customHeight="1" x14ac:dyDescent="0.25">
      <c r="A45" s="28" t="str">
        <f>_xlfn.XLOOKUP(B45,'Service Categories'!B:B,'Service Categories'!A:A,"N/A",0,)</f>
        <v>Active</v>
      </c>
      <c r="B45" s="43" t="s">
        <v>520</v>
      </c>
      <c r="C45" s="28" t="s">
        <v>88</v>
      </c>
      <c r="D45" s="43" t="s">
        <v>521</v>
      </c>
      <c r="E45" s="75" t="s">
        <v>522</v>
      </c>
      <c r="F45" s="28" t="s">
        <v>90</v>
      </c>
      <c r="G45" s="28" t="s">
        <v>90</v>
      </c>
      <c r="H45" s="28" t="s">
        <v>523</v>
      </c>
      <c r="I45" s="28" t="s">
        <v>524</v>
      </c>
      <c r="J45" s="28" t="s">
        <v>525</v>
      </c>
      <c r="K45" s="28" t="s">
        <v>526</v>
      </c>
      <c r="L45" s="28" t="s">
        <v>151</v>
      </c>
      <c r="M45" s="25" t="s">
        <v>527</v>
      </c>
      <c r="N45" s="28" t="s">
        <v>315</v>
      </c>
      <c r="O45" s="28" t="s">
        <v>528</v>
      </c>
      <c r="P45" s="25" t="s">
        <v>527</v>
      </c>
    </row>
    <row r="46" spans="1:17" ht="45" customHeight="1" x14ac:dyDescent="0.25">
      <c r="A46" s="28" t="str">
        <f>_xlfn.XLOOKUP(B46,'Service Categories'!B:B,'Service Categories'!A:A,"N/A",0,)</f>
        <v>Active</v>
      </c>
      <c r="B46" s="28" t="s">
        <v>529</v>
      </c>
      <c r="C46" s="43" t="s">
        <v>1517</v>
      </c>
      <c r="D46" s="28" t="s">
        <v>529</v>
      </c>
      <c r="E46" s="75" t="s">
        <v>530</v>
      </c>
      <c r="F46" s="28" t="s">
        <v>113</v>
      </c>
      <c r="G46" s="28" t="s">
        <v>90</v>
      </c>
      <c r="H46" s="29" t="s">
        <v>531</v>
      </c>
      <c r="I46" s="28" t="s">
        <v>532</v>
      </c>
      <c r="J46" s="28" t="s">
        <v>533</v>
      </c>
      <c r="K46" s="28" t="s">
        <v>534</v>
      </c>
      <c r="L46" s="28" t="s">
        <v>118</v>
      </c>
      <c r="M46" s="24" t="s">
        <v>535</v>
      </c>
      <c r="N46" s="28" t="s">
        <v>536</v>
      </c>
      <c r="O46" s="28" t="s">
        <v>532</v>
      </c>
      <c r="P46" s="24" t="s">
        <v>535</v>
      </c>
      <c r="Q46" s="27"/>
    </row>
    <row r="47" spans="1:17" ht="45" customHeight="1" x14ac:dyDescent="0.25">
      <c r="A47" s="28" t="str">
        <f>_xlfn.XLOOKUP(B47,'Service Categories'!B:B,'Service Categories'!A:A,"N/A",0,)</f>
        <v>Active</v>
      </c>
      <c r="B47" s="28" t="s">
        <v>537</v>
      </c>
      <c r="C47" s="28" t="s">
        <v>101</v>
      </c>
      <c r="D47" s="28" t="s">
        <v>537</v>
      </c>
      <c r="E47" s="75" t="s">
        <v>538</v>
      </c>
      <c r="F47" s="28" t="s">
        <v>113</v>
      </c>
      <c r="G47" s="28" t="s">
        <v>90</v>
      </c>
      <c r="H47" s="28" t="s">
        <v>451</v>
      </c>
      <c r="I47" s="28" t="s">
        <v>539</v>
      </c>
      <c r="J47" s="28" t="s">
        <v>540</v>
      </c>
      <c r="K47" s="28" t="s">
        <v>541</v>
      </c>
      <c r="L47" s="28" t="s">
        <v>118</v>
      </c>
      <c r="M47" s="25" t="s">
        <v>542</v>
      </c>
      <c r="N47" s="28" t="s">
        <v>543</v>
      </c>
      <c r="O47" s="28" t="s">
        <v>539</v>
      </c>
      <c r="P47" s="25" t="s">
        <v>542</v>
      </c>
      <c r="Q47" s="27"/>
    </row>
    <row r="48" spans="1:17" ht="45" customHeight="1" x14ac:dyDescent="0.25">
      <c r="A48" s="28" t="str">
        <f>_xlfn.XLOOKUP(B48,'Service Categories'!B:B,'Service Categories'!A:A,"N/A",0,)</f>
        <v>Active</v>
      </c>
      <c r="B48" s="28" t="s">
        <v>544</v>
      </c>
      <c r="C48" s="28" t="s">
        <v>88</v>
      </c>
      <c r="D48" s="28" t="s">
        <v>545</v>
      </c>
      <c r="E48" s="75" t="s">
        <v>546</v>
      </c>
      <c r="F48" s="28" t="s">
        <v>90</v>
      </c>
      <c r="G48" s="28" t="s">
        <v>90</v>
      </c>
      <c r="H48" s="43" t="s">
        <v>547</v>
      </c>
      <c r="I48" s="28" t="s">
        <v>548</v>
      </c>
      <c r="J48" s="28" t="s">
        <v>549</v>
      </c>
      <c r="K48" s="28" t="s">
        <v>550</v>
      </c>
      <c r="L48" s="28" t="s">
        <v>118</v>
      </c>
      <c r="M48" s="25" t="s">
        <v>551</v>
      </c>
      <c r="N48" s="28" t="s">
        <v>552</v>
      </c>
      <c r="O48" s="28" t="s">
        <v>548</v>
      </c>
      <c r="P48" s="25" t="s">
        <v>551</v>
      </c>
      <c r="Q48" s="27"/>
    </row>
    <row r="49" spans="1:17" ht="45" customHeight="1" x14ac:dyDescent="0.25">
      <c r="A49" s="28" t="str">
        <f>_xlfn.XLOOKUP(B49,'Service Categories'!B:B,'Service Categories'!A:A,"N/A",0,)</f>
        <v>Active</v>
      </c>
      <c r="B49" s="28" t="s">
        <v>553</v>
      </c>
      <c r="C49" s="28"/>
      <c r="D49" s="28" t="s">
        <v>554</v>
      </c>
      <c r="E49" s="75" t="s">
        <v>555</v>
      </c>
      <c r="F49" s="28" t="s">
        <v>113</v>
      </c>
      <c r="G49" s="28" t="s">
        <v>90</v>
      </c>
      <c r="H49" s="29" t="s">
        <v>556</v>
      </c>
      <c r="I49" s="28" t="s">
        <v>557</v>
      </c>
      <c r="J49" s="28" t="s">
        <v>558</v>
      </c>
      <c r="K49" s="28" t="s">
        <v>559</v>
      </c>
      <c r="L49" s="28" t="s">
        <v>560</v>
      </c>
      <c r="M49" s="25" t="s">
        <v>561</v>
      </c>
      <c r="N49" s="28" t="s">
        <v>562</v>
      </c>
      <c r="O49" s="28" t="s">
        <v>557</v>
      </c>
      <c r="P49" s="25" t="s">
        <v>561</v>
      </c>
      <c r="Q49" s="27"/>
    </row>
    <row r="50" spans="1:17" ht="45" customHeight="1" x14ac:dyDescent="0.25">
      <c r="A50" s="28" t="str">
        <f>_xlfn.XLOOKUP(B50,'Service Categories'!B:B,'Service Categories'!A:A,"N/A",0,)</f>
        <v>Active</v>
      </c>
      <c r="B50" s="28" t="s">
        <v>563</v>
      </c>
      <c r="C50" s="28"/>
      <c r="D50" s="28" t="s">
        <v>563</v>
      </c>
      <c r="E50" s="75" t="s">
        <v>564</v>
      </c>
      <c r="F50" s="28" t="s">
        <v>113</v>
      </c>
      <c r="G50" s="28" t="s">
        <v>90</v>
      </c>
      <c r="H50" s="29" t="s">
        <v>565</v>
      </c>
      <c r="I50" s="28" t="s">
        <v>566</v>
      </c>
      <c r="J50" s="28" t="s">
        <v>567</v>
      </c>
      <c r="K50" s="28" t="s">
        <v>568</v>
      </c>
      <c r="L50" s="28" t="s">
        <v>151</v>
      </c>
      <c r="M50" s="25" t="s">
        <v>569</v>
      </c>
      <c r="N50" s="28" t="s">
        <v>570</v>
      </c>
      <c r="O50" s="28" t="s">
        <v>566</v>
      </c>
      <c r="P50" s="25" t="s">
        <v>571</v>
      </c>
      <c r="Q50" s="27"/>
    </row>
    <row r="51" spans="1:17" ht="45" customHeight="1" x14ac:dyDescent="0.25">
      <c r="A51" s="28" t="str">
        <f>_xlfn.XLOOKUP(B51,'Service Categories'!B:B,'Service Categories'!A:A,"N/A",0,)</f>
        <v>Active</v>
      </c>
      <c r="B51" s="43" t="s">
        <v>572</v>
      </c>
      <c r="C51" s="28" t="s">
        <v>88</v>
      </c>
      <c r="D51" s="43" t="s">
        <v>573</v>
      </c>
      <c r="E51" s="75" t="s">
        <v>574</v>
      </c>
      <c r="F51" s="28" t="s">
        <v>90</v>
      </c>
      <c r="G51" s="28" t="s">
        <v>90</v>
      </c>
      <c r="H51" s="28" t="s">
        <v>575</v>
      </c>
      <c r="I51" s="28" t="s">
        <v>576</v>
      </c>
      <c r="J51" s="28" t="s">
        <v>577</v>
      </c>
      <c r="K51" s="28" t="s">
        <v>578</v>
      </c>
      <c r="L51" s="28" t="s">
        <v>579</v>
      </c>
      <c r="M51" s="24" t="s">
        <v>580</v>
      </c>
      <c r="N51" s="28" t="s">
        <v>581</v>
      </c>
      <c r="O51" s="28" t="s">
        <v>576</v>
      </c>
      <c r="P51" s="25" t="s">
        <v>582</v>
      </c>
    </row>
    <row r="52" spans="1:17" ht="45" hidden="1" customHeight="1" x14ac:dyDescent="0.25">
      <c r="A52" s="28" t="str">
        <f>_xlfn.XLOOKUP(B52,'Service Categories'!B:B,'Service Categories'!A:A,"N/A",0,)</f>
        <v>Inactive</v>
      </c>
      <c r="B52" s="28" t="s">
        <v>583</v>
      </c>
      <c r="C52" s="28"/>
      <c r="D52" s="28" t="s">
        <v>584</v>
      </c>
      <c r="E52" s="55" t="s">
        <v>585</v>
      </c>
      <c r="F52" s="28" t="s">
        <v>113</v>
      </c>
      <c r="G52" s="28" t="s">
        <v>90</v>
      </c>
      <c r="H52" s="28" t="s">
        <v>586</v>
      </c>
      <c r="I52" s="28" t="s">
        <v>587</v>
      </c>
      <c r="J52" s="28" t="s">
        <v>588</v>
      </c>
      <c r="K52" s="28" t="s">
        <v>589</v>
      </c>
      <c r="L52" s="28" t="s">
        <v>118</v>
      </c>
      <c r="M52" s="25" t="s">
        <v>590</v>
      </c>
      <c r="N52" s="28" t="s">
        <v>591</v>
      </c>
      <c r="O52" s="28" t="s">
        <v>587</v>
      </c>
      <c r="P52" s="25" t="s">
        <v>592</v>
      </c>
      <c r="Q52" s="27"/>
    </row>
    <row r="53" spans="1:17" ht="45" customHeight="1" x14ac:dyDescent="0.25">
      <c r="A53" s="28" t="str">
        <f>_xlfn.XLOOKUP(B53,'Service Categories'!B:B,'Service Categories'!A:A,"N/A",0,)</f>
        <v>Active</v>
      </c>
      <c r="B53" s="28" t="s">
        <v>593</v>
      </c>
      <c r="C53" s="28"/>
      <c r="D53" s="28" t="s">
        <v>593</v>
      </c>
      <c r="E53" s="75" t="s">
        <v>594</v>
      </c>
      <c r="F53" s="28" t="s">
        <v>113</v>
      </c>
      <c r="G53" s="28" t="s">
        <v>90</v>
      </c>
      <c r="H53" s="28" t="s">
        <v>595</v>
      </c>
      <c r="I53" s="28" t="s">
        <v>596</v>
      </c>
      <c r="J53" s="28" t="s">
        <v>597</v>
      </c>
      <c r="K53" s="28" t="s">
        <v>598</v>
      </c>
      <c r="L53" s="28" t="s">
        <v>118</v>
      </c>
      <c r="M53" s="25" t="s">
        <v>599</v>
      </c>
      <c r="N53" s="29" t="s">
        <v>600</v>
      </c>
      <c r="O53" s="28" t="s">
        <v>601</v>
      </c>
      <c r="P53" s="25" t="s">
        <v>602</v>
      </c>
      <c r="Q53" s="27"/>
    </row>
    <row r="54" spans="1:17" ht="45" customHeight="1" x14ac:dyDescent="0.25">
      <c r="A54" s="28" t="str">
        <f>_xlfn.XLOOKUP(B54,'Service Categories'!B:B,'Service Categories'!A:A,"N/A",0,)</f>
        <v>Active</v>
      </c>
      <c r="B54" s="28" t="s">
        <v>603</v>
      </c>
      <c r="C54" s="28"/>
      <c r="D54" s="28" t="s">
        <v>604</v>
      </c>
      <c r="E54" s="75" t="s">
        <v>605</v>
      </c>
      <c r="F54" s="28" t="s">
        <v>113</v>
      </c>
      <c r="G54" s="28" t="s">
        <v>90</v>
      </c>
      <c r="H54" s="29" t="s">
        <v>606</v>
      </c>
      <c r="I54" s="28" t="s">
        <v>607</v>
      </c>
      <c r="J54" s="28" t="s">
        <v>608</v>
      </c>
      <c r="K54" s="28" t="s">
        <v>609</v>
      </c>
      <c r="L54" s="28" t="s">
        <v>118</v>
      </c>
      <c r="M54" s="25" t="s">
        <v>610</v>
      </c>
      <c r="N54" s="28" t="s">
        <v>611</v>
      </c>
      <c r="O54" s="28" t="s">
        <v>607</v>
      </c>
      <c r="P54" s="25" t="s">
        <v>610</v>
      </c>
      <c r="Q54" s="27"/>
    </row>
    <row r="55" spans="1:17" ht="45" customHeight="1" x14ac:dyDescent="0.25">
      <c r="A55" s="28" t="str">
        <f>_xlfn.XLOOKUP(B55,'Service Categories'!B:B,'Service Categories'!A:A,"N/A",0,)</f>
        <v>Active</v>
      </c>
      <c r="B55" s="28" t="s">
        <v>612</v>
      </c>
      <c r="C55" s="28"/>
      <c r="D55" s="28" t="s">
        <v>612</v>
      </c>
      <c r="E55" s="75" t="s">
        <v>613</v>
      </c>
      <c r="F55" s="28" t="s">
        <v>90</v>
      </c>
      <c r="G55" s="28" t="s">
        <v>90</v>
      </c>
      <c r="H55" s="29" t="s">
        <v>614</v>
      </c>
      <c r="I55" s="28" t="s">
        <v>615</v>
      </c>
      <c r="J55" s="28" t="s">
        <v>616</v>
      </c>
      <c r="K55" s="28" t="s">
        <v>617</v>
      </c>
      <c r="L55" s="28" t="s">
        <v>118</v>
      </c>
      <c r="M55" s="25" t="s">
        <v>618</v>
      </c>
      <c r="N55" s="28" t="s">
        <v>619</v>
      </c>
      <c r="O55" s="28" t="s">
        <v>615</v>
      </c>
      <c r="P55" s="25" t="s">
        <v>618</v>
      </c>
      <c r="Q55" s="27"/>
    </row>
    <row r="56" spans="1:17" ht="45" customHeight="1" x14ac:dyDescent="0.25">
      <c r="A56" s="28" t="str">
        <f>_xlfn.XLOOKUP(B56,'Service Categories'!B:B,'Service Categories'!A:A,"N/A",0,)</f>
        <v>Active</v>
      </c>
      <c r="B56" s="28" t="s">
        <v>620</v>
      </c>
      <c r="C56" s="28" t="s">
        <v>88</v>
      </c>
      <c r="D56" s="28" t="s">
        <v>621</v>
      </c>
      <c r="E56" s="75" t="s">
        <v>622</v>
      </c>
      <c r="F56" s="28" t="s">
        <v>113</v>
      </c>
      <c r="G56" s="28" t="s">
        <v>90</v>
      </c>
      <c r="H56" s="28" t="s">
        <v>623</v>
      </c>
      <c r="I56" s="28" t="s">
        <v>624</v>
      </c>
      <c r="J56" s="28" t="s">
        <v>625</v>
      </c>
      <c r="K56" s="28" t="s">
        <v>626</v>
      </c>
      <c r="L56" s="28" t="s">
        <v>118</v>
      </c>
      <c r="M56" s="25" t="s">
        <v>627</v>
      </c>
      <c r="N56" s="28" t="s">
        <v>628</v>
      </c>
      <c r="O56" s="28" t="s">
        <v>624</v>
      </c>
      <c r="P56" s="25" t="s">
        <v>627</v>
      </c>
    </row>
    <row r="57" spans="1:17" ht="45" customHeight="1" x14ac:dyDescent="0.25">
      <c r="A57" s="28" t="str">
        <f>_xlfn.XLOOKUP(B57,'Service Categories'!B:B,'Service Categories'!A:A,"N/A",0,)</f>
        <v>Active</v>
      </c>
      <c r="B57" s="28" t="s">
        <v>629</v>
      </c>
      <c r="C57" s="43" t="s">
        <v>220</v>
      </c>
      <c r="D57" s="43" t="s">
        <v>630</v>
      </c>
      <c r="E57" s="55" t="s">
        <v>631</v>
      </c>
      <c r="F57" s="28" t="s">
        <v>113</v>
      </c>
      <c r="G57" s="28" t="s">
        <v>90</v>
      </c>
      <c r="H57" s="28" t="s">
        <v>632</v>
      </c>
      <c r="I57" s="28" t="s">
        <v>633</v>
      </c>
      <c r="J57" s="28" t="s">
        <v>634</v>
      </c>
      <c r="K57" s="28" t="s">
        <v>635</v>
      </c>
      <c r="L57" s="28" t="s">
        <v>118</v>
      </c>
      <c r="M57" s="25" t="s">
        <v>636</v>
      </c>
      <c r="N57" s="28" t="s">
        <v>637</v>
      </c>
      <c r="O57" s="28" t="s">
        <v>633</v>
      </c>
      <c r="P57" s="25" t="s">
        <v>636</v>
      </c>
      <c r="Q57" s="27"/>
    </row>
    <row r="58" spans="1:17" ht="45" customHeight="1" x14ac:dyDescent="0.25">
      <c r="A58" s="28" t="str">
        <f>_xlfn.XLOOKUP(B58,'Service Categories'!B:B,'Service Categories'!A:A,"N/A",0,)</f>
        <v>Active</v>
      </c>
      <c r="B58" s="28" t="s">
        <v>638</v>
      </c>
      <c r="C58" s="28"/>
      <c r="D58" s="28" t="s">
        <v>639</v>
      </c>
      <c r="E58" s="75" t="s">
        <v>640</v>
      </c>
      <c r="F58" s="28" t="s">
        <v>113</v>
      </c>
      <c r="G58" s="28" t="s">
        <v>90</v>
      </c>
      <c r="H58" s="28" t="s">
        <v>641</v>
      </c>
      <c r="I58" s="28" t="s">
        <v>642</v>
      </c>
      <c r="J58" s="28" t="s">
        <v>643</v>
      </c>
      <c r="K58" s="28" t="s">
        <v>644</v>
      </c>
      <c r="L58" s="28" t="s">
        <v>118</v>
      </c>
      <c r="M58" s="25" t="s">
        <v>645</v>
      </c>
      <c r="N58" s="28" t="s">
        <v>646</v>
      </c>
      <c r="O58" s="28" t="s">
        <v>647</v>
      </c>
      <c r="P58" s="25" t="s">
        <v>648</v>
      </c>
      <c r="Q58" s="27"/>
    </row>
    <row r="59" spans="1:17" ht="45" customHeight="1" x14ac:dyDescent="0.25">
      <c r="A59" s="28" t="str">
        <f>_xlfn.XLOOKUP(B59,'Service Categories'!B:B,'Service Categories'!A:A,"N/A",0,)</f>
        <v>Active</v>
      </c>
      <c r="B59" s="28" t="s">
        <v>649</v>
      </c>
      <c r="C59" s="43" t="s">
        <v>1500</v>
      </c>
      <c r="D59" s="28" t="s">
        <v>650</v>
      </c>
      <c r="E59" s="75" t="s">
        <v>651</v>
      </c>
      <c r="F59" s="28" t="s">
        <v>90</v>
      </c>
      <c r="G59" s="28" t="s">
        <v>90</v>
      </c>
      <c r="H59" s="28" t="s">
        <v>652</v>
      </c>
      <c r="I59" s="28" t="s">
        <v>653</v>
      </c>
      <c r="J59" s="28" t="s">
        <v>654</v>
      </c>
      <c r="K59" s="28" t="s">
        <v>655</v>
      </c>
      <c r="L59" s="28" t="s">
        <v>940</v>
      </c>
      <c r="M59" s="24" t="s">
        <v>656</v>
      </c>
      <c r="N59" s="28" t="s">
        <v>657</v>
      </c>
      <c r="O59" s="28" t="s">
        <v>653</v>
      </c>
      <c r="P59" s="76" t="s">
        <v>1501</v>
      </c>
      <c r="Q59" s="27"/>
    </row>
    <row r="60" spans="1:17" ht="45" customHeight="1" x14ac:dyDescent="0.25">
      <c r="A60" s="28" t="str">
        <f>_xlfn.XLOOKUP(B60,'Service Categories'!B:B,'Service Categories'!A:A,"N/A",0,)</f>
        <v>Active</v>
      </c>
      <c r="B60" s="28" t="s">
        <v>658</v>
      </c>
      <c r="C60" s="28"/>
      <c r="D60" s="28" t="s">
        <v>658</v>
      </c>
      <c r="E60" s="75" t="s">
        <v>659</v>
      </c>
      <c r="F60" s="28" t="s">
        <v>113</v>
      </c>
      <c r="G60" s="28" t="s">
        <v>90</v>
      </c>
      <c r="H60" s="28" t="s">
        <v>660</v>
      </c>
      <c r="I60" s="28" t="s">
        <v>661</v>
      </c>
      <c r="J60" s="28" t="s">
        <v>662</v>
      </c>
      <c r="K60" s="28" t="s">
        <v>663</v>
      </c>
      <c r="L60" s="28" t="s">
        <v>151</v>
      </c>
      <c r="M60" s="25" t="s">
        <v>664</v>
      </c>
      <c r="N60" s="28" t="s">
        <v>665</v>
      </c>
      <c r="O60" s="28" t="s">
        <v>661</v>
      </c>
      <c r="P60" s="76" t="s">
        <v>664</v>
      </c>
    </row>
    <row r="61" spans="1:17" ht="45" customHeight="1" x14ac:dyDescent="0.25">
      <c r="A61" s="28" t="str">
        <f>_xlfn.XLOOKUP(B61,'Service Categories'!B:B,'Service Categories'!A:A,"N/A",0,)</f>
        <v>Active</v>
      </c>
      <c r="B61" s="28" t="s">
        <v>666</v>
      </c>
      <c r="C61" s="28" t="s">
        <v>88</v>
      </c>
      <c r="D61" s="28" t="s">
        <v>667</v>
      </c>
      <c r="E61" s="75" t="s">
        <v>668</v>
      </c>
      <c r="F61" s="28" t="s">
        <v>90</v>
      </c>
      <c r="G61" s="28" t="s">
        <v>90</v>
      </c>
      <c r="H61" s="29" t="s">
        <v>669</v>
      </c>
      <c r="I61" s="28" t="s">
        <v>670</v>
      </c>
      <c r="J61" s="28" t="s">
        <v>671</v>
      </c>
      <c r="K61" s="28" t="s">
        <v>672</v>
      </c>
      <c r="L61" s="28" t="s">
        <v>118</v>
      </c>
      <c r="M61" s="25" t="s">
        <v>673</v>
      </c>
      <c r="N61" s="28" t="s">
        <v>674</v>
      </c>
      <c r="O61" s="28" t="s">
        <v>670</v>
      </c>
      <c r="P61" s="25" t="s">
        <v>675</v>
      </c>
      <c r="Q61" s="27"/>
    </row>
    <row r="62" spans="1:17" ht="45" customHeight="1" x14ac:dyDescent="0.25">
      <c r="A62" s="28" t="str">
        <f>_xlfn.XLOOKUP(B62,'Service Categories'!B:B,'Service Categories'!A:A,"N/A",0,)</f>
        <v>Active</v>
      </c>
      <c r="B62" s="28" t="s">
        <v>676</v>
      </c>
      <c r="C62" s="28" t="s">
        <v>88</v>
      </c>
      <c r="D62" s="28" t="s">
        <v>676</v>
      </c>
      <c r="E62" s="75" t="s">
        <v>677</v>
      </c>
      <c r="F62" s="28" t="s">
        <v>90</v>
      </c>
      <c r="G62" s="28" t="s">
        <v>90</v>
      </c>
      <c r="H62" s="28" t="s">
        <v>678</v>
      </c>
      <c r="I62" s="28" t="s">
        <v>679</v>
      </c>
      <c r="J62" s="28" t="s">
        <v>680</v>
      </c>
      <c r="K62" s="28" t="s">
        <v>681</v>
      </c>
      <c r="L62" s="28" t="s">
        <v>118</v>
      </c>
      <c r="M62" s="25" t="s">
        <v>682</v>
      </c>
      <c r="N62" s="28" t="s">
        <v>683</v>
      </c>
      <c r="O62" s="28" t="s">
        <v>684</v>
      </c>
      <c r="P62" s="25" t="s">
        <v>682</v>
      </c>
      <c r="Q62" s="27"/>
    </row>
    <row r="63" spans="1:17" ht="45" hidden="1" customHeight="1" x14ac:dyDescent="0.25">
      <c r="A63" s="28" t="str">
        <f>_xlfn.XLOOKUP(B63,'Service Categories'!B:B,'Service Categories'!A:A,"N/A",0,)</f>
        <v>Inactive</v>
      </c>
      <c r="B63" s="28" t="s">
        <v>685</v>
      </c>
      <c r="C63" s="28"/>
      <c r="D63" s="28" t="s">
        <v>685</v>
      </c>
      <c r="E63" s="55" t="s">
        <v>686</v>
      </c>
      <c r="F63" s="28" t="s">
        <v>90</v>
      </c>
      <c r="G63" s="28" t="s">
        <v>90</v>
      </c>
      <c r="H63" s="28" t="s">
        <v>687</v>
      </c>
      <c r="I63" s="28" t="s">
        <v>688</v>
      </c>
      <c r="J63" s="28" t="s">
        <v>689</v>
      </c>
      <c r="K63" s="28" t="s">
        <v>690</v>
      </c>
      <c r="L63" s="28" t="s">
        <v>161</v>
      </c>
      <c r="M63" s="25" t="s">
        <v>691</v>
      </c>
      <c r="N63" s="28" t="s">
        <v>692</v>
      </c>
      <c r="O63" s="28" t="s">
        <v>693</v>
      </c>
      <c r="P63" s="25" t="s">
        <v>691</v>
      </c>
    </row>
    <row r="64" spans="1:17" ht="45" customHeight="1" x14ac:dyDescent="0.25">
      <c r="A64" s="28" t="str">
        <f>_xlfn.XLOOKUP(B64,'Service Categories'!B:B,'Service Categories'!A:A,"N/A",0,)</f>
        <v>Active</v>
      </c>
      <c r="B64" s="28" t="s">
        <v>694</v>
      </c>
      <c r="C64" s="43" t="s">
        <v>1507</v>
      </c>
      <c r="D64" s="28" t="s">
        <v>694</v>
      </c>
      <c r="E64" s="75" t="s">
        <v>695</v>
      </c>
      <c r="F64" s="28" t="s">
        <v>90</v>
      </c>
      <c r="G64" s="28" t="s">
        <v>90</v>
      </c>
      <c r="H64" s="28" t="s">
        <v>696</v>
      </c>
      <c r="I64" s="28" t="s">
        <v>697</v>
      </c>
      <c r="J64" s="28" t="s">
        <v>698</v>
      </c>
      <c r="K64" s="28" t="s">
        <v>699</v>
      </c>
      <c r="L64" s="28" t="s">
        <v>700</v>
      </c>
      <c r="M64" s="24" t="s">
        <v>701</v>
      </c>
      <c r="N64" s="28" t="s">
        <v>702</v>
      </c>
      <c r="O64" s="28" t="s">
        <v>697</v>
      </c>
      <c r="P64" s="24" t="s">
        <v>1503</v>
      </c>
      <c r="Q64" s="27"/>
    </row>
    <row r="65" spans="1:17" ht="45" customHeight="1" x14ac:dyDescent="0.25">
      <c r="A65" s="28" t="str">
        <f>_xlfn.XLOOKUP(B65,'Service Categories'!B:B,'Service Categories'!A:A,"N/A",0,)</f>
        <v>Active</v>
      </c>
      <c r="B65" s="28" t="s">
        <v>703</v>
      </c>
      <c r="C65" s="28"/>
      <c r="D65" s="28" t="s">
        <v>703</v>
      </c>
      <c r="E65" s="75" t="s">
        <v>704</v>
      </c>
      <c r="F65" s="28" t="s">
        <v>113</v>
      </c>
      <c r="G65" s="28" t="s">
        <v>90</v>
      </c>
      <c r="H65" s="28" t="s">
        <v>705</v>
      </c>
      <c r="I65" s="28" t="s">
        <v>706</v>
      </c>
      <c r="J65" s="28" t="s">
        <v>707</v>
      </c>
      <c r="K65" s="28" t="s">
        <v>708</v>
      </c>
      <c r="L65" s="28" t="s">
        <v>709</v>
      </c>
      <c r="M65" s="25" t="s">
        <v>710</v>
      </c>
      <c r="N65" s="28" t="s">
        <v>711</v>
      </c>
      <c r="O65" s="28" t="s">
        <v>706</v>
      </c>
      <c r="P65" s="25" t="s">
        <v>710</v>
      </c>
      <c r="Q65" s="27"/>
    </row>
    <row r="66" spans="1:17" ht="45" customHeight="1" x14ac:dyDescent="0.25">
      <c r="A66" s="28" t="str">
        <f>_xlfn.XLOOKUP(B66,'Service Categories'!B:B,'Service Categories'!A:A,"N/A",0,)</f>
        <v>Active</v>
      </c>
      <c r="B66" s="28" t="s">
        <v>712</v>
      </c>
      <c r="C66" s="43" t="s">
        <v>713</v>
      </c>
      <c r="D66" s="28" t="s">
        <v>712</v>
      </c>
      <c r="E66" s="75" t="s">
        <v>714</v>
      </c>
      <c r="F66" s="28" t="s">
        <v>90</v>
      </c>
      <c r="G66" s="28" t="s">
        <v>90</v>
      </c>
      <c r="H66" s="28" t="s">
        <v>715</v>
      </c>
      <c r="I66" s="28" t="s">
        <v>716</v>
      </c>
      <c r="J66" s="28" t="s">
        <v>717</v>
      </c>
      <c r="K66" s="30" t="s">
        <v>718</v>
      </c>
      <c r="L66" s="30" t="s">
        <v>118</v>
      </c>
      <c r="M66" s="24" t="s">
        <v>719</v>
      </c>
      <c r="N66" s="28" t="s">
        <v>720</v>
      </c>
      <c r="O66" s="28" t="s">
        <v>721</v>
      </c>
      <c r="P66" s="25" t="s">
        <v>722</v>
      </c>
      <c r="Q66" s="27"/>
    </row>
    <row r="67" spans="1:17" ht="45" customHeight="1" x14ac:dyDescent="0.25">
      <c r="A67" s="28" t="str">
        <f>_xlfn.XLOOKUP(B67,'Service Categories'!B:B,'Service Categories'!A:A,"N/A",0,)</f>
        <v>Active</v>
      </c>
      <c r="B67" s="43" t="s">
        <v>723</v>
      </c>
      <c r="C67" s="28" t="s">
        <v>101</v>
      </c>
      <c r="D67" s="43" t="s">
        <v>724</v>
      </c>
      <c r="E67" s="75" t="s">
        <v>725</v>
      </c>
      <c r="F67" s="28" t="s">
        <v>113</v>
      </c>
      <c r="G67" s="28" t="s">
        <v>90</v>
      </c>
      <c r="H67" s="28" t="s">
        <v>451</v>
      </c>
      <c r="I67" s="28" t="s">
        <v>726</v>
      </c>
      <c r="J67" s="28" t="s">
        <v>727</v>
      </c>
      <c r="K67" s="28" t="s">
        <v>728</v>
      </c>
      <c r="L67" s="28" t="s">
        <v>118</v>
      </c>
      <c r="M67" s="25" t="s">
        <v>729</v>
      </c>
      <c r="N67" s="28" t="s">
        <v>730</v>
      </c>
      <c r="O67" s="28" t="s">
        <v>726</v>
      </c>
      <c r="P67" s="25" t="s">
        <v>729</v>
      </c>
      <c r="Q67" s="27"/>
    </row>
    <row r="68" spans="1:17" ht="45" customHeight="1" x14ac:dyDescent="0.25">
      <c r="A68" s="28" t="str">
        <f>_xlfn.XLOOKUP(B68,'Service Categories'!B:B,'Service Categories'!A:A,"N/A",0,)</f>
        <v>Active</v>
      </c>
      <c r="B68" s="43" t="s">
        <v>731</v>
      </c>
      <c r="C68" s="28" t="s">
        <v>101</v>
      </c>
      <c r="D68" s="43" t="s">
        <v>731</v>
      </c>
      <c r="E68" s="75" t="s">
        <v>732</v>
      </c>
      <c r="F68" s="28" t="s">
        <v>90</v>
      </c>
      <c r="G68" s="28" t="s">
        <v>90</v>
      </c>
      <c r="H68" s="28" t="s">
        <v>733</v>
      </c>
      <c r="I68" s="28" t="s">
        <v>734</v>
      </c>
      <c r="J68" s="28" t="s">
        <v>735</v>
      </c>
      <c r="K68" s="28" t="s">
        <v>736</v>
      </c>
      <c r="L68" s="28" t="s">
        <v>737</v>
      </c>
      <c r="M68" s="25" t="s">
        <v>738</v>
      </c>
      <c r="N68" s="28" t="s">
        <v>739</v>
      </c>
      <c r="O68" s="28" t="s">
        <v>734</v>
      </c>
      <c r="P68" s="25" t="s">
        <v>740</v>
      </c>
      <c r="Q68" s="27"/>
    </row>
    <row r="69" spans="1:17" ht="45" hidden="1" customHeight="1" x14ac:dyDescent="0.25">
      <c r="A69" s="28" t="str">
        <f>_xlfn.XLOOKUP(B69,'Service Categories'!B:B,'Service Categories'!A:A,"N/A",0,)</f>
        <v>Inactive</v>
      </c>
      <c r="B69" s="28" t="s">
        <v>741</v>
      </c>
      <c r="C69" s="28"/>
      <c r="D69" s="28" t="s">
        <v>742</v>
      </c>
      <c r="E69" s="55" t="s">
        <v>743</v>
      </c>
      <c r="F69" s="28" t="s">
        <v>90</v>
      </c>
      <c r="G69" s="28" t="s">
        <v>90</v>
      </c>
      <c r="H69" s="28" t="s">
        <v>744</v>
      </c>
      <c r="I69" s="28" t="s">
        <v>745</v>
      </c>
      <c r="J69" s="28" t="s">
        <v>746</v>
      </c>
      <c r="K69" s="28" t="s">
        <v>747</v>
      </c>
      <c r="L69" s="28" t="s">
        <v>748</v>
      </c>
      <c r="M69" s="25" t="s">
        <v>749</v>
      </c>
      <c r="N69" s="28" t="s">
        <v>750</v>
      </c>
      <c r="O69" s="28" t="s">
        <v>751</v>
      </c>
      <c r="P69" s="25" t="s">
        <v>749</v>
      </c>
      <c r="Q69" s="27"/>
    </row>
    <row r="70" spans="1:17" ht="45" customHeight="1" x14ac:dyDescent="0.25">
      <c r="A70" s="28" t="str">
        <f>_xlfn.XLOOKUP(B70,'Service Categories'!B:B,'Service Categories'!A:A,"N/A",0,)</f>
        <v>Active</v>
      </c>
      <c r="B70" s="43" t="s">
        <v>752</v>
      </c>
      <c r="C70" s="28"/>
      <c r="D70" s="43" t="s">
        <v>753</v>
      </c>
      <c r="E70" s="75" t="s">
        <v>754</v>
      </c>
      <c r="F70" s="28" t="s">
        <v>113</v>
      </c>
      <c r="G70" s="28" t="s">
        <v>90</v>
      </c>
      <c r="H70" s="28" t="s">
        <v>755</v>
      </c>
      <c r="I70" s="28" t="s">
        <v>756</v>
      </c>
      <c r="J70" s="28" t="s">
        <v>757</v>
      </c>
      <c r="K70" s="28" t="s">
        <v>758</v>
      </c>
      <c r="L70" s="28" t="s">
        <v>151</v>
      </c>
      <c r="M70" s="25" t="s">
        <v>759</v>
      </c>
      <c r="N70" s="28" t="s">
        <v>760</v>
      </c>
      <c r="O70" s="28" t="s">
        <v>756</v>
      </c>
      <c r="P70" s="25" t="s">
        <v>761</v>
      </c>
    </row>
    <row r="71" spans="1:17" ht="45" hidden="1" customHeight="1" x14ac:dyDescent="0.25">
      <c r="A71" s="28" t="str">
        <f>_xlfn.XLOOKUP(B71,'Service Categories'!B:B,'Service Categories'!A:A,"N/A",0,)</f>
        <v>Inactive</v>
      </c>
      <c r="B71" s="28" t="s">
        <v>762</v>
      </c>
      <c r="C71" s="28"/>
      <c r="D71" s="28" t="s">
        <v>763</v>
      </c>
      <c r="E71" s="55" t="s">
        <v>764</v>
      </c>
      <c r="F71" s="28" t="s">
        <v>90</v>
      </c>
      <c r="G71" s="28" t="s">
        <v>90</v>
      </c>
      <c r="H71" s="28" t="s">
        <v>765</v>
      </c>
      <c r="I71" s="28" t="s">
        <v>766</v>
      </c>
      <c r="J71" s="28" t="s">
        <v>767</v>
      </c>
      <c r="K71" s="28" t="s">
        <v>768</v>
      </c>
      <c r="L71" s="28" t="s">
        <v>769</v>
      </c>
      <c r="M71" s="24" t="s">
        <v>770</v>
      </c>
      <c r="N71" s="28" t="s">
        <v>771</v>
      </c>
      <c r="O71" s="28" t="s">
        <v>772</v>
      </c>
      <c r="P71" s="24" t="s">
        <v>770</v>
      </c>
    </row>
    <row r="72" spans="1:17" ht="45" hidden="1" customHeight="1" x14ac:dyDescent="0.25">
      <c r="A72" s="28" t="str">
        <f>_xlfn.XLOOKUP(B72,'Service Categories'!B:B,'Service Categories'!A:A,"N/A",0,)</f>
        <v>Inactive</v>
      </c>
      <c r="B72" s="28" t="s">
        <v>773</v>
      </c>
      <c r="C72" s="28"/>
      <c r="D72" s="28" t="s">
        <v>774</v>
      </c>
      <c r="E72" s="55" t="s">
        <v>775</v>
      </c>
      <c r="F72" s="28" t="s">
        <v>90</v>
      </c>
      <c r="G72" s="28" t="s">
        <v>90</v>
      </c>
      <c r="H72" s="28" t="s">
        <v>776</v>
      </c>
      <c r="I72" s="28" t="s">
        <v>777</v>
      </c>
      <c r="J72" s="28" t="s">
        <v>778</v>
      </c>
      <c r="K72" s="28" t="s">
        <v>779</v>
      </c>
      <c r="L72" s="28" t="s">
        <v>780</v>
      </c>
      <c r="M72" s="25" t="s">
        <v>781</v>
      </c>
      <c r="N72" s="28" t="s">
        <v>782</v>
      </c>
      <c r="O72" s="28" t="s">
        <v>783</v>
      </c>
      <c r="P72" s="25" t="s">
        <v>784</v>
      </c>
    </row>
    <row r="73" spans="1:17" ht="45" customHeight="1" x14ac:dyDescent="0.25">
      <c r="A73" s="28" t="str">
        <f>_xlfn.XLOOKUP(B73,'Service Categories'!B:B,'Service Categories'!A:A,"N/A",0,)</f>
        <v>Active</v>
      </c>
      <c r="B73" s="28" t="s">
        <v>785</v>
      </c>
      <c r="C73" s="28"/>
      <c r="D73" s="28" t="s">
        <v>785</v>
      </c>
      <c r="E73" s="75" t="s">
        <v>786</v>
      </c>
      <c r="F73" s="28" t="s">
        <v>90</v>
      </c>
      <c r="G73" s="28" t="s">
        <v>90</v>
      </c>
      <c r="H73" s="28" t="s">
        <v>787</v>
      </c>
      <c r="I73" s="28" t="s">
        <v>788</v>
      </c>
      <c r="J73" s="28" t="s">
        <v>789</v>
      </c>
      <c r="K73" s="28" t="s">
        <v>790</v>
      </c>
      <c r="L73" s="28" t="s">
        <v>161</v>
      </c>
      <c r="M73" s="25" t="s">
        <v>791</v>
      </c>
      <c r="N73" s="28" t="s">
        <v>792</v>
      </c>
      <c r="O73" s="28" t="s">
        <v>793</v>
      </c>
      <c r="P73" s="25" t="s">
        <v>791</v>
      </c>
    </row>
    <row r="74" spans="1:17" ht="45" customHeight="1" x14ac:dyDescent="0.25">
      <c r="A74" s="28" t="str">
        <f>_xlfn.XLOOKUP(B74,'Service Categories'!B:B,'Service Categories'!A:A,"N/A",0,)</f>
        <v>Active</v>
      </c>
      <c r="B74" s="28" t="s">
        <v>794</v>
      </c>
      <c r="C74" s="28" t="s">
        <v>101</v>
      </c>
      <c r="D74" s="28" t="s">
        <v>795</v>
      </c>
      <c r="E74" s="75" t="s">
        <v>796</v>
      </c>
      <c r="F74" s="28" t="s">
        <v>113</v>
      </c>
      <c r="G74" s="28" t="s">
        <v>90</v>
      </c>
      <c r="H74" s="28" t="s">
        <v>797</v>
      </c>
      <c r="I74" s="28" t="s">
        <v>798</v>
      </c>
      <c r="J74" s="28" t="s">
        <v>799</v>
      </c>
      <c r="K74" s="28" t="s">
        <v>800</v>
      </c>
      <c r="L74" s="28" t="s">
        <v>801</v>
      </c>
      <c r="M74" s="34" t="s">
        <v>802</v>
      </c>
      <c r="N74" s="28" t="s">
        <v>803</v>
      </c>
      <c r="O74" s="28" t="s">
        <v>798</v>
      </c>
      <c r="P74" s="34" t="s">
        <v>804</v>
      </c>
      <c r="Q74" s="27"/>
    </row>
    <row r="75" spans="1:17" ht="45" hidden="1" customHeight="1" x14ac:dyDescent="0.25">
      <c r="A75" s="28" t="str">
        <f>_xlfn.XLOOKUP(B75,'Service Categories'!B:B,'Service Categories'!A:A,"N/A",0,)</f>
        <v>Inactive</v>
      </c>
      <c r="B75" s="28" t="s">
        <v>805</v>
      </c>
      <c r="C75" s="28"/>
      <c r="D75" s="28" t="s">
        <v>805</v>
      </c>
      <c r="E75" s="55" t="s">
        <v>806</v>
      </c>
      <c r="F75" s="28" t="s">
        <v>90</v>
      </c>
      <c r="G75" s="28" t="s">
        <v>90</v>
      </c>
      <c r="H75" s="28" t="s">
        <v>807</v>
      </c>
      <c r="I75" s="28" t="s">
        <v>808</v>
      </c>
      <c r="J75" s="28" t="s">
        <v>809</v>
      </c>
      <c r="K75" s="28" t="s">
        <v>810</v>
      </c>
      <c r="L75" s="28" t="s">
        <v>811</v>
      </c>
      <c r="M75" s="25" t="s">
        <v>812</v>
      </c>
      <c r="N75" s="28" t="s">
        <v>813</v>
      </c>
      <c r="O75" s="28" t="s">
        <v>814</v>
      </c>
      <c r="P75" s="25" t="s">
        <v>812</v>
      </c>
    </row>
    <row r="76" spans="1:17" ht="45" customHeight="1" x14ac:dyDescent="0.25">
      <c r="A76" s="28" t="str">
        <f>_xlfn.XLOOKUP(B76,'Service Categories'!B:B,'Service Categories'!A:A,"N/A",0,)</f>
        <v>Active</v>
      </c>
      <c r="B76" s="28" t="s">
        <v>815</v>
      </c>
      <c r="C76" s="28"/>
      <c r="D76" s="28" t="s">
        <v>815</v>
      </c>
      <c r="E76" s="75" t="s">
        <v>816</v>
      </c>
      <c r="F76" s="28" t="s">
        <v>113</v>
      </c>
      <c r="G76" s="28" t="s">
        <v>90</v>
      </c>
      <c r="H76" s="28" t="s">
        <v>817</v>
      </c>
      <c r="I76" s="28" t="s">
        <v>818</v>
      </c>
      <c r="J76" s="28" t="s">
        <v>819</v>
      </c>
      <c r="K76" s="28" t="s">
        <v>820</v>
      </c>
      <c r="L76" s="28" t="s">
        <v>118</v>
      </c>
      <c r="M76" s="25" t="s">
        <v>821</v>
      </c>
      <c r="N76" s="28" t="s">
        <v>822</v>
      </c>
      <c r="O76" s="28" t="s">
        <v>818</v>
      </c>
      <c r="P76" s="25" t="s">
        <v>821</v>
      </c>
    </row>
    <row r="77" spans="1:17" ht="45" customHeight="1" x14ac:dyDescent="0.25">
      <c r="A77" s="28" t="str">
        <f>_xlfn.XLOOKUP(B77,'Service Categories'!B:B,'Service Categories'!A:A,"N/A",0,)</f>
        <v>Active</v>
      </c>
      <c r="B77" s="28" t="s">
        <v>823</v>
      </c>
      <c r="C77" s="28" t="s">
        <v>88</v>
      </c>
      <c r="D77" s="28" t="s">
        <v>824</v>
      </c>
      <c r="E77" s="75" t="s">
        <v>825</v>
      </c>
      <c r="F77" s="28" t="s">
        <v>113</v>
      </c>
      <c r="G77" s="28" t="s">
        <v>90</v>
      </c>
      <c r="H77" s="28" t="s">
        <v>826</v>
      </c>
      <c r="I77" s="28" t="s">
        <v>827</v>
      </c>
      <c r="J77" s="28" t="s">
        <v>828</v>
      </c>
      <c r="K77" s="28" t="s">
        <v>829</v>
      </c>
      <c r="L77" s="28" t="s">
        <v>118</v>
      </c>
      <c r="M77" s="25" t="s">
        <v>830</v>
      </c>
      <c r="N77" s="28" t="s">
        <v>831</v>
      </c>
      <c r="O77" s="28" t="s">
        <v>832</v>
      </c>
      <c r="P77" s="25" t="s">
        <v>833</v>
      </c>
      <c r="Q77" s="27"/>
    </row>
    <row r="78" spans="1:17" ht="45" customHeight="1" x14ac:dyDescent="0.25">
      <c r="A78" s="28" t="str">
        <f>_xlfn.XLOOKUP(B78,'Service Categories'!B:B,'Service Categories'!A:A,"N/A",0,)</f>
        <v>Active</v>
      </c>
      <c r="B78" s="43" t="s">
        <v>834</v>
      </c>
      <c r="C78" s="28"/>
      <c r="D78" s="43" t="s">
        <v>835</v>
      </c>
      <c r="E78" s="75" t="s">
        <v>836</v>
      </c>
      <c r="F78" s="28" t="s">
        <v>113</v>
      </c>
      <c r="G78" s="28" t="s">
        <v>90</v>
      </c>
      <c r="H78" s="28" t="s">
        <v>837</v>
      </c>
      <c r="I78" s="28" t="s">
        <v>838</v>
      </c>
      <c r="J78" s="28" t="s">
        <v>839</v>
      </c>
      <c r="K78" s="28" t="s">
        <v>840</v>
      </c>
      <c r="L78" s="28" t="s">
        <v>118</v>
      </c>
      <c r="M78" s="25" t="s">
        <v>841</v>
      </c>
      <c r="N78" s="28" t="s">
        <v>842</v>
      </c>
      <c r="O78" s="28" t="s">
        <v>838</v>
      </c>
      <c r="P78" s="25" t="s">
        <v>841</v>
      </c>
      <c r="Q78" s="27"/>
    </row>
    <row r="79" spans="1:17" ht="45" customHeight="1" x14ac:dyDescent="0.25">
      <c r="A79" s="28" t="str">
        <f>_xlfn.XLOOKUP(B79,'Service Categories'!B:B,'Service Categories'!A:A,"N/A",0,)</f>
        <v>Active</v>
      </c>
      <c r="B79" s="28" t="s">
        <v>843</v>
      </c>
      <c r="C79" s="28"/>
      <c r="D79" s="28" t="s">
        <v>843</v>
      </c>
      <c r="E79" s="75" t="s">
        <v>844</v>
      </c>
      <c r="F79" s="28" t="s">
        <v>113</v>
      </c>
      <c r="G79" s="28" t="s">
        <v>90</v>
      </c>
      <c r="H79" s="28" t="s">
        <v>845</v>
      </c>
      <c r="I79" s="28" t="s">
        <v>846</v>
      </c>
      <c r="J79" s="28" t="s">
        <v>847</v>
      </c>
      <c r="K79" s="28" t="s">
        <v>848</v>
      </c>
      <c r="L79" s="28" t="s">
        <v>849</v>
      </c>
      <c r="M79" s="25" t="s">
        <v>850</v>
      </c>
      <c r="N79" s="28" t="s">
        <v>851</v>
      </c>
      <c r="O79" s="28" t="s">
        <v>846</v>
      </c>
      <c r="P79" s="25" t="s">
        <v>852</v>
      </c>
      <c r="Q79" s="27"/>
    </row>
    <row r="80" spans="1:17" ht="45" customHeight="1" x14ac:dyDescent="0.25">
      <c r="A80" s="28" t="str">
        <f>_xlfn.XLOOKUP(B80,'Service Categories'!B:B,'Service Categories'!A:A,"N/A",0,)</f>
        <v>Active</v>
      </c>
      <c r="B80" s="28" t="s">
        <v>853</v>
      </c>
      <c r="C80" s="28" t="s">
        <v>88</v>
      </c>
      <c r="D80" s="28" t="s">
        <v>854</v>
      </c>
      <c r="E80" s="75" t="s">
        <v>855</v>
      </c>
      <c r="F80" s="28" t="s">
        <v>90</v>
      </c>
      <c r="G80" s="28" t="s">
        <v>90</v>
      </c>
      <c r="H80" s="28" t="s">
        <v>856</v>
      </c>
      <c r="I80" s="28" t="s">
        <v>857</v>
      </c>
      <c r="J80" s="28" t="s">
        <v>858</v>
      </c>
      <c r="K80" s="28" t="s">
        <v>859</v>
      </c>
      <c r="L80" s="28" t="s">
        <v>860</v>
      </c>
      <c r="M80" s="25" t="s">
        <v>861</v>
      </c>
      <c r="N80" s="28" t="s">
        <v>862</v>
      </c>
      <c r="O80" s="28" t="s">
        <v>857</v>
      </c>
      <c r="P80" s="25" t="s">
        <v>861</v>
      </c>
      <c r="Q80" s="27"/>
    </row>
    <row r="81" spans="1:17" ht="45" customHeight="1" x14ac:dyDescent="0.25">
      <c r="A81" s="28" t="str">
        <f>_xlfn.XLOOKUP(B81,'Service Categories'!B:B,'Service Categories'!A:A,"N/A",0,)</f>
        <v>Active</v>
      </c>
      <c r="B81" s="28" t="s">
        <v>863</v>
      </c>
      <c r="C81" s="43" t="s">
        <v>864</v>
      </c>
      <c r="D81" s="28" t="s">
        <v>865</v>
      </c>
      <c r="E81" s="75" t="s">
        <v>866</v>
      </c>
      <c r="F81" s="28" t="s">
        <v>90</v>
      </c>
      <c r="G81" s="28" t="s">
        <v>90</v>
      </c>
      <c r="H81" s="28" t="s">
        <v>867</v>
      </c>
      <c r="I81" s="28" t="s">
        <v>868</v>
      </c>
      <c r="J81" s="28" t="s">
        <v>869</v>
      </c>
      <c r="K81" s="28" t="s">
        <v>870</v>
      </c>
      <c r="L81" s="28" t="s">
        <v>118</v>
      </c>
      <c r="M81" s="24" t="s">
        <v>871</v>
      </c>
      <c r="N81" s="28" t="s">
        <v>872</v>
      </c>
      <c r="O81" s="28" t="s">
        <v>868</v>
      </c>
      <c r="P81" s="24" t="s">
        <v>871</v>
      </c>
      <c r="Q81" s="27"/>
    </row>
    <row r="82" spans="1:17" ht="45" customHeight="1" x14ac:dyDescent="0.25">
      <c r="A82" s="28" t="str">
        <f>_xlfn.XLOOKUP(B82,'Service Categories'!B:B,'Service Categories'!A:A,"N/A",0,)</f>
        <v>Active</v>
      </c>
      <c r="B82" s="28" t="s">
        <v>873</v>
      </c>
      <c r="C82" s="28" t="s">
        <v>88</v>
      </c>
      <c r="D82" s="28" t="s">
        <v>874</v>
      </c>
      <c r="E82" s="75" t="s">
        <v>875</v>
      </c>
      <c r="F82" s="28" t="s">
        <v>113</v>
      </c>
      <c r="G82" s="28" t="s">
        <v>90</v>
      </c>
      <c r="H82" s="28" t="s">
        <v>876</v>
      </c>
      <c r="I82" s="28" t="s">
        <v>877</v>
      </c>
      <c r="J82" s="28" t="s">
        <v>878</v>
      </c>
      <c r="K82" s="28" t="s">
        <v>879</v>
      </c>
      <c r="L82" s="28" t="s">
        <v>880</v>
      </c>
      <c r="M82" s="25" t="s">
        <v>881</v>
      </c>
      <c r="N82" s="28" t="s">
        <v>882</v>
      </c>
      <c r="O82" s="28" t="s">
        <v>883</v>
      </c>
      <c r="P82" s="25" t="s">
        <v>881</v>
      </c>
      <c r="Q82" s="27"/>
    </row>
    <row r="83" spans="1:17" ht="45" customHeight="1" x14ac:dyDescent="0.25">
      <c r="A83" s="28" t="str">
        <f>_xlfn.XLOOKUP(B83,'Service Categories'!B:B,'Service Categories'!A:A,"N/A",0,)</f>
        <v>Active</v>
      </c>
      <c r="B83" s="28" t="s">
        <v>884</v>
      </c>
      <c r="C83" s="28" t="s">
        <v>101</v>
      </c>
      <c r="D83" s="28" t="s">
        <v>884</v>
      </c>
      <c r="E83" s="75" t="s">
        <v>885</v>
      </c>
      <c r="F83" s="28" t="s">
        <v>90</v>
      </c>
      <c r="G83" s="28" t="s">
        <v>90</v>
      </c>
      <c r="H83" s="28" t="s">
        <v>886</v>
      </c>
      <c r="I83" s="28" t="s">
        <v>887</v>
      </c>
      <c r="J83" s="28" t="s">
        <v>888</v>
      </c>
      <c r="K83" s="28" t="s">
        <v>889</v>
      </c>
      <c r="L83" s="28" t="s">
        <v>118</v>
      </c>
      <c r="M83" s="25" t="s">
        <v>890</v>
      </c>
      <c r="N83" s="28" t="s">
        <v>891</v>
      </c>
      <c r="O83" s="28" t="s">
        <v>887</v>
      </c>
      <c r="P83" s="25" t="s">
        <v>892</v>
      </c>
      <c r="Q83" s="27"/>
    </row>
    <row r="84" spans="1:17" ht="45" customHeight="1" x14ac:dyDescent="0.25">
      <c r="A84" s="28" t="str">
        <f>_xlfn.XLOOKUP(B84,'Service Categories'!B:B,'Service Categories'!A:A,"N/A",0,)</f>
        <v>Active</v>
      </c>
      <c r="B84" s="43" t="s">
        <v>893</v>
      </c>
      <c r="C84" s="28" t="s">
        <v>101</v>
      </c>
      <c r="D84" s="43" t="s">
        <v>894</v>
      </c>
      <c r="E84" s="75" t="s">
        <v>895</v>
      </c>
      <c r="F84" s="28" t="s">
        <v>113</v>
      </c>
      <c r="G84" s="28" t="s">
        <v>90</v>
      </c>
      <c r="H84" s="28" t="s">
        <v>896</v>
      </c>
      <c r="I84" s="28" t="s">
        <v>897</v>
      </c>
      <c r="J84" s="28" t="s">
        <v>898</v>
      </c>
      <c r="K84" s="28" t="s">
        <v>899</v>
      </c>
      <c r="L84" s="28" t="s">
        <v>900</v>
      </c>
      <c r="M84" s="25" t="s">
        <v>901</v>
      </c>
      <c r="N84" s="28" t="s">
        <v>902</v>
      </c>
      <c r="O84" s="28" t="s">
        <v>903</v>
      </c>
      <c r="P84" s="25" t="s">
        <v>901</v>
      </c>
      <c r="Q84" s="27"/>
    </row>
    <row r="85" spans="1:17" ht="45" customHeight="1" x14ac:dyDescent="0.25">
      <c r="A85" s="28" t="str">
        <f>_xlfn.XLOOKUP(B85,'Service Categories'!B:B,'Service Categories'!A:A,"N/A",0,)</f>
        <v>Active</v>
      </c>
      <c r="B85" s="43" t="s">
        <v>904</v>
      </c>
      <c r="C85" s="28" t="s">
        <v>101</v>
      </c>
      <c r="D85" s="43" t="s">
        <v>905</v>
      </c>
      <c r="E85" s="75" t="s">
        <v>906</v>
      </c>
      <c r="F85" s="28" t="s">
        <v>113</v>
      </c>
      <c r="G85" s="28" t="s">
        <v>90</v>
      </c>
      <c r="H85" s="28" t="s">
        <v>907</v>
      </c>
      <c r="I85" s="28" t="s">
        <v>908</v>
      </c>
      <c r="J85" s="28" t="s">
        <v>909</v>
      </c>
      <c r="K85" s="28" t="s">
        <v>910</v>
      </c>
      <c r="L85" s="28" t="s">
        <v>118</v>
      </c>
      <c r="M85" s="25" t="s">
        <v>911</v>
      </c>
      <c r="N85" s="28" t="s">
        <v>912</v>
      </c>
      <c r="O85" s="28" t="s">
        <v>913</v>
      </c>
      <c r="P85" s="25" t="s">
        <v>911</v>
      </c>
    </row>
    <row r="86" spans="1:17" ht="45" customHeight="1" x14ac:dyDescent="0.25">
      <c r="A86" s="28" t="str">
        <f>_xlfn.XLOOKUP(B86,'Service Categories'!B:B,'Service Categories'!A:A,"N/A",0,)</f>
        <v>Active</v>
      </c>
      <c r="B86" s="28" t="s">
        <v>914</v>
      </c>
      <c r="C86" s="28" t="s">
        <v>88</v>
      </c>
      <c r="D86" s="28" t="s">
        <v>914</v>
      </c>
      <c r="E86" s="75" t="s">
        <v>915</v>
      </c>
      <c r="F86" s="28" t="s">
        <v>90</v>
      </c>
      <c r="G86" s="28" t="s">
        <v>90</v>
      </c>
      <c r="H86" s="28" t="s">
        <v>916</v>
      </c>
      <c r="I86" s="28" t="s">
        <v>917</v>
      </c>
      <c r="J86" s="28" t="s">
        <v>918</v>
      </c>
      <c r="K86" s="28" t="s">
        <v>919</v>
      </c>
      <c r="L86" s="28" t="s">
        <v>455</v>
      </c>
      <c r="M86" s="25" t="s">
        <v>920</v>
      </c>
      <c r="N86" s="28" t="s">
        <v>921</v>
      </c>
      <c r="O86" s="28" t="s">
        <v>922</v>
      </c>
      <c r="P86" s="25" t="s">
        <v>920</v>
      </c>
      <c r="Q86" s="27"/>
    </row>
    <row r="87" spans="1:17" ht="45" customHeight="1" x14ac:dyDescent="0.25">
      <c r="A87" s="28" t="str">
        <f>_xlfn.XLOOKUP(B87,'Service Categories'!B:B,'Service Categories'!A:A,"N/A",0,)</f>
        <v>Active</v>
      </c>
      <c r="B87" s="28" t="s">
        <v>923</v>
      </c>
      <c r="C87" s="28"/>
      <c r="D87" s="28" t="s">
        <v>924</v>
      </c>
      <c r="E87" s="75" t="s">
        <v>925</v>
      </c>
      <c r="F87" s="28" t="s">
        <v>90</v>
      </c>
      <c r="G87" s="28" t="s">
        <v>90</v>
      </c>
      <c r="H87" s="28" t="s">
        <v>926</v>
      </c>
      <c r="I87" s="28" t="s">
        <v>927</v>
      </c>
      <c r="J87" s="28" t="s">
        <v>928</v>
      </c>
      <c r="K87" s="28" t="s">
        <v>929</v>
      </c>
      <c r="L87" s="28" t="s">
        <v>118</v>
      </c>
      <c r="M87" s="25" t="s">
        <v>930</v>
      </c>
      <c r="N87" s="28" t="s">
        <v>931</v>
      </c>
      <c r="O87" s="28" t="s">
        <v>927</v>
      </c>
      <c r="P87" s="25" t="s">
        <v>932</v>
      </c>
    </row>
    <row r="88" spans="1:17" ht="45" customHeight="1" x14ac:dyDescent="0.25">
      <c r="A88" s="28" t="str">
        <f>_xlfn.XLOOKUP(B88,'Service Categories'!B:B,'Service Categories'!A:A,"N/A",0,)</f>
        <v>Active</v>
      </c>
      <c r="B88" s="28" t="s">
        <v>933</v>
      </c>
      <c r="C88" s="43" t="s">
        <v>1525</v>
      </c>
      <c r="D88" s="28" t="s">
        <v>934</v>
      </c>
      <c r="E88" s="75" t="s">
        <v>935</v>
      </c>
      <c r="F88" s="28" t="s">
        <v>90</v>
      </c>
      <c r="G88" s="28" t="s">
        <v>90</v>
      </c>
      <c r="H88" s="28" t="s">
        <v>936</v>
      </c>
      <c r="I88" s="28" t="s">
        <v>937</v>
      </c>
      <c r="J88" s="28" t="s">
        <v>938</v>
      </c>
      <c r="K88" s="28" t="s">
        <v>939</v>
      </c>
      <c r="L88" s="28" t="s">
        <v>940</v>
      </c>
      <c r="M88" s="25" t="s">
        <v>941</v>
      </c>
      <c r="N88" s="28" t="s">
        <v>942</v>
      </c>
      <c r="O88" s="28" t="s">
        <v>937</v>
      </c>
      <c r="P88" s="25" t="s">
        <v>1524</v>
      </c>
      <c r="Q88" s="27"/>
    </row>
    <row r="89" spans="1:17" ht="45" customHeight="1" x14ac:dyDescent="0.25">
      <c r="A89" s="28" t="str">
        <f>_xlfn.XLOOKUP(B89,'Service Categories'!B:B,'Service Categories'!A:A,"N/A",0,)</f>
        <v>Active</v>
      </c>
      <c r="B89" s="28" t="s">
        <v>943</v>
      </c>
      <c r="C89" s="28" t="s">
        <v>88</v>
      </c>
      <c r="D89" s="28" t="s">
        <v>943</v>
      </c>
      <c r="E89" s="75" t="s">
        <v>944</v>
      </c>
      <c r="F89" s="28" t="s">
        <v>113</v>
      </c>
      <c r="G89" s="28" t="s">
        <v>113</v>
      </c>
      <c r="H89" s="28" t="s">
        <v>945</v>
      </c>
      <c r="I89" s="28" t="s">
        <v>946</v>
      </c>
      <c r="J89" s="28" t="s">
        <v>947</v>
      </c>
      <c r="K89" s="28" t="s">
        <v>948</v>
      </c>
      <c r="L89" s="28" t="s">
        <v>949</v>
      </c>
      <c r="M89" s="25" t="s">
        <v>950</v>
      </c>
      <c r="N89" s="28" t="s">
        <v>951</v>
      </c>
      <c r="O89" s="28" t="s">
        <v>946</v>
      </c>
      <c r="P89" s="25" t="s">
        <v>950</v>
      </c>
      <c r="Q89" s="27"/>
    </row>
    <row r="90" spans="1:17" ht="45" customHeight="1" x14ac:dyDescent="0.25">
      <c r="A90" s="28" t="str">
        <f>_xlfn.XLOOKUP(B90,'Service Categories'!B:B,'Service Categories'!A:A,"N/A",0,)</f>
        <v>Active</v>
      </c>
      <c r="B90" s="28" t="s">
        <v>952</v>
      </c>
      <c r="C90" s="43" t="s">
        <v>953</v>
      </c>
      <c r="D90" s="28" t="s">
        <v>954</v>
      </c>
      <c r="E90" s="75" t="s">
        <v>955</v>
      </c>
      <c r="F90" s="28" t="s">
        <v>90</v>
      </c>
      <c r="G90" s="28" t="s">
        <v>90</v>
      </c>
      <c r="H90" s="28" t="s">
        <v>956</v>
      </c>
      <c r="I90" s="28" t="s">
        <v>957</v>
      </c>
      <c r="J90" s="28" t="s">
        <v>958</v>
      </c>
      <c r="K90" s="28" t="s">
        <v>959</v>
      </c>
      <c r="L90" s="28" t="s">
        <v>960</v>
      </c>
      <c r="M90" s="25" t="s">
        <v>961</v>
      </c>
      <c r="N90" s="28" t="s">
        <v>962</v>
      </c>
      <c r="O90" s="28" t="s">
        <v>963</v>
      </c>
      <c r="P90" s="25" t="s">
        <v>964</v>
      </c>
    </row>
    <row r="91" spans="1:17" ht="45" customHeight="1" x14ac:dyDescent="0.25">
      <c r="A91" s="28" t="str">
        <f>_xlfn.XLOOKUP(B91,'Service Categories'!B:B,'Service Categories'!A:A,"N/A",0,)</f>
        <v>Active</v>
      </c>
      <c r="B91" s="28" t="s">
        <v>965</v>
      </c>
      <c r="C91" s="28" t="s">
        <v>88</v>
      </c>
      <c r="D91" s="28" t="s">
        <v>966</v>
      </c>
      <c r="E91" s="75" t="s">
        <v>967</v>
      </c>
      <c r="F91" s="28" t="s">
        <v>90</v>
      </c>
      <c r="G91" s="28" t="s">
        <v>90</v>
      </c>
      <c r="H91" s="28" t="s">
        <v>968</v>
      </c>
      <c r="I91" s="28" t="s">
        <v>969</v>
      </c>
      <c r="J91" s="28" t="s">
        <v>970</v>
      </c>
      <c r="K91" s="28" t="s">
        <v>971</v>
      </c>
      <c r="L91" s="28" t="s">
        <v>972</v>
      </c>
      <c r="M91" s="25" t="s">
        <v>973</v>
      </c>
      <c r="N91" s="28" t="s">
        <v>974</v>
      </c>
      <c r="O91" s="28" t="s">
        <v>969</v>
      </c>
      <c r="P91" s="25" t="s">
        <v>975</v>
      </c>
      <c r="Q91" s="27"/>
    </row>
    <row r="92" spans="1:17" ht="45" customHeight="1" x14ac:dyDescent="0.25">
      <c r="A92" s="28" t="str">
        <f>_xlfn.XLOOKUP(B92,'Service Categories'!B:B,'Service Categories'!A:A,"N/A",0,)</f>
        <v>Active</v>
      </c>
      <c r="B92" s="43" t="s">
        <v>976</v>
      </c>
      <c r="C92" s="28"/>
      <c r="D92" s="43" t="s">
        <v>977</v>
      </c>
      <c r="E92" s="75" t="s">
        <v>978</v>
      </c>
      <c r="F92" s="28" t="s">
        <v>113</v>
      </c>
      <c r="G92" s="28" t="s">
        <v>90</v>
      </c>
      <c r="H92" s="43" t="s">
        <v>979</v>
      </c>
      <c r="I92" s="28" t="s">
        <v>980</v>
      </c>
      <c r="J92" s="28" t="s">
        <v>981</v>
      </c>
      <c r="K92" s="28" t="s">
        <v>982</v>
      </c>
      <c r="L92" s="28" t="s">
        <v>118</v>
      </c>
      <c r="M92" s="25" t="s">
        <v>983</v>
      </c>
      <c r="N92" s="28" t="s">
        <v>984</v>
      </c>
      <c r="O92" s="28" t="s">
        <v>980</v>
      </c>
      <c r="P92" s="25" t="s">
        <v>985</v>
      </c>
      <c r="Q92" s="27"/>
    </row>
    <row r="93" spans="1:17" ht="45" customHeight="1" x14ac:dyDescent="0.25">
      <c r="A93" s="28" t="str">
        <f>_xlfn.XLOOKUP(B93,'Service Categories'!B:B,'Service Categories'!A:A,"N/A",0,)</f>
        <v>Active</v>
      </c>
      <c r="B93" s="28" t="s">
        <v>986</v>
      </c>
      <c r="C93" s="28"/>
      <c r="D93" s="28" t="s">
        <v>986</v>
      </c>
      <c r="E93" s="75" t="s">
        <v>987</v>
      </c>
      <c r="F93" s="28" t="s">
        <v>113</v>
      </c>
      <c r="G93" s="28" t="s">
        <v>90</v>
      </c>
      <c r="H93" s="43" t="s">
        <v>988</v>
      </c>
      <c r="I93" s="28" t="s">
        <v>989</v>
      </c>
      <c r="J93" s="28" t="s">
        <v>990</v>
      </c>
      <c r="K93" s="28" t="s">
        <v>991</v>
      </c>
      <c r="L93" s="28" t="s">
        <v>992</v>
      </c>
      <c r="M93" s="25" t="s">
        <v>993</v>
      </c>
      <c r="N93" s="28" t="s">
        <v>994</v>
      </c>
      <c r="O93" s="28" t="s">
        <v>989</v>
      </c>
      <c r="P93" s="25" t="s">
        <v>993</v>
      </c>
    </row>
    <row r="94" spans="1:17" ht="45" hidden="1" customHeight="1" x14ac:dyDescent="0.25">
      <c r="A94" s="28" t="str">
        <f>_xlfn.XLOOKUP(B94,'Service Categories'!B:B,'Service Categories'!A:A,"N/A",0,)</f>
        <v>Inactive</v>
      </c>
      <c r="B94" s="28" t="s">
        <v>995</v>
      </c>
      <c r="C94" s="28"/>
      <c r="D94" s="28" t="s">
        <v>996</v>
      </c>
      <c r="E94" s="55" t="s">
        <v>997</v>
      </c>
      <c r="F94" s="28" t="s">
        <v>90</v>
      </c>
      <c r="G94" s="28" t="s">
        <v>90</v>
      </c>
      <c r="H94" s="28" t="s">
        <v>998</v>
      </c>
      <c r="I94" s="28" t="s">
        <v>999</v>
      </c>
      <c r="J94" s="28" t="s">
        <v>1000</v>
      </c>
      <c r="K94" s="28" t="s">
        <v>1001</v>
      </c>
      <c r="L94" s="28" t="s">
        <v>1002</v>
      </c>
      <c r="M94" s="25" t="s">
        <v>1508</v>
      </c>
      <c r="N94" s="28" t="s">
        <v>1003</v>
      </c>
      <c r="O94" s="28" t="s">
        <v>999</v>
      </c>
      <c r="P94" s="25" t="s">
        <v>1004</v>
      </c>
      <c r="Q94" s="27"/>
    </row>
    <row r="95" spans="1:17" ht="45" customHeight="1" x14ac:dyDescent="0.25">
      <c r="A95" s="28" t="str">
        <f>_xlfn.XLOOKUP(B95,'Service Categories'!B:B,'Service Categories'!A:A,"N/A",0,)</f>
        <v>Active</v>
      </c>
      <c r="B95" s="28" t="s">
        <v>1005</v>
      </c>
      <c r="C95" s="28"/>
      <c r="D95" s="28" t="s">
        <v>1005</v>
      </c>
      <c r="E95" s="75" t="s">
        <v>1006</v>
      </c>
      <c r="F95" s="28" t="s">
        <v>90</v>
      </c>
      <c r="G95" s="28" t="s">
        <v>90</v>
      </c>
      <c r="H95" s="28" t="s">
        <v>1007</v>
      </c>
      <c r="I95" s="28" t="s">
        <v>1008</v>
      </c>
      <c r="J95" s="28" t="s">
        <v>1009</v>
      </c>
      <c r="K95" s="28" t="s">
        <v>1010</v>
      </c>
      <c r="L95" s="28" t="s">
        <v>118</v>
      </c>
      <c r="M95" s="25" t="s">
        <v>1011</v>
      </c>
      <c r="N95" s="28" t="s">
        <v>1012</v>
      </c>
      <c r="O95" s="28" t="s">
        <v>1013</v>
      </c>
      <c r="P95" s="25" t="s">
        <v>1011</v>
      </c>
      <c r="Q95" s="27"/>
    </row>
    <row r="96" spans="1:17" ht="45" customHeight="1" x14ac:dyDescent="0.25">
      <c r="A96" s="28" t="str">
        <f>_xlfn.XLOOKUP(B96,'Service Categories'!B:B,'Service Categories'!A:A,"N/A",0,)</f>
        <v>Active</v>
      </c>
      <c r="B96" s="28" t="s">
        <v>1014</v>
      </c>
      <c r="C96" s="28" t="s">
        <v>88</v>
      </c>
      <c r="D96" s="28" t="s">
        <v>1014</v>
      </c>
      <c r="E96" s="75" t="s">
        <v>1015</v>
      </c>
      <c r="F96" s="28" t="s">
        <v>113</v>
      </c>
      <c r="G96" s="28" t="s">
        <v>90</v>
      </c>
      <c r="H96" s="28" t="s">
        <v>1016</v>
      </c>
      <c r="I96" s="28" t="s">
        <v>1017</v>
      </c>
      <c r="J96" s="28" t="s">
        <v>1018</v>
      </c>
      <c r="K96" s="28" t="s">
        <v>1019</v>
      </c>
      <c r="L96" s="28" t="s">
        <v>118</v>
      </c>
      <c r="M96" s="25" t="s">
        <v>1020</v>
      </c>
      <c r="N96" s="28" t="s">
        <v>1021</v>
      </c>
      <c r="O96" s="28" t="s">
        <v>1017</v>
      </c>
      <c r="P96" s="25" t="s">
        <v>1020</v>
      </c>
    </row>
    <row r="97" spans="1:17" ht="45" customHeight="1" x14ac:dyDescent="0.25">
      <c r="A97" s="43" t="s">
        <v>1022</v>
      </c>
      <c r="B97" s="28" t="s">
        <v>1023</v>
      </c>
      <c r="C97" s="43" t="s">
        <v>1024</v>
      </c>
      <c r="D97" s="28" t="s">
        <v>1023</v>
      </c>
      <c r="E97" s="55" t="s">
        <v>1025</v>
      </c>
      <c r="F97" s="28" t="s">
        <v>113</v>
      </c>
      <c r="G97" s="28" t="s">
        <v>90</v>
      </c>
      <c r="H97" s="28" t="s">
        <v>1026</v>
      </c>
      <c r="I97" s="28" t="s">
        <v>1027</v>
      </c>
      <c r="J97" s="28" t="s">
        <v>1028</v>
      </c>
      <c r="K97" s="28" t="s">
        <v>1029</v>
      </c>
      <c r="L97" s="28" t="s">
        <v>118</v>
      </c>
      <c r="M97" s="25" t="s">
        <v>1030</v>
      </c>
      <c r="N97" s="28" t="s">
        <v>1031</v>
      </c>
      <c r="O97" s="28" t="s">
        <v>1027</v>
      </c>
      <c r="P97" s="25" t="s">
        <v>1032</v>
      </c>
    </row>
    <row r="98" spans="1:17" ht="45" customHeight="1" x14ac:dyDescent="0.25">
      <c r="A98" s="28" t="str">
        <f>_xlfn.XLOOKUP(B98,'Service Categories'!B:B,'Service Categories'!A:A,"N/A",0,)</f>
        <v>Active</v>
      </c>
      <c r="B98" s="28" t="s">
        <v>1033</v>
      </c>
      <c r="C98" s="28"/>
      <c r="D98" s="28" t="s">
        <v>1033</v>
      </c>
      <c r="E98" s="75" t="s">
        <v>1034</v>
      </c>
      <c r="F98" s="28" t="s">
        <v>90</v>
      </c>
      <c r="G98" s="28" t="s">
        <v>90</v>
      </c>
      <c r="H98" s="28" t="s">
        <v>1035</v>
      </c>
      <c r="I98" s="43" t="s">
        <v>1036</v>
      </c>
      <c r="J98" s="28" t="s">
        <v>1037</v>
      </c>
      <c r="K98" s="28" t="s">
        <v>1038</v>
      </c>
      <c r="L98" s="28" t="s">
        <v>1039</v>
      </c>
      <c r="M98" s="25" t="s">
        <v>1040</v>
      </c>
      <c r="N98" s="28" t="s">
        <v>1041</v>
      </c>
      <c r="O98" s="28" t="s">
        <v>1042</v>
      </c>
      <c r="P98" s="25" t="s">
        <v>1043</v>
      </c>
      <c r="Q98" s="27"/>
    </row>
    <row r="99" spans="1:17" ht="45" customHeight="1" x14ac:dyDescent="0.25">
      <c r="A99" s="28" t="str">
        <f>_xlfn.XLOOKUP(B99,'Service Categories'!B:B,'Service Categories'!A:A,"N/A",0,)</f>
        <v>Active</v>
      </c>
      <c r="B99" s="28" t="s">
        <v>1044</v>
      </c>
      <c r="C99" s="28"/>
      <c r="D99" s="28" t="s">
        <v>1044</v>
      </c>
      <c r="E99" s="75" t="s">
        <v>1045</v>
      </c>
      <c r="F99" s="28" t="s">
        <v>90</v>
      </c>
      <c r="G99" s="28" t="s">
        <v>90</v>
      </c>
      <c r="H99" s="28" t="s">
        <v>1046</v>
      </c>
      <c r="I99" s="28" t="s">
        <v>1047</v>
      </c>
      <c r="J99" s="28" t="s">
        <v>1048</v>
      </c>
      <c r="K99" s="28" t="s">
        <v>1049</v>
      </c>
      <c r="L99" s="28" t="s">
        <v>1050</v>
      </c>
      <c r="M99" s="25" t="s">
        <v>1051</v>
      </c>
      <c r="N99" s="28" t="s">
        <v>1052</v>
      </c>
      <c r="O99" s="28" t="s">
        <v>1053</v>
      </c>
      <c r="P99" s="25" t="s">
        <v>1051</v>
      </c>
      <c r="Q99" s="27"/>
    </row>
    <row r="100" spans="1:17" ht="45" customHeight="1" x14ac:dyDescent="0.25">
      <c r="A100" s="28" t="str">
        <f>_xlfn.XLOOKUP(B100,'Service Categories'!B:B,'Service Categories'!A:A,"N/A",0,)</f>
        <v>Active</v>
      </c>
      <c r="B100" s="28" t="s">
        <v>1054</v>
      </c>
      <c r="C100" s="28"/>
      <c r="D100" s="28" t="s">
        <v>1054</v>
      </c>
      <c r="E100" s="75" t="s">
        <v>1055</v>
      </c>
      <c r="F100" s="28" t="s">
        <v>113</v>
      </c>
      <c r="G100" s="28" t="s">
        <v>90</v>
      </c>
      <c r="H100" s="28" t="s">
        <v>1056</v>
      </c>
      <c r="I100" s="28" t="s">
        <v>1057</v>
      </c>
      <c r="J100" s="28" t="s">
        <v>1058</v>
      </c>
      <c r="K100" s="28" t="s">
        <v>1059</v>
      </c>
      <c r="L100" s="28" t="s">
        <v>118</v>
      </c>
      <c r="M100" s="25" t="s">
        <v>1060</v>
      </c>
      <c r="N100" s="28" t="s">
        <v>1061</v>
      </c>
      <c r="O100" s="28" t="s">
        <v>1057</v>
      </c>
      <c r="P100" s="25" t="s">
        <v>1060</v>
      </c>
      <c r="Q100" s="27"/>
    </row>
    <row r="101" spans="1:17" ht="45" customHeight="1" x14ac:dyDescent="0.25">
      <c r="A101" s="28" t="str">
        <f>_xlfn.XLOOKUP(B101,'Service Categories'!B:B,'Service Categories'!A:A,"N/A",0,)</f>
        <v>Active</v>
      </c>
      <c r="B101" s="28" t="s">
        <v>1062</v>
      </c>
      <c r="C101" s="28" t="s">
        <v>88</v>
      </c>
      <c r="D101" s="28" t="s">
        <v>1062</v>
      </c>
      <c r="E101" s="75" t="s">
        <v>1063</v>
      </c>
      <c r="F101" s="28" t="s">
        <v>90</v>
      </c>
      <c r="G101" s="28" t="s">
        <v>90</v>
      </c>
      <c r="H101" s="28" t="s">
        <v>1064</v>
      </c>
      <c r="I101" s="28" t="s">
        <v>1065</v>
      </c>
      <c r="J101" s="28" t="s">
        <v>1066</v>
      </c>
      <c r="K101" s="28" t="s">
        <v>1067</v>
      </c>
      <c r="L101" s="28" t="s">
        <v>1068</v>
      </c>
      <c r="M101" s="25" t="s">
        <v>1069</v>
      </c>
      <c r="N101" s="28" t="s">
        <v>1070</v>
      </c>
      <c r="O101" s="28" t="s">
        <v>1071</v>
      </c>
      <c r="P101" s="25" t="s">
        <v>1069</v>
      </c>
      <c r="Q101" s="27"/>
    </row>
    <row r="102" spans="1:17" ht="45" customHeight="1" x14ac:dyDescent="0.25">
      <c r="A102" s="28" t="str">
        <f>_xlfn.XLOOKUP(B102,'Service Categories'!B:B,'Service Categories'!A:A,"N/A",0,)</f>
        <v>Active</v>
      </c>
      <c r="B102" s="28" t="s">
        <v>1072</v>
      </c>
      <c r="C102" s="28" t="s">
        <v>208</v>
      </c>
      <c r="D102" s="28" t="s">
        <v>1072</v>
      </c>
      <c r="E102" s="75" t="s">
        <v>1073</v>
      </c>
      <c r="F102" s="28" t="s">
        <v>90</v>
      </c>
      <c r="G102" s="28" t="s">
        <v>90</v>
      </c>
      <c r="H102" s="28" t="s">
        <v>1074</v>
      </c>
      <c r="I102" s="28" t="s">
        <v>1075</v>
      </c>
      <c r="J102" s="28" t="s">
        <v>1076</v>
      </c>
      <c r="K102" s="28" t="s">
        <v>1077</v>
      </c>
      <c r="L102" s="28" t="s">
        <v>1078</v>
      </c>
      <c r="M102" s="25" t="s">
        <v>1079</v>
      </c>
      <c r="N102" s="28" t="s">
        <v>1080</v>
      </c>
      <c r="O102" s="28" t="s">
        <v>1075</v>
      </c>
      <c r="P102" s="25" t="s">
        <v>1079</v>
      </c>
      <c r="Q102" s="27"/>
    </row>
    <row r="103" spans="1:17" ht="45" customHeight="1" x14ac:dyDescent="0.25">
      <c r="A103" s="28" t="str">
        <f>_xlfn.XLOOKUP(B103,'Service Categories'!B:B,'Service Categories'!A:A,"N/A",0,)</f>
        <v>Active</v>
      </c>
      <c r="B103" s="28" t="s">
        <v>1081</v>
      </c>
      <c r="C103" s="28"/>
      <c r="D103" s="28" t="s">
        <v>1082</v>
      </c>
      <c r="E103" s="75" t="s">
        <v>1083</v>
      </c>
      <c r="F103" s="28" t="s">
        <v>90</v>
      </c>
      <c r="G103" s="28" t="s">
        <v>90</v>
      </c>
      <c r="H103" s="28" t="s">
        <v>1084</v>
      </c>
      <c r="I103" s="28" t="s">
        <v>1085</v>
      </c>
      <c r="J103" s="28" t="s">
        <v>1086</v>
      </c>
      <c r="K103" s="28" t="s">
        <v>1087</v>
      </c>
      <c r="L103" s="28" t="s">
        <v>1088</v>
      </c>
      <c r="M103" s="24" t="s">
        <v>1089</v>
      </c>
      <c r="N103" s="28" t="s">
        <v>1090</v>
      </c>
      <c r="O103" s="28" t="s">
        <v>1085</v>
      </c>
      <c r="P103" s="24" t="s">
        <v>1089</v>
      </c>
    </row>
    <row r="104" spans="1:17" ht="45" customHeight="1" x14ac:dyDescent="0.25">
      <c r="A104" s="28" t="str">
        <f>_xlfn.XLOOKUP(B104,'Service Categories'!B:B,'Service Categories'!A:A,"N/A",0,)</f>
        <v>Active</v>
      </c>
      <c r="B104" s="43" t="s">
        <v>1091</v>
      </c>
      <c r="C104" s="53" t="s">
        <v>1092</v>
      </c>
      <c r="D104" s="43" t="s">
        <v>1093</v>
      </c>
      <c r="E104" s="75" t="s">
        <v>1094</v>
      </c>
      <c r="F104" s="28" t="s">
        <v>90</v>
      </c>
      <c r="G104" s="28" t="s">
        <v>90</v>
      </c>
      <c r="H104" s="28" t="s">
        <v>1095</v>
      </c>
      <c r="I104" s="28" t="s">
        <v>1096</v>
      </c>
      <c r="J104" s="28" t="s">
        <v>1097</v>
      </c>
      <c r="K104" s="28" t="s">
        <v>1098</v>
      </c>
      <c r="L104" s="28" t="s">
        <v>1099</v>
      </c>
      <c r="M104" s="25" t="s">
        <v>1100</v>
      </c>
      <c r="N104" s="28" t="s">
        <v>1101</v>
      </c>
      <c r="O104" s="28" t="s">
        <v>1096</v>
      </c>
      <c r="P104" s="25" t="s">
        <v>1102</v>
      </c>
      <c r="Q104" s="27"/>
    </row>
    <row r="105" spans="1:17" ht="45" customHeight="1" x14ac:dyDescent="0.25">
      <c r="A105" s="28" t="str">
        <f>_xlfn.XLOOKUP(B105,'Service Categories'!B:B,'Service Categories'!A:A,"N/A",0,)</f>
        <v>Active</v>
      </c>
      <c r="B105" s="28" t="s">
        <v>1103</v>
      </c>
      <c r="C105" s="28" t="s">
        <v>88</v>
      </c>
      <c r="D105" s="28" t="s">
        <v>1103</v>
      </c>
      <c r="E105" s="75" t="s">
        <v>1104</v>
      </c>
      <c r="F105" s="28" t="s">
        <v>113</v>
      </c>
      <c r="G105" s="28" t="s">
        <v>90</v>
      </c>
      <c r="H105" s="29" t="s">
        <v>1105</v>
      </c>
      <c r="I105" s="28" t="s">
        <v>1106</v>
      </c>
      <c r="J105" s="28" t="s">
        <v>1107</v>
      </c>
      <c r="K105" s="28" t="s">
        <v>1108</v>
      </c>
      <c r="L105" s="28" t="s">
        <v>1109</v>
      </c>
      <c r="M105" s="25" t="s">
        <v>1110</v>
      </c>
      <c r="N105" s="28" t="s">
        <v>1111</v>
      </c>
      <c r="O105" s="28" t="s">
        <v>1112</v>
      </c>
      <c r="P105" s="25" t="s">
        <v>1110</v>
      </c>
      <c r="Q105" s="27"/>
    </row>
    <row r="106" spans="1:17" ht="45" customHeight="1" x14ac:dyDescent="0.25">
      <c r="A106" s="28" t="str">
        <f>_xlfn.XLOOKUP(B106,'Service Categories'!B:B,'Service Categories'!A:A,"N/A",0,)</f>
        <v>Active</v>
      </c>
      <c r="B106" s="28" t="s">
        <v>1113</v>
      </c>
      <c r="C106" s="28"/>
      <c r="D106" s="28" t="s">
        <v>1114</v>
      </c>
      <c r="E106" s="75" t="s">
        <v>1115</v>
      </c>
      <c r="F106" s="28" t="s">
        <v>113</v>
      </c>
      <c r="G106" s="28" t="s">
        <v>90</v>
      </c>
      <c r="H106" s="28" t="s">
        <v>1116</v>
      </c>
      <c r="I106" s="28" t="s">
        <v>1117</v>
      </c>
      <c r="J106" s="28" t="s">
        <v>1118</v>
      </c>
      <c r="K106" s="28" t="s">
        <v>1119</v>
      </c>
      <c r="L106" s="28" t="s">
        <v>151</v>
      </c>
      <c r="M106" s="25" t="s">
        <v>1120</v>
      </c>
      <c r="N106" s="28" t="s">
        <v>1121</v>
      </c>
      <c r="O106" s="28" t="s">
        <v>1122</v>
      </c>
      <c r="P106" s="25" t="s">
        <v>1120</v>
      </c>
    </row>
    <row r="107" spans="1:17" ht="45" customHeight="1" x14ac:dyDescent="0.25">
      <c r="A107" s="28" t="str">
        <f>_xlfn.XLOOKUP(B107,'Service Categories'!B:B,'Service Categories'!A:A,"N/A",0,)</f>
        <v>Active</v>
      </c>
      <c r="B107" s="28" t="s">
        <v>1123</v>
      </c>
      <c r="C107" s="28" t="s">
        <v>208</v>
      </c>
      <c r="D107" s="28" t="s">
        <v>1124</v>
      </c>
      <c r="E107" s="75" t="s">
        <v>1125</v>
      </c>
      <c r="F107" s="28" t="s">
        <v>90</v>
      </c>
      <c r="G107" s="28" t="s">
        <v>90</v>
      </c>
      <c r="H107" s="28" t="s">
        <v>1126</v>
      </c>
      <c r="I107" s="28" t="s">
        <v>1127</v>
      </c>
      <c r="J107" s="28" t="s">
        <v>1128</v>
      </c>
      <c r="K107" s="28" t="s">
        <v>1129</v>
      </c>
      <c r="L107" s="28" t="s">
        <v>118</v>
      </c>
      <c r="M107" s="25" t="s">
        <v>1130</v>
      </c>
      <c r="N107" s="28" t="s">
        <v>1131</v>
      </c>
      <c r="O107" s="28" t="s">
        <v>1132</v>
      </c>
      <c r="P107" s="25" t="s">
        <v>1130</v>
      </c>
    </row>
    <row r="108" spans="1:17" ht="45" customHeight="1" x14ac:dyDescent="0.25">
      <c r="A108" s="28" t="str">
        <f>_xlfn.XLOOKUP(B108,'Service Categories'!B:B,'Service Categories'!A:A,"N/A",0,)</f>
        <v>Active</v>
      </c>
      <c r="B108" s="28" t="s">
        <v>1133</v>
      </c>
      <c r="C108" s="28" t="s">
        <v>101</v>
      </c>
      <c r="D108" s="28" t="s">
        <v>1134</v>
      </c>
      <c r="E108" s="75" t="s">
        <v>1135</v>
      </c>
      <c r="F108" s="28" t="s">
        <v>90</v>
      </c>
      <c r="G108" s="28" t="s">
        <v>90</v>
      </c>
      <c r="H108" s="28" t="s">
        <v>1136</v>
      </c>
      <c r="I108" s="28" t="s">
        <v>1137</v>
      </c>
      <c r="J108" s="28" t="s">
        <v>1138</v>
      </c>
      <c r="K108" s="28" t="s">
        <v>1139</v>
      </c>
      <c r="L108" s="28" t="s">
        <v>1140</v>
      </c>
      <c r="M108" s="25" t="s">
        <v>1141</v>
      </c>
      <c r="N108" s="28" t="s">
        <v>1142</v>
      </c>
      <c r="O108" s="28" t="s">
        <v>1143</v>
      </c>
      <c r="P108" s="25" t="s">
        <v>1144</v>
      </c>
      <c r="Q108" s="27"/>
    </row>
    <row r="109" spans="1:17" ht="45" customHeight="1" x14ac:dyDescent="0.25">
      <c r="A109" s="28" t="str">
        <f>_xlfn.XLOOKUP(B109,'Service Categories'!B:B,'Service Categories'!A:A,"N/A",0,)</f>
        <v>Active</v>
      </c>
      <c r="B109" s="28" t="s">
        <v>1145</v>
      </c>
      <c r="C109" s="28"/>
      <c r="D109" s="28" t="s">
        <v>1146</v>
      </c>
      <c r="E109" s="75" t="s">
        <v>1147</v>
      </c>
      <c r="F109" s="28" t="s">
        <v>113</v>
      </c>
      <c r="G109" s="28" t="s">
        <v>90</v>
      </c>
      <c r="H109" s="28" t="s">
        <v>1148</v>
      </c>
      <c r="I109" s="28" t="s">
        <v>1149</v>
      </c>
      <c r="J109" s="28" t="s">
        <v>1150</v>
      </c>
      <c r="K109" s="28" t="s">
        <v>1151</v>
      </c>
      <c r="L109" s="28" t="s">
        <v>118</v>
      </c>
      <c r="M109" s="25" t="s">
        <v>1152</v>
      </c>
      <c r="N109" s="28" t="s">
        <v>1153</v>
      </c>
      <c r="O109" s="28" t="s">
        <v>1154</v>
      </c>
      <c r="P109" s="25" t="s">
        <v>1155</v>
      </c>
      <c r="Q109" s="27"/>
    </row>
    <row r="110" spans="1:17" ht="45" customHeight="1" x14ac:dyDescent="0.25">
      <c r="A110" s="28" t="str">
        <f>_xlfn.XLOOKUP(B110,'Service Categories'!B:B,'Service Categories'!A:A,"N/A",0,)</f>
        <v>Active</v>
      </c>
      <c r="B110" s="28" t="s">
        <v>1156</v>
      </c>
      <c r="C110" s="28"/>
      <c r="D110" s="28" t="s">
        <v>1156</v>
      </c>
      <c r="E110" s="75" t="s">
        <v>1157</v>
      </c>
      <c r="F110" s="28" t="s">
        <v>113</v>
      </c>
      <c r="G110" s="28" t="s">
        <v>90</v>
      </c>
      <c r="H110" s="28" t="s">
        <v>1158</v>
      </c>
      <c r="I110" s="43" t="s">
        <v>1159</v>
      </c>
      <c r="J110" s="28" t="s">
        <v>1160</v>
      </c>
      <c r="K110" s="28" t="s">
        <v>1161</v>
      </c>
      <c r="L110" s="28" t="s">
        <v>151</v>
      </c>
      <c r="M110" s="25" t="s">
        <v>1162</v>
      </c>
      <c r="N110" s="28" t="s">
        <v>1163</v>
      </c>
      <c r="O110" s="28" t="s">
        <v>1164</v>
      </c>
      <c r="P110" s="25" t="s">
        <v>1162</v>
      </c>
      <c r="Q110" s="27"/>
    </row>
    <row r="111" spans="1:17" ht="45" customHeight="1" x14ac:dyDescent="0.25">
      <c r="A111" s="28" t="str">
        <f>_xlfn.XLOOKUP(B111,'Service Categories'!B:B,'Service Categories'!A:A,"N/A",0,)</f>
        <v>Active</v>
      </c>
      <c r="B111" s="43" t="s">
        <v>1165</v>
      </c>
      <c r="C111" s="28"/>
      <c r="D111" s="43" t="s">
        <v>1166</v>
      </c>
      <c r="E111" s="75" t="s">
        <v>1167</v>
      </c>
      <c r="F111" s="28" t="s">
        <v>113</v>
      </c>
      <c r="G111" s="28" t="s">
        <v>90</v>
      </c>
      <c r="H111" s="43" t="s">
        <v>1168</v>
      </c>
      <c r="I111" s="28" t="s">
        <v>1169</v>
      </c>
      <c r="J111" s="43" t="s">
        <v>1170</v>
      </c>
      <c r="K111" s="28" t="s">
        <v>1171</v>
      </c>
      <c r="L111" s="28" t="s">
        <v>118</v>
      </c>
      <c r="M111" s="25" t="s">
        <v>1172</v>
      </c>
      <c r="N111" s="28" t="s">
        <v>1173</v>
      </c>
      <c r="O111" s="28" t="s">
        <v>1174</v>
      </c>
      <c r="P111" s="25" t="s">
        <v>1175</v>
      </c>
      <c r="Q111" s="27"/>
    </row>
    <row r="112" spans="1:17" ht="45" customHeight="1" x14ac:dyDescent="0.25">
      <c r="A112" s="28" t="str">
        <f>_xlfn.XLOOKUP(B112,'Service Categories'!B:B,'Service Categories'!A:A,"N/A",0,)</f>
        <v>Active</v>
      </c>
      <c r="B112" s="28" t="s">
        <v>1176</v>
      </c>
      <c r="C112" s="28" t="s">
        <v>101</v>
      </c>
      <c r="D112" s="28" t="s">
        <v>1176</v>
      </c>
      <c r="E112" s="75" t="s">
        <v>1177</v>
      </c>
      <c r="F112" s="28" t="s">
        <v>90</v>
      </c>
      <c r="G112" s="28" t="s">
        <v>90</v>
      </c>
      <c r="H112" s="28" t="s">
        <v>1178</v>
      </c>
      <c r="I112" s="28" t="s">
        <v>1179</v>
      </c>
      <c r="J112" s="28" t="s">
        <v>1180</v>
      </c>
      <c r="K112" s="28" t="s">
        <v>1181</v>
      </c>
      <c r="L112" s="28" t="s">
        <v>118</v>
      </c>
      <c r="M112" s="25" t="s">
        <v>1182</v>
      </c>
      <c r="N112" s="28" t="s">
        <v>1183</v>
      </c>
      <c r="O112" s="28" t="s">
        <v>1184</v>
      </c>
      <c r="P112" s="25" t="s">
        <v>1182</v>
      </c>
    </row>
    <row r="113" spans="1:17" ht="45" hidden="1" customHeight="1" x14ac:dyDescent="0.25">
      <c r="A113" s="28" t="str">
        <f>_xlfn.XLOOKUP(B113,'Service Categories'!B:B,'Service Categories'!A:A,"N/A",0,)</f>
        <v>Inactive</v>
      </c>
      <c r="B113" s="28" t="s">
        <v>1185</v>
      </c>
      <c r="C113" s="28"/>
      <c r="D113" s="28" t="s">
        <v>1185</v>
      </c>
      <c r="E113" s="55" t="s">
        <v>1186</v>
      </c>
      <c r="F113" s="28" t="s">
        <v>90</v>
      </c>
      <c r="G113" s="28" t="s">
        <v>90</v>
      </c>
      <c r="H113" s="28" t="s">
        <v>1187</v>
      </c>
      <c r="I113" s="28" t="s">
        <v>1188</v>
      </c>
      <c r="J113" s="28" t="s">
        <v>451</v>
      </c>
      <c r="K113" s="28" t="s">
        <v>1189</v>
      </c>
      <c r="L113" s="28" t="s">
        <v>1190</v>
      </c>
      <c r="M113" s="24" t="s">
        <v>1504</v>
      </c>
      <c r="N113" s="28" t="s">
        <v>1191</v>
      </c>
      <c r="O113" s="28" t="s">
        <v>1192</v>
      </c>
      <c r="P113" s="24" t="s">
        <v>1504</v>
      </c>
    </row>
    <row r="114" spans="1:17" ht="45" customHeight="1" x14ac:dyDescent="0.25">
      <c r="A114" s="28" t="str">
        <f>_xlfn.XLOOKUP(B114,'Service Categories'!B:B,'Service Categories'!A:A,"N/A",0,)</f>
        <v>Active</v>
      </c>
      <c r="B114" s="28" t="s">
        <v>1193</v>
      </c>
      <c r="C114" s="28"/>
      <c r="D114" s="28" t="s">
        <v>1194</v>
      </c>
      <c r="E114" s="75" t="s">
        <v>1195</v>
      </c>
      <c r="F114" s="28" t="s">
        <v>113</v>
      </c>
      <c r="G114" s="28" t="s">
        <v>90</v>
      </c>
      <c r="H114" s="28" t="s">
        <v>1196</v>
      </c>
      <c r="I114" s="28" t="s">
        <v>566</v>
      </c>
      <c r="J114" s="28" t="s">
        <v>1197</v>
      </c>
      <c r="K114" s="28" t="s">
        <v>1198</v>
      </c>
      <c r="L114" s="28" t="s">
        <v>118</v>
      </c>
      <c r="M114" s="25" t="s">
        <v>1199</v>
      </c>
      <c r="N114" s="28" t="s">
        <v>1200</v>
      </c>
      <c r="O114" s="28" t="s">
        <v>566</v>
      </c>
      <c r="P114" s="25" t="s">
        <v>1201</v>
      </c>
      <c r="Q114" s="27"/>
    </row>
    <row r="115" spans="1:17" ht="45" customHeight="1" x14ac:dyDescent="0.25">
      <c r="A115" s="28" t="str">
        <f>_xlfn.XLOOKUP(B115,'Service Categories'!B:B,'Service Categories'!A:A,"N/A",0,)</f>
        <v>Active</v>
      </c>
      <c r="B115" s="28" t="s">
        <v>1202</v>
      </c>
      <c r="C115" s="28" t="s">
        <v>88</v>
      </c>
      <c r="D115" s="28" t="s">
        <v>1203</v>
      </c>
      <c r="E115" s="75" t="s">
        <v>1204</v>
      </c>
      <c r="F115" s="28" t="s">
        <v>113</v>
      </c>
      <c r="G115" s="28" t="s">
        <v>90</v>
      </c>
      <c r="H115" s="43" t="s">
        <v>1205</v>
      </c>
      <c r="I115" s="28" t="s">
        <v>1206</v>
      </c>
      <c r="J115" s="28" t="s">
        <v>1207</v>
      </c>
      <c r="K115" s="28" t="s">
        <v>1208</v>
      </c>
      <c r="L115" s="28" t="s">
        <v>118</v>
      </c>
      <c r="M115" s="25" t="s">
        <v>1209</v>
      </c>
      <c r="N115" s="28" t="s">
        <v>1210</v>
      </c>
      <c r="O115" s="28" t="s">
        <v>1206</v>
      </c>
      <c r="P115" s="25" t="s">
        <v>1211</v>
      </c>
      <c r="Q115" s="27"/>
    </row>
    <row r="116" spans="1:17" ht="45" customHeight="1" x14ac:dyDescent="0.25">
      <c r="A116" s="28" t="str">
        <f>_xlfn.XLOOKUP(B116,'Service Categories'!B:B,'Service Categories'!A:A,"N/A",0,)</f>
        <v>Active</v>
      </c>
      <c r="B116" s="28" t="s">
        <v>1212</v>
      </c>
      <c r="C116" s="28" t="s">
        <v>101</v>
      </c>
      <c r="D116" s="28" t="s">
        <v>1212</v>
      </c>
      <c r="E116" s="75" t="s">
        <v>1213</v>
      </c>
      <c r="F116" s="28" t="s">
        <v>90</v>
      </c>
      <c r="G116" s="28" t="s">
        <v>90</v>
      </c>
      <c r="H116" s="28" t="s">
        <v>1214</v>
      </c>
      <c r="I116" s="28" t="s">
        <v>1215</v>
      </c>
      <c r="J116" s="28" t="s">
        <v>1216</v>
      </c>
      <c r="K116" s="28" t="s">
        <v>1217</v>
      </c>
      <c r="L116" s="28" t="s">
        <v>118</v>
      </c>
      <c r="M116" s="25" t="s">
        <v>1218</v>
      </c>
      <c r="N116" s="28" t="s">
        <v>1219</v>
      </c>
      <c r="O116" s="28" t="s">
        <v>1220</v>
      </c>
      <c r="P116" s="25" t="s">
        <v>1218</v>
      </c>
    </row>
    <row r="117" spans="1:17" ht="45" customHeight="1" x14ac:dyDescent="0.25">
      <c r="A117" s="28" t="str">
        <f>_xlfn.XLOOKUP(B117,'Service Categories'!B:B,'Service Categories'!A:A,"N/A",0,)</f>
        <v>Active</v>
      </c>
      <c r="B117" s="28" t="s">
        <v>1221</v>
      </c>
      <c r="C117" s="43" t="s">
        <v>953</v>
      </c>
      <c r="D117" s="28" t="s">
        <v>1222</v>
      </c>
      <c r="E117" s="75" t="s">
        <v>1223</v>
      </c>
      <c r="F117" s="28" t="s">
        <v>90</v>
      </c>
      <c r="G117" s="28" t="s">
        <v>90</v>
      </c>
      <c r="H117" s="28" t="s">
        <v>1224</v>
      </c>
      <c r="I117" s="28" t="s">
        <v>1225</v>
      </c>
      <c r="J117" s="28" t="s">
        <v>1226</v>
      </c>
      <c r="K117" s="28" t="s">
        <v>1227</v>
      </c>
      <c r="L117" s="28" t="s">
        <v>1228</v>
      </c>
      <c r="M117" s="25" t="s">
        <v>1229</v>
      </c>
      <c r="N117" s="28" t="s">
        <v>1230</v>
      </c>
      <c r="O117" s="28" t="s">
        <v>513</v>
      </c>
      <c r="P117" s="25" t="s">
        <v>1231</v>
      </c>
    </row>
    <row r="118" spans="1:17" ht="45" hidden="1" customHeight="1" x14ac:dyDescent="0.25">
      <c r="A118" s="28" t="str">
        <f>_xlfn.XLOOKUP(B118,'Service Categories'!B:B,'Service Categories'!A:A,"N/A",0,)</f>
        <v>Inactive</v>
      </c>
      <c r="B118" s="28" t="s">
        <v>1232</v>
      </c>
      <c r="C118" s="28"/>
      <c r="D118" s="28" t="s">
        <v>1232</v>
      </c>
      <c r="E118" s="55" t="s">
        <v>1233</v>
      </c>
      <c r="F118" s="28" t="s">
        <v>90</v>
      </c>
      <c r="G118" s="28" t="s">
        <v>90</v>
      </c>
      <c r="H118" s="28" t="s">
        <v>1234</v>
      </c>
      <c r="I118" s="28" t="s">
        <v>1235</v>
      </c>
      <c r="J118" s="28" t="s">
        <v>1236</v>
      </c>
      <c r="K118" s="28" t="s">
        <v>1237</v>
      </c>
      <c r="L118" s="28" t="s">
        <v>1238</v>
      </c>
      <c r="M118" s="25" t="s">
        <v>1239</v>
      </c>
      <c r="N118" s="28" t="s">
        <v>1240</v>
      </c>
      <c r="O118" s="28" t="s">
        <v>1241</v>
      </c>
      <c r="P118" s="25" t="s">
        <v>1239</v>
      </c>
    </row>
    <row r="119" spans="1:17" ht="45" customHeight="1" x14ac:dyDescent="0.25">
      <c r="A119" s="28" t="str">
        <f>_xlfn.XLOOKUP(B119,'Service Categories'!B:B,'Service Categories'!A:A,"N/A",0,)</f>
        <v>Active</v>
      </c>
      <c r="B119" s="28" t="s">
        <v>1242</v>
      </c>
      <c r="C119" s="28"/>
      <c r="D119" s="28" t="s">
        <v>1243</v>
      </c>
      <c r="E119" s="75" t="s">
        <v>1244</v>
      </c>
      <c r="F119" s="28" t="s">
        <v>113</v>
      </c>
      <c r="G119" s="28" t="s">
        <v>90</v>
      </c>
      <c r="H119" s="28" t="s">
        <v>1245</v>
      </c>
      <c r="I119" s="28" t="s">
        <v>1246</v>
      </c>
      <c r="J119" s="28" t="s">
        <v>1247</v>
      </c>
      <c r="K119" s="28" t="s">
        <v>1248</v>
      </c>
      <c r="L119" s="28" t="s">
        <v>1249</v>
      </c>
      <c r="M119" s="25" t="s">
        <v>1250</v>
      </c>
      <c r="N119" s="28" t="s">
        <v>1251</v>
      </c>
      <c r="O119" s="28" t="s">
        <v>1252</v>
      </c>
      <c r="P119" s="25" t="s">
        <v>1253</v>
      </c>
    </row>
    <row r="120" spans="1:17" ht="45" customHeight="1" x14ac:dyDescent="0.25">
      <c r="A120" s="28" t="str">
        <f>_xlfn.XLOOKUP(B120,'Service Categories'!B:B,'Service Categories'!A:A,"N/A",0,)</f>
        <v>Active</v>
      </c>
      <c r="B120" s="28" t="s">
        <v>1254</v>
      </c>
      <c r="C120" s="28" t="s">
        <v>101</v>
      </c>
      <c r="D120" s="28" t="s">
        <v>1255</v>
      </c>
      <c r="E120" s="75" t="s">
        <v>1256</v>
      </c>
      <c r="F120" s="28" t="s">
        <v>90</v>
      </c>
      <c r="G120" s="28" t="s">
        <v>90</v>
      </c>
      <c r="H120" s="28" t="s">
        <v>1257</v>
      </c>
      <c r="I120" s="28" t="s">
        <v>1258</v>
      </c>
      <c r="J120" s="28" t="s">
        <v>1259</v>
      </c>
      <c r="K120" s="28" t="s">
        <v>1260</v>
      </c>
      <c r="L120" s="28" t="s">
        <v>1261</v>
      </c>
      <c r="M120" s="25" t="s">
        <v>1262</v>
      </c>
      <c r="N120" s="28" t="s">
        <v>1263</v>
      </c>
      <c r="O120" s="28" t="s">
        <v>1264</v>
      </c>
      <c r="P120" s="25" t="s">
        <v>1262</v>
      </c>
      <c r="Q120" s="27"/>
    </row>
    <row r="121" spans="1:17" ht="45" customHeight="1" x14ac:dyDescent="0.25">
      <c r="A121" s="28" t="str">
        <f>_xlfn.XLOOKUP(B121,'Service Categories'!B:B,'Service Categories'!A:A,"N/A",0,)</f>
        <v>Active</v>
      </c>
      <c r="B121" s="28" t="s">
        <v>1265</v>
      </c>
      <c r="C121" s="28" t="s">
        <v>88</v>
      </c>
      <c r="D121" s="28" t="s">
        <v>1266</v>
      </c>
      <c r="E121" s="75" t="s">
        <v>1267</v>
      </c>
      <c r="F121" s="28" t="s">
        <v>113</v>
      </c>
      <c r="G121" s="28" t="s">
        <v>90</v>
      </c>
      <c r="H121" s="43" t="s">
        <v>1268</v>
      </c>
      <c r="I121" s="28" t="s">
        <v>1269</v>
      </c>
      <c r="J121" s="28" t="s">
        <v>1270</v>
      </c>
      <c r="K121" s="28" t="s">
        <v>1271</v>
      </c>
      <c r="L121" s="28" t="s">
        <v>151</v>
      </c>
      <c r="M121" s="25" t="s">
        <v>1272</v>
      </c>
      <c r="N121" s="28" t="s">
        <v>1273</v>
      </c>
      <c r="O121" s="28" t="s">
        <v>1274</v>
      </c>
      <c r="P121" s="25" t="s">
        <v>1275</v>
      </c>
      <c r="Q121" s="27"/>
    </row>
    <row r="122" spans="1:17" ht="45" customHeight="1" x14ac:dyDescent="0.25">
      <c r="A122" s="28" t="str">
        <f>_xlfn.XLOOKUP(B122,'Service Categories'!B:B,'Service Categories'!A:A,"N/A",0,)</f>
        <v>Active</v>
      </c>
      <c r="B122" s="43" t="s">
        <v>1276</v>
      </c>
      <c r="C122" s="28"/>
      <c r="D122" s="43" t="s">
        <v>1277</v>
      </c>
      <c r="E122" s="75" t="s">
        <v>1278</v>
      </c>
      <c r="F122" s="28" t="s">
        <v>113</v>
      </c>
      <c r="G122" s="28" t="s">
        <v>90</v>
      </c>
      <c r="H122" s="43" t="s">
        <v>1279</v>
      </c>
      <c r="I122" s="28" t="s">
        <v>1280</v>
      </c>
      <c r="J122" s="43" t="s">
        <v>1281</v>
      </c>
      <c r="K122" s="28" t="s">
        <v>1282</v>
      </c>
      <c r="L122" s="28" t="s">
        <v>1283</v>
      </c>
      <c r="M122" s="25" t="s">
        <v>1284</v>
      </c>
      <c r="N122" s="28" t="s">
        <v>1285</v>
      </c>
      <c r="O122" s="28" t="s">
        <v>1286</v>
      </c>
      <c r="P122" s="25" t="s">
        <v>1284</v>
      </c>
      <c r="Q122" s="27"/>
    </row>
    <row r="123" spans="1:17" ht="45" customHeight="1" x14ac:dyDescent="0.25">
      <c r="A123" s="28" t="str">
        <f>_xlfn.XLOOKUP(B123,'Service Categories'!B:B,'Service Categories'!A:A,"N/A",0,)</f>
        <v>Active</v>
      </c>
      <c r="B123" s="43" t="s">
        <v>1287</v>
      </c>
      <c r="C123" s="28"/>
      <c r="D123" s="43" t="s">
        <v>1288</v>
      </c>
      <c r="E123" s="75" t="s">
        <v>1289</v>
      </c>
      <c r="F123" s="28" t="s">
        <v>113</v>
      </c>
      <c r="G123" s="28" t="s">
        <v>90</v>
      </c>
      <c r="H123" s="28" t="s">
        <v>1290</v>
      </c>
      <c r="I123" s="28" t="s">
        <v>1291</v>
      </c>
      <c r="J123" s="28" t="s">
        <v>1292</v>
      </c>
      <c r="K123" s="28" t="s">
        <v>1293</v>
      </c>
      <c r="L123" s="28" t="s">
        <v>1294</v>
      </c>
      <c r="M123" s="25" t="s">
        <v>1295</v>
      </c>
      <c r="N123" s="28" t="s">
        <v>1296</v>
      </c>
      <c r="O123" s="28" t="s">
        <v>1291</v>
      </c>
      <c r="P123" s="25" t="s">
        <v>1297</v>
      </c>
      <c r="Q123" s="27"/>
    </row>
    <row r="124" spans="1:17" ht="45" customHeight="1" x14ac:dyDescent="0.25">
      <c r="A124" s="28" t="str">
        <f>_xlfn.XLOOKUP(B124,'Service Categories'!B:B,'Service Categories'!A:A,"N/A",0,)</f>
        <v>Active</v>
      </c>
      <c r="B124" s="28" t="s">
        <v>1298</v>
      </c>
      <c r="C124" s="28"/>
      <c r="D124" s="28" t="s">
        <v>1298</v>
      </c>
      <c r="E124" s="75" t="s">
        <v>1299</v>
      </c>
      <c r="F124" s="28" t="s">
        <v>113</v>
      </c>
      <c r="G124" s="28" t="s">
        <v>90</v>
      </c>
      <c r="H124" s="28" t="s">
        <v>1300</v>
      </c>
      <c r="I124" s="28" t="s">
        <v>1301</v>
      </c>
      <c r="J124" s="28" t="s">
        <v>1302</v>
      </c>
      <c r="K124" s="28" t="s">
        <v>1303</v>
      </c>
      <c r="L124" s="28" t="s">
        <v>118</v>
      </c>
      <c r="M124" s="25" t="s">
        <v>1304</v>
      </c>
      <c r="N124" s="28" t="s">
        <v>1305</v>
      </c>
      <c r="O124" s="28" t="s">
        <v>1306</v>
      </c>
      <c r="P124" s="25" t="s">
        <v>1307</v>
      </c>
      <c r="Q124" s="27"/>
    </row>
    <row r="125" spans="1:17" ht="45" customHeight="1" x14ac:dyDescent="0.25">
      <c r="A125" s="28" t="str">
        <f>_xlfn.XLOOKUP(B125,'Service Categories'!B:B,'Service Categories'!A:A,"N/A",0,)</f>
        <v>Active</v>
      </c>
      <c r="B125" s="28" t="s">
        <v>1308</v>
      </c>
      <c r="C125" s="28"/>
      <c r="D125" s="28" t="s">
        <v>1308</v>
      </c>
      <c r="E125" s="75" t="s">
        <v>1309</v>
      </c>
      <c r="F125" s="28" t="s">
        <v>113</v>
      </c>
      <c r="G125" s="28" t="s">
        <v>90</v>
      </c>
      <c r="H125" s="28" t="s">
        <v>1310</v>
      </c>
      <c r="I125" s="28" t="s">
        <v>1311</v>
      </c>
      <c r="J125" s="28" t="s">
        <v>1312</v>
      </c>
      <c r="K125" s="28" t="s">
        <v>1313</v>
      </c>
      <c r="L125" s="28" t="s">
        <v>118</v>
      </c>
      <c r="M125" s="25" t="s">
        <v>1314</v>
      </c>
      <c r="N125" s="28" t="s">
        <v>1315</v>
      </c>
      <c r="O125" s="28" t="s">
        <v>1316</v>
      </c>
      <c r="P125" s="25" t="s">
        <v>1317</v>
      </c>
      <c r="Q125" s="27"/>
    </row>
    <row r="126" spans="1:17" ht="45" customHeight="1" x14ac:dyDescent="0.25">
      <c r="A126" s="28" t="str">
        <f>_xlfn.XLOOKUP(B126,'Service Categories'!B:B,'Service Categories'!A:A,"N/A",0,)</f>
        <v>Active</v>
      </c>
      <c r="B126" s="28" t="s">
        <v>1318</v>
      </c>
      <c r="C126" s="28" t="s">
        <v>101</v>
      </c>
      <c r="D126" s="28" t="s">
        <v>1318</v>
      </c>
      <c r="E126" s="75" t="s">
        <v>1319</v>
      </c>
      <c r="F126" s="28" t="s">
        <v>90</v>
      </c>
      <c r="G126" s="28" t="s">
        <v>90</v>
      </c>
      <c r="H126" s="28" t="s">
        <v>1320</v>
      </c>
      <c r="I126" s="28" t="s">
        <v>1321</v>
      </c>
      <c r="J126" s="28" t="s">
        <v>1322</v>
      </c>
      <c r="K126" s="28" t="s">
        <v>1323</v>
      </c>
      <c r="L126" s="28" t="s">
        <v>1324</v>
      </c>
      <c r="M126" s="25" t="s">
        <v>1325</v>
      </c>
      <c r="N126" s="28" t="s">
        <v>1326</v>
      </c>
      <c r="O126" s="28" t="s">
        <v>1327</v>
      </c>
      <c r="P126" s="25" t="s">
        <v>1325</v>
      </c>
      <c r="Q126" s="27"/>
    </row>
    <row r="127" spans="1:17" ht="45" customHeight="1" x14ac:dyDescent="0.25">
      <c r="A127" s="28" t="str">
        <f>_xlfn.XLOOKUP(B127,'Service Categories'!B:B,'Service Categories'!A:A,"N/A",0,)</f>
        <v>Active</v>
      </c>
      <c r="B127" s="43" t="s">
        <v>1328</v>
      </c>
      <c r="C127" s="28" t="s">
        <v>101</v>
      </c>
      <c r="D127" s="43" t="s">
        <v>1329</v>
      </c>
      <c r="E127" s="75" t="s">
        <v>1330</v>
      </c>
      <c r="F127" s="28" t="s">
        <v>90</v>
      </c>
      <c r="G127" s="28" t="s">
        <v>90</v>
      </c>
      <c r="H127" s="28" t="s">
        <v>1331</v>
      </c>
      <c r="I127" s="28" t="s">
        <v>1332</v>
      </c>
      <c r="J127" s="28" t="s">
        <v>1333</v>
      </c>
      <c r="K127" s="28" t="s">
        <v>1334</v>
      </c>
      <c r="L127" s="28" t="s">
        <v>161</v>
      </c>
      <c r="M127" s="25" t="s">
        <v>1335</v>
      </c>
      <c r="N127" s="28" t="s">
        <v>1336</v>
      </c>
      <c r="O127" s="28" t="s">
        <v>1337</v>
      </c>
      <c r="P127" s="25" t="s">
        <v>1335</v>
      </c>
    </row>
    <row r="128" spans="1:17" ht="45" customHeight="1" x14ac:dyDescent="0.25">
      <c r="A128" s="28" t="str">
        <f>_xlfn.XLOOKUP(B128,'Service Categories'!B:B,'Service Categories'!A:A,"N/A",0,)</f>
        <v>Active</v>
      </c>
      <c r="B128" s="28" t="s">
        <v>1338</v>
      </c>
      <c r="C128" s="30" t="s">
        <v>1513</v>
      </c>
      <c r="D128" s="28" t="s">
        <v>1338</v>
      </c>
      <c r="E128" s="55" t="s">
        <v>1339</v>
      </c>
      <c r="F128" s="28" t="s">
        <v>90</v>
      </c>
      <c r="G128" s="28" t="s">
        <v>90</v>
      </c>
      <c r="H128" s="28" t="s">
        <v>1340</v>
      </c>
      <c r="I128" s="28" t="s">
        <v>1341</v>
      </c>
      <c r="J128" s="28" t="s">
        <v>1342</v>
      </c>
      <c r="K128" s="28" t="s">
        <v>1343</v>
      </c>
      <c r="L128" s="28" t="s">
        <v>1344</v>
      </c>
      <c r="M128" s="25" t="s">
        <v>1345</v>
      </c>
      <c r="N128" s="28" t="s">
        <v>1346</v>
      </c>
      <c r="O128" s="28" t="s">
        <v>1341</v>
      </c>
      <c r="P128" s="25" t="s">
        <v>1347</v>
      </c>
    </row>
    <row r="129" spans="1:17" ht="45" customHeight="1" x14ac:dyDescent="0.25">
      <c r="A129" s="28" t="str">
        <f>_xlfn.XLOOKUP(B129,'Service Categories'!B:B,'Service Categories'!A:A,"N/A",0,)</f>
        <v>Active</v>
      </c>
      <c r="B129" s="28" t="s">
        <v>1348</v>
      </c>
      <c r="C129" s="28" t="s">
        <v>101</v>
      </c>
      <c r="D129" s="28" t="s">
        <v>1349</v>
      </c>
      <c r="E129" s="75" t="s">
        <v>1350</v>
      </c>
      <c r="F129" s="28" t="s">
        <v>113</v>
      </c>
      <c r="G129" s="28" t="s">
        <v>90</v>
      </c>
      <c r="H129" s="28" t="s">
        <v>1351</v>
      </c>
      <c r="I129" s="28" t="s">
        <v>1352</v>
      </c>
      <c r="J129" s="28" t="s">
        <v>1353</v>
      </c>
      <c r="K129" s="28" t="s">
        <v>1354</v>
      </c>
      <c r="L129" s="28" t="s">
        <v>151</v>
      </c>
      <c r="M129" s="25" t="s">
        <v>1355</v>
      </c>
      <c r="N129" s="28" t="s">
        <v>1356</v>
      </c>
      <c r="O129" s="28" t="s">
        <v>1357</v>
      </c>
      <c r="P129" s="25" t="s">
        <v>1358</v>
      </c>
    </row>
    <row r="130" spans="1:17" ht="45" customHeight="1" x14ac:dyDescent="0.25">
      <c r="A130" s="28" t="str">
        <f>_xlfn.XLOOKUP(B130,'Service Categories'!B:B,'Service Categories'!A:A,"N/A",0,)</f>
        <v>Active</v>
      </c>
      <c r="B130" s="28" t="s">
        <v>1359</v>
      </c>
      <c r="C130" s="28" t="s">
        <v>101</v>
      </c>
      <c r="D130" s="28" t="s">
        <v>1360</v>
      </c>
      <c r="E130" s="75" t="s">
        <v>1361</v>
      </c>
      <c r="F130" s="28" t="s">
        <v>90</v>
      </c>
      <c r="G130" s="28" t="s">
        <v>90</v>
      </c>
      <c r="H130" s="28" t="s">
        <v>451</v>
      </c>
      <c r="I130" s="28" t="s">
        <v>1362</v>
      </c>
      <c r="J130" s="28" t="s">
        <v>1363</v>
      </c>
      <c r="K130" s="28" t="s">
        <v>1364</v>
      </c>
      <c r="L130" s="28" t="s">
        <v>900</v>
      </c>
      <c r="M130" s="25" t="s">
        <v>1365</v>
      </c>
      <c r="N130" s="28" t="s">
        <v>1366</v>
      </c>
      <c r="O130" s="28" t="s">
        <v>1362</v>
      </c>
      <c r="P130" s="25" t="s">
        <v>1367</v>
      </c>
    </row>
    <row r="131" spans="1:17" ht="45" customHeight="1" x14ac:dyDescent="0.25">
      <c r="A131" s="28" t="str">
        <f>_xlfn.XLOOKUP(B131,'Service Categories'!B:B,'Service Categories'!A:A,"N/A",0,)</f>
        <v>Active</v>
      </c>
      <c r="B131" s="28" t="s">
        <v>1368</v>
      </c>
      <c r="C131" s="43" t="s">
        <v>953</v>
      </c>
      <c r="D131" s="28" t="s">
        <v>1368</v>
      </c>
      <c r="E131" s="75" t="s">
        <v>1369</v>
      </c>
      <c r="F131" s="28" t="s">
        <v>90</v>
      </c>
      <c r="G131" s="28" t="s">
        <v>90</v>
      </c>
      <c r="H131" s="28" t="s">
        <v>1370</v>
      </c>
      <c r="I131" s="28" t="s">
        <v>1371</v>
      </c>
      <c r="J131" s="28" t="s">
        <v>1372</v>
      </c>
      <c r="K131" s="28" t="s">
        <v>1373</v>
      </c>
      <c r="L131" s="28" t="s">
        <v>1374</v>
      </c>
      <c r="M131" s="25" t="s">
        <v>1375</v>
      </c>
      <c r="N131" s="28" t="s">
        <v>1376</v>
      </c>
      <c r="O131" s="28" t="s">
        <v>1377</v>
      </c>
      <c r="P131" s="25" t="s">
        <v>1378</v>
      </c>
    </row>
    <row r="132" spans="1:17" ht="45" customHeight="1" x14ac:dyDescent="0.25">
      <c r="A132" s="28" t="str">
        <f>_xlfn.XLOOKUP(B132,'Service Categories'!B:B,'Service Categories'!A:A,"N/A",0,)</f>
        <v>Active</v>
      </c>
      <c r="B132" s="28" t="s">
        <v>1379</v>
      </c>
      <c r="C132" s="28"/>
      <c r="D132" s="28" t="s">
        <v>1380</v>
      </c>
      <c r="E132" s="75" t="s">
        <v>1381</v>
      </c>
      <c r="F132" s="28" t="s">
        <v>113</v>
      </c>
      <c r="G132" s="28" t="s">
        <v>90</v>
      </c>
      <c r="H132" s="29" t="s">
        <v>1382</v>
      </c>
      <c r="I132" s="28" t="s">
        <v>1383</v>
      </c>
      <c r="J132" s="28" t="s">
        <v>1384</v>
      </c>
      <c r="K132" s="28" t="s">
        <v>1385</v>
      </c>
      <c r="L132" s="28" t="s">
        <v>118</v>
      </c>
      <c r="M132" s="25" t="s">
        <v>1386</v>
      </c>
      <c r="N132" s="28" t="s">
        <v>1387</v>
      </c>
      <c r="O132" s="28" t="s">
        <v>1388</v>
      </c>
      <c r="P132" s="25" t="s">
        <v>1389</v>
      </c>
    </row>
    <row r="133" spans="1:17" ht="45" customHeight="1" x14ac:dyDescent="0.25">
      <c r="A133" s="28" t="str">
        <f>_xlfn.XLOOKUP(B133,'Service Categories'!B:B,'Service Categories'!A:A,"N/A",0,)</f>
        <v>Active</v>
      </c>
      <c r="B133" s="43" t="s">
        <v>1390</v>
      </c>
      <c r="C133" s="28"/>
      <c r="D133" s="43" t="s">
        <v>1391</v>
      </c>
      <c r="E133" s="75" t="s">
        <v>1392</v>
      </c>
      <c r="F133" s="28" t="s">
        <v>113</v>
      </c>
      <c r="G133" s="28" t="s">
        <v>90</v>
      </c>
      <c r="H133" s="28" t="s">
        <v>1393</v>
      </c>
      <c r="I133" s="28" t="s">
        <v>1394</v>
      </c>
      <c r="J133" s="28" t="s">
        <v>1395</v>
      </c>
      <c r="K133" s="28" t="s">
        <v>1396</v>
      </c>
      <c r="L133" s="28" t="s">
        <v>118</v>
      </c>
      <c r="M133" s="25" t="s">
        <v>1397</v>
      </c>
      <c r="N133" s="28" t="s">
        <v>1398</v>
      </c>
      <c r="O133" s="28" t="s">
        <v>1399</v>
      </c>
      <c r="P133" s="25" t="s">
        <v>1397</v>
      </c>
    </row>
    <row r="134" spans="1:17" ht="45" customHeight="1" x14ac:dyDescent="0.25">
      <c r="A134" s="28" t="str">
        <f>_xlfn.XLOOKUP(B134,'Service Categories'!B:B,'Service Categories'!A:A,"N/A",0,)</f>
        <v>Active</v>
      </c>
      <c r="B134" s="28" t="s">
        <v>1400</v>
      </c>
      <c r="C134" s="28"/>
      <c r="D134" s="28" t="s">
        <v>1400</v>
      </c>
      <c r="E134" s="75" t="s">
        <v>1401</v>
      </c>
      <c r="F134" s="28" t="s">
        <v>90</v>
      </c>
      <c r="G134" s="28" t="s">
        <v>90</v>
      </c>
      <c r="H134" s="28" t="s">
        <v>1402</v>
      </c>
      <c r="I134" s="43" t="s">
        <v>1403</v>
      </c>
      <c r="J134" s="28" t="s">
        <v>1404</v>
      </c>
      <c r="K134" s="28" t="s">
        <v>1405</v>
      </c>
      <c r="L134" s="28" t="s">
        <v>1406</v>
      </c>
      <c r="M134" s="25" t="s">
        <v>1407</v>
      </c>
      <c r="N134" s="28" t="s">
        <v>1408</v>
      </c>
      <c r="O134" s="28" t="s">
        <v>1409</v>
      </c>
      <c r="P134" s="25" t="s">
        <v>1410</v>
      </c>
      <c r="Q134" s="27"/>
    </row>
    <row r="135" spans="1:17" ht="45" customHeight="1" x14ac:dyDescent="0.25">
      <c r="A135" s="28" t="str">
        <f>_xlfn.XLOOKUP(B135,'Service Categories'!B:B,'Service Categories'!A:A,"N/A",0,)</f>
        <v>Active</v>
      </c>
      <c r="B135" s="28" t="s">
        <v>1411</v>
      </c>
      <c r="C135" s="28" t="s">
        <v>88</v>
      </c>
      <c r="D135" s="28" t="s">
        <v>1412</v>
      </c>
      <c r="E135" s="75" t="s">
        <v>1413</v>
      </c>
      <c r="F135" s="28" t="s">
        <v>90</v>
      </c>
      <c r="G135" s="28" t="s">
        <v>90</v>
      </c>
      <c r="H135" s="28" t="s">
        <v>1414</v>
      </c>
      <c r="I135" s="28" t="s">
        <v>1415</v>
      </c>
      <c r="J135" s="28" t="s">
        <v>1416</v>
      </c>
      <c r="K135" s="28" t="s">
        <v>1417</v>
      </c>
      <c r="L135" s="28" t="s">
        <v>1418</v>
      </c>
      <c r="M135" s="25" t="s">
        <v>1419</v>
      </c>
      <c r="N135" s="28" t="s">
        <v>1420</v>
      </c>
      <c r="O135" s="28" t="s">
        <v>1421</v>
      </c>
      <c r="P135" s="25" t="s">
        <v>1422</v>
      </c>
      <c r="Q135" s="27"/>
    </row>
    <row r="136" spans="1:17" ht="45" hidden="1" customHeight="1" x14ac:dyDescent="0.25">
      <c r="A136" s="28" t="str">
        <f>_xlfn.XLOOKUP(B136,'Service Categories'!B:B,'Service Categories'!A:A,"N/A",0,)</f>
        <v>Inactive</v>
      </c>
      <c r="B136" s="28" t="s">
        <v>1423</v>
      </c>
      <c r="C136" s="28"/>
      <c r="D136" s="28" t="s">
        <v>1423</v>
      </c>
      <c r="E136" s="55" t="s">
        <v>1424</v>
      </c>
      <c r="F136" s="28" t="s">
        <v>90</v>
      </c>
      <c r="G136" s="28" t="s">
        <v>90</v>
      </c>
      <c r="H136" s="28" t="s">
        <v>1425</v>
      </c>
      <c r="I136" s="28" t="s">
        <v>1426</v>
      </c>
      <c r="J136" s="28" t="s">
        <v>1427</v>
      </c>
      <c r="K136" s="28" t="s">
        <v>1428</v>
      </c>
      <c r="L136" s="28" t="s">
        <v>1429</v>
      </c>
      <c r="M136" s="25" t="s">
        <v>1430</v>
      </c>
      <c r="N136" s="28" t="s">
        <v>1431</v>
      </c>
      <c r="O136" s="28" t="s">
        <v>1426</v>
      </c>
      <c r="P136" s="25" t="s">
        <v>1430</v>
      </c>
      <c r="Q136" s="27"/>
    </row>
    <row r="137" spans="1:17" ht="45" customHeight="1" x14ac:dyDescent="0.25">
      <c r="A137" s="28" t="str">
        <f>_xlfn.XLOOKUP(B137,'Service Categories'!B:B,'Service Categories'!A:A,"N/A",0,)</f>
        <v>Active</v>
      </c>
      <c r="B137" s="43" t="s">
        <v>1432</v>
      </c>
      <c r="C137" s="43" t="s">
        <v>1433</v>
      </c>
      <c r="D137" s="43" t="s">
        <v>1434</v>
      </c>
      <c r="E137" s="75" t="s">
        <v>1435</v>
      </c>
      <c r="F137" s="28" t="s">
        <v>90</v>
      </c>
      <c r="G137" s="28" t="s">
        <v>90</v>
      </c>
      <c r="H137" s="28" t="s">
        <v>1436</v>
      </c>
      <c r="I137" s="28" t="s">
        <v>1096</v>
      </c>
      <c r="J137" s="28" t="s">
        <v>1437</v>
      </c>
      <c r="K137" s="28" t="s">
        <v>919</v>
      </c>
      <c r="L137" s="28" t="s">
        <v>1438</v>
      </c>
      <c r="M137" s="25" t="s">
        <v>1439</v>
      </c>
      <c r="N137" s="28" t="s">
        <v>1440</v>
      </c>
      <c r="O137" s="28" t="s">
        <v>1096</v>
      </c>
      <c r="P137" s="25" t="s">
        <v>1441</v>
      </c>
    </row>
    <row r="138" spans="1:17" s="14" customFormat="1" ht="18.75" x14ac:dyDescent="0.25">
      <c r="A138" s="16"/>
      <c r="B138" s="17"/>
      <c r="C138" s="15"/>
      <c r="D138" s="17"/>
      <c r="E138" s="17"/>
      <c r="F138" s="15"/>
      <c r="G138" s="15"/>
    </row>
    <row r="139" spans="1:17" s="14" customFormat="1" ht="18.75" x14ac:dyDescent="0.25">
      <c r="A139" s="16"/>
      <c r="B139" s="17"/>
      <c r="C139" s="15"/>
      <c r="D139" s="17"/>
      <c r="E139" s="17"/>
      <c r="F139" s="15"/>
      <c r="G139" s="15"/>
    </row>
    <row r="140" spans="1:17" x14ac:dyDescent="0.25"/>
    <row r="141" spans="1:17" x14ac:dyDescent="0.25"/>
    <row r="142" spans="1:17" x14ac:dyDescent="0.25"/>
    <row r="143" spans="1:17" hidden="1" x14ac:dyDescent="0.25">
      <c r="D143" s="15" t="s">
        <v>1442</v>
      </c>
    </row>
    <row r="144" spans="1:17" x14ac:dyDescent="0.25"/>
    <row r="145" spans="4:4" hidden="1" x14ac:dyDescent="0.25">
      <c r="D145" s="15" t="s">
        <v>853</v>
      </c>
    </row>
    <row r="146" spans="4:4" x14ac:dyDescent="0.25"/>
    <row r="147" spans="4:4" hidden="1" x14ac:dyDescent="0.25">
      <c r="D147" s="15" t="s">
        <v>863</v>
      </c>
    </row>
    <row r="148" spans="4:4" x14ac:dyDescent="0.25"/>
    <row r="149" spans="4:4" hidden="1" x14ac:dyDescent="0.25">
      <c r="D149" s="15" t="s">
        <v>1443</v>
      </c>
    </row>
    <row r="150" spans="4:4" x14ac:dyDescent="0.25"/>
    <row r="151" spans="4:4" hidden="1" x14ac:dyDescent="0.25">
      <c r="D151" s="15" t="s">
        <v>884</v>
      </c>
    </row>
    <row r="152" spans="4:4" x14ac:dyDescent="0.25"/>
    <row r="153" spans="4:4" ht="31.5" hidden="1" x14ac:dyDescent="0.25">
      <c r="D153" s="15" t="s">
        <v>1444</v>
      </c>
    </row>
    <row r="154" spans="4:4" x14ac:dyDescent="0.25"/>
    <row r="155" spans="4:4" ht="31.5" hidden="1" x14ac:dyDescent="0.25">
      <c r="D155" s="15" t="s">
        <v>1445</v>
      </c>
    </row>
    <row r="156" spans="4:4" x14ac:dyDescent="0.25"/>
    <row r="157" spans="4:4" hidden="1" x14ac:dyDescent="0.25">
      <c r="D157" s="15" t="s">
        <v>1446</v>
      </c>
    </row>
    <row r="159" spans="4:4" hidden="1" x14ac:dyDescent="0.25">
      <c r="D159" s="15" t="s">
        <v>914</v>
      </c>
    </row>
    <row r="160" spans="4:4" x14ac:dyDescent="0.25"/>
    <row r="161" spans="4:4" hidden="1" x14ac:dyDescent="0.25">
      <c r="D161" s="15" t="s">
        <v>923</v>
      </c>
    </row>
    <row r="163" spans="4:4" hidden="1" x14ac:dyDescent="0.25">
      <c r="D163" s="15" t="s">
        <v>1447</v>
      </c>
    </row>
    <row r="165" spans="4:4" hidden="1" x14ac:dyDescent="0.25">
      <c r="D165" s="15" t="s">
        <v>943</v>
      </c>
    </row>
    <row r="167" spans="4:4" ht="31.5" hidden="1" x14ac:dyDescent="0.25">
      <c r="D167" s="15" t="s">
        <v>1448</v>
      </c>
    </row>
    <row r="168" spans="4:4" x14ac:dyDescent="0.25"/>
    <row r="169" spans="4:4" ht="31.5" hidden="1" x14ac:dyDescent="0.25">
      <c r="D169" s="15" t="s">
        <v>1449</v>
      </c>
    </row>
    <row r="170" spans="4:4" x14ac:dyDescent="0.25"/>
    <row r="171" spans="4:4" hidden="1" x14ac:dyDescent="0.25">
      <c r="D171" s="15" t="s">
        <v>1450</v>
      </c>
    </row>
    <row r="173" spans="4:4" hidden="1" x14ac:dyDescent="0.25">
      <c r="D173" s="15" t="s">
        <v>995</v>
      </c>
    </row>
    <row r="175" spans="4:4" hidden="1" x14ac:dyDescent="0.25">
      <c r="D175" s="15" t="s">
        <v>1005</v>
      </c>
    </row>
    <row r="176" spans="4:4" x14ac:dyDescent="0.25"/>
    <row r="177" spans="4:4" hidden="1" x14ac:dyDescent="0.25">
      <c r="D177" s="15" t="s">
        <v>1014</v>
      </c>
    </row>
    <row r="179" spans="4:4" hidden="1" x14ac:dyDescent="0.25">
      <c r="D179" s="15" t="s">
        <v>1023</v>
      </c>
    </row>
    <row r="181" spans="4:4" hidden="1" x14ac:dyDescent="0.25">
      <c r="D181" s="15" t="s">
        <v>1033</v>
      </c>
    </row>
    <row r="183" spans="4:4" hidden="1" x14ac:dyDescent="0.25">
      <c r="D183" s="15" t="s">
        <v>1044</v>
      </c>
    </row>
    <row r="185" spans="4:4" hidden="1" x14ac:dyDescent="0.25">
      <c r="D185" s="15" t="s">
        <v>1054</v>
      </c>
    </row>
    <row r="187" spans="4:4" hidden="1" x14ac:dyDescent="0.25">
      <c r="D187" s="15" t="s">
        <v>1451</v>
      </c>
    </row>
    <row r="189" spans="4:4" hidden="1" x14ac:dyDescent="0.25">
      <c r="D189" s="15" t="s">
        <v>1062</v>
      </c>
    </row>
    <row r="191" spans="4:4" hidden="1" x14ac:dyDescent="0.25">
      <c r="D191" s="15" t="s">
        <v>1072</v>
      </c>
    </row>
    <row r="193" spans="4:4" hidden="1" x14ac:dyDescent="0.25">
      <c r="D193" s="15" t="s">
        <v>1081</v>
      </c>
    </row>
    <row r="195" spans="4:4" hidden="1" x14ac:dyDescent="0.25">
      <c r="D195" s="15" t="s">
        <v>1452</v>
      </c>
    </row>
    <row r="197" spans="4:4" hidden="1" x14ac:dyDescent="0.25">
      <c r="D197" s="15" t="s">
        <v>1453</v>
      </c>
    </row>
    <row r="199" spans="4:4" hidden="1" x14ac:dyDescent="0.25">
      <c r="D199" s="15" t="s">
        <v>1103</v>
      </c>
    </row>
    <row r="201" spans="4:4" hidden="1" x14ac:dyDescent="0.25">
      <c r="D201" s="15" t="s">
        <v>1123</v>
      </c>
    </row>
    <row r="203" spans="4:4" hidden="1" x14ac:dyDescent="0.25">
      <c r="D203" s="15" t="s">
        <v>1133</v>
      </c>
    </row>
    <row r="205" spans="4:4" hidden="1" x14ac:dyDescent="0.25">
      <c r="D205" s="15" t="s">
        <v>1454</v>
      </c>
    </row>
    <row r="207" spans="4:4" hidden="1" x14ac:dyDescent="0.25">
      <c r="D207" s="15" t="s">
        <v>1145</v>
      </c>
    </row>
    <row r="209" spans="4:4" ht="31.5" hidden="1" x14ac:dyDescent="0.25">
      <c r="D209" s="15" t="s">
        <v>1455</v>
      </c>
    </row>
    <row r="211" spans="4:4" hidden="1" x14ac:dyDescent="0.25">
      <c r="D211" s="15" t="s">
        <v>1456</v>
      </c>
    </row>
    <row r="213" spans="4:4" hidden="1" x14ac:dyDescent="0.25">
      <c r="D213" s="15" t="s">
        <v>1176</v>
      </c>
    </row>
    <row r="215" spans="4:4" hidden="1" x14ac:dyDescent="0.25">
      <c r="D215" s="15" t="s">
        <v>1185</v>
      </c>
    </row>
    <row r="217" spans="4:4" ht="31.5" hidden="1" x14ac:dyDescent="0.25">
      <c r="D217" s="15" t="s">
        <v>1457</v>
      </c>
    </row>
    <row r="219" spans="4:4" ht="31.5" hidden="1" x14ac:dyDescent="0.25">
      <c r="D219" s="15" t="s">
        <v>1458</v>
      </c>
    </row>
    <row r="221" spans="4:4" ht="31.5" hidden="1" x14ac:dyDescent="0.25">
      <c r="D221" s="15" t="s">
        <v>1212</v>
      </c>
    </row>
    <row r="223" spans="4:4" hidden="1" x14ac:dyDescent="0.25">
      <c r="D223" s="15" t="s">
        <v>1221</v>
      </c>
    </row>
    <row r="225" spans="4:4" hidden="1" x14ac:dyDescent="0.25">
      <c r="D225" s="15" t="s">
        <v>1232</v>
      </c>
    </row>
    <row r="227" spans="4:4" ht="31.5" hidden="1" x14ac:dyDescent="0.25">
      <c r="D227" s="15" t="s">
        <v>1459</v>
      </c>
    </row>
    <row r="229" spans="4:4" hidden="1" x14ac:dyDescent="0.25">
      <c r="D229" s="15" t="s">
        <v>1254</v>
      </c>
    </row>
    <row r="231" spans="4:4" ht="31.5" hidden="1" x14ac:dyDescent="0.25">
      <c r="D231" s="15" t="s">
        <v>1460</v>
      </c>
    </row>
    <row r="233" spans="4:4" hidden="1" x14ac:dyDescent="0.25">
      <c r="D233" s="15" t="s">
        <v>773</v>
      </c>
    </row>
    <row r="235" spans="4:4" ht="31.5" hidden="1" x14ac:dyDescent="0.25">
      <c r="D235" s="15" t="s">
        <v>1461</v>
      </c>
    </row>
    <row r="237" spans="4:4" ht="31.5" hidden="1" x14ac:dyDescent="0.25">
      <c r="D237" s="15" t="s">
        <v>1462</v>
      </c>
    </row>
    <row r="239" spans="4:4" ht="31.5" hidden="1" x14ac:dyDescent="0.25">
      <c r="D239" s="15" t="s">
        <v>1463</v>
      </c>
    </row>
    <row r="241" spans="4:4" hidden="1" x14ac:dyDescent="0.25">
      <c r="D241" s="15" t="s">
        <v>1298</v>
      </c>
    </row>
    <row r="243" spans="4:4" hidden="1" x14ac:dyDescent="0.25">
      <c r="D243" s="15" t="s">
        <v>1318</v>
      </c>
    </row>
    <row r="245" spans="4:4" hidden="1" x14ac:dyDescent="0.25">
      <c r="D245" s="15" t="s">
        <v>230</v>
      </c>
    </row>
    <row r="247" spans="4:4" hidden="1" x14ac:dyDescent="0.25">
      <c r="D247" s="15" t="s">
        <v>1464</v>
      </c>
    </row>
    <row r="249" spans="4:4" hidden="1" x14ac:dyDescent="0.25">
      <c r="D249" s="15" t="s">
        <v>1465</v>
      </c>
    </row>
    <row r="251" spans="4:4" hidden="1" x14ac:dyDescent="0.25">
      <c r="D251" s="15" t="s">
        <v>1338</v>
      </c>
    </row>
    <row r="253" spans="4:4" ht="47.25" hidden="1" x14ac:dyDescent="0.25">
      <c r="D253" s="15" t="s">
        <v>1466</v>
      </c>
    </row>
    <row r="255" spans="4:4" hidden="1" x14ac:dyDescent="0.25">
      <c r="D255" s="15" t="s">
        <v>1467</v>
      </c>
    </row>
    <row r="257" spans="4:4" hidden="1" x14ac:dyDescent="0.25">
      <c r="D257" s="15" t="s">
        <v>1368</v>
      </c>
    </row>
    <row r="259" spans="4:4" hidden="1" x14ac:dyDescent="0.25">
      <c r="D259" s="15" t="s">
        <v>1379</v>
      </c>
    </row>
    <row r="261" spans="4:4" hidden="1" x14ac:dyDescent="0.25">
      <c r="D261" s="15" t="s">
        <v>1468</v>
      </c>
    </row>
    <row r="263" spans="4:4" hidden="1" x14ac:dyDescent="0.25">
      <c r="D263" s="15" t="s">
        <v>1469</v>
      </c>
    </row>
    <row r="265" spans="4:4" hidden="1" x14ac:dyDescent="0.25">
      <c r="D265" s="15" t="s">
        <v>1411</v>
      </c>
    </row>
    <row r="267" spans="4:4" hidden="1" x14ac:dyDescent="0.25">
      <c r="D267" s="15" t="s">
        <v>1470</v>
      </c>
    </row>
    <row r="269" spans="4:4" ht="31.5" hidden="1" x14ac:dyDescent="0.25">
      <c r="D269" s="15" t="s">
        <v>1471</v>
      </c>
    </row>
    <row r="271" spans="4:4" ht="31.5" hidden="1" x14ac:dyDescent="0.25">
      <c r="D271" s="15" t="s">
        <v>1193</v>
      </c>
    </row>
    <row r="273" spans="4:4" hidden="1" x14ac:dyDescent="0.25">
      <c r="D273" s="15" t="s">
        <v>1308</v>
      </c>
    </row>
    <row r="275" spans="4:4" x14ac:dyDescent="0.25"/>
    <row r="277" spans="4:4" x14ac:dyDescent="0.25"/>
    <row r="279" spans="4:4" x14ac:dyDescent="0.25"/>
    <row r="281" spans="4:4" x14ac:dyDescent="0.25"/>
    <row r="282" spans="4:4" x14ac:dyDescent="0.25"/>
    <row r="283" spans="4:4" x14ac:dyDescent="0.25"/>
    <row r="285" spans="4:4" x14ac:dyDescent="0.25"/>
    <row r="287" spans="4:4" x14ac:dyDescent="0.25"/>
    <row r="289" x14ac:dyDescent="0.25"/>
    <row r="290" x14ac:dyDescent="0.25"/>
    <row r="291" x14ac:dyDescent="0.25"/>
    <row r="293" x14ac:dyDescent="0.25"/>
    <row r="295" x14ac:dyDescent="0.25"/>
    <row r="297" x14ac:dyDescent="0.25"/>
    <row r="298" x14ac:dyDescent="0.25"/>
    <row r="299" x14ac:dyDescent="0.25"/>
    <row r="300" x14ac:dyDescent="0.25"/>
    <row r="301" x14ac:dyDescent="0.25"/>
    <row r="302" x14ac:dyDescent="0.25"/>
    <row r="303" x14ac:dyDescent="0.25"/>
    <row r="304" x14ac:dyDescent="0.25"/>
    <row r="305" x14ac:dyDescent="0.25"/>
    <row r="307" x14ac:dyDescent="0.25"/>
    <row r="309" x14ac:dyDescent="0.25"/>
    <row r="311" x14ac:dyDescent="0.25"/>
  </sheetData>
  <sheetProtection algorithmName="SHA-512" hashValue="Mk7JvTEAhnERNfFK02TIc/qlqKo5H0eMlLG18W2UiIPmtgZGfy3is3ydpXYFh09vPtUCS2x/vAbKRiNcNjSXgw==" saltValue="y8RcuJgWv5yNCyTTk2ptww==" spinCount="100000" sheet="1" objects="1" scenarios="1"/>
  <autoFilter ref="A2:P137" xr:uid="{25A32FF2-968C-40EE-AF9D-551A4E06D96F}">
    <filterColumn colId="0">
      <filters>
        <filter val="Active"/>
      </filters>
    </filterColumn>
    <sortState xmlns:xlrd2="http://schemas.microsoft.com/office/spreadsheetml/2017/richdata2" ref="A3:P137">
      <sortCondition ref="B2:B137"/>
    </sortState>
  </autoFilter>
  <conditionalFormatting sqref="C3:C137">
    <cfRule type="notContainsBlanks" dxfId="3" priority="9">
      <formula>LEN(TRIM(C3))&gt;0</formula>
    </cfRule>
    <cfRule type="containsBlanks" dxfId="2" priority="10">
      <formula>LEN(TRIM(C3))=0</formula>
    </cfRule>
  </conditionalFormatting>
  <conditionalFormatting sqref="H34">
    <cfRule type="duplicateValues" dxfId="1" priority="12"/>
  </conditionalFormatting>
  <conditionalFormatting sqref="H36">
    <cfRule type="duplicateValues" dxfId="0" priority="11"/>
  </conditionalFormatting>
  <dataValidations disablePrompts="1" count="2">
    <dataValidation type="list" allowBlank="1" showInputMessage="1" showErrorMessage="1" prompt="Please select from the dropdown list." sqref="A142:B165" xr:uid="{1C6E9DDA-9081-42FB-ACE1-677F97186F2B}">
      <formula1>"Active, Inactive"</formula1>
    </dataValidation>
    <dataValidation type="list" allowBlank="1" showInputMessage="1" showErrorMessage="1" prompt="Please select from the dropdown list." sqref="G140:G163 D142:E165 E91:E92 E104 E106 E129 E132 E137" xr:uid="{A94FA5BB-0D9E-446A-A0CA-3B80E10074D1}">
      <formula1>"Disability Enterprise (ADE), Aboriginal Business, Both, Not Applicable"</formula1>
    </dataValidation>
  </dataValidations>
  <hyperlinks>
    <hyperlink ref="A1" location="INDEX!A1" display="INDEX" xr:uid="{0D558039-65B0-4B9D-AE00-A78CE94C21B3}"/>
    <hyperlink ref="M46" r:id="rId1" xr:uid="{C7C820D5-1572-45E7-8C38-59104122AE67}"/>
    <hyperlink ref="M66" r:id="rId2" xr:uid="{725B1FD0-411C-4C6F-9938-CDC0C0A2BBAA}"/>
    <hyperlink ref="M64" r:id="rId3" xr:uid="{9A8FB307-F501-4BED-8761-D72F9391612B}"/>
    <hyperlink ref="P51" r:id="rId4" xr:uid="{731384FE-8B44-4789-9A66-C169B6E7A03C}"/>
    <hyperlink ref="M51" r:id="rId5" xr:uid="{37C1D31F-752B-4236-AAC3-64F9FEF195F5}"/>
    <hyperlink ref="M74" r:id="rId6" xr:uid="{5FCA0843-7942-4C64-9719-FD5ABDEDFC4C}"/>
    <hyperlink ref="P74" r:id="rId7" xr:uid="{CC8C663D-1B7E-45B1-971B-643F1D9F4C1B}"/>
    <hyperlink ref="M71" r:id="rId8" xr:uid="{5C24D97E-F5D0-4E5D-A389-87A9AA2A827F}"/>
    <hyperlink ref="M81" r:id="rId9" xr:uid="{606CD696-D98E-4586-B1AD-6A3347A92782}"/>
    <hyperlink ref="P81" r:id="rId10" xr:uid="{BE585AFB-0846-496A-9D99-598326937AF2}"/>
    <hyperlink ref="M29" r:id="rId11" xr:uid="{B91720CB-89CE-475E-8A6D-A9F6D293D80E}"/>
    <hyperlink ref="P29" r:id="rId12" xr:uid="{4E2BFE8B-F957-4363-B3A9-D93FBA780262}"/>
    <hyperlink ref="P46" r:id="rId13" xr:uid="{A8186EF2-8CD2-40BD-ACA1-3BC9AFEB9307}"/>
    <hyperlink ref="M30" r:id="rId14" xr:uid="{5A803734-2C53-444C-9D02-2A83D2CB90D2}"/>
    <hyperlink ref="P30" r:id="rId15" xr:uid="{7D572DA5-5E6D-48D2-9F81-77BD11CBFC85}"/>
    <hyperlink ref="M103" r:id="rId16" xr:uid="{D9835F09-2C9A-4928-B27D-463760EF6204}"/>
    <hyperlink ref="P103" r:id="rId17" xr:uid="{1EAA1C7B-3E26-4F23-82BE-3150193F12D7}"/>
    <hyperlink ref="M35" r:id="rId18" xr:uid="{5B4BF8CF-8566-48C5-94AE-90C2ABC08BF0}"/>
    <hyperlink ref="M59" r:id="rId19" xr:uid="{892A85AB-F1D3-4849-BD58-5206B4B1F3A2}"/>
    <hyperlink ref="P59" r:id="rId20" display="Matthew.Penfold@ghd.com" xr:uid="{7B20802F-5FA1-4E03-A086-FC63E221B370}"/>
    <hyperlink ref="P64" r:id="rId21" xr:uid="{18532401-81A7-4FF0-B817-F918998F46A5}"/>
    <hyperlink ref="M113" r:id="rId22" xr:uid="{498ABEFE-3D00-4150-8456-56874646E65F}"/>
    <hyperlink ref="P113" r:id="rId23" xr:uid="{E4239C45-0A1F-45DB-91C0-2967CE7F8F0A}"/>
    <hyperlink ref="P71" r:id="rId24" xr:uid="{98685E5E-B0F0-48CC-AF39-C052FBD795C5}"/>
    <hyperlink ref="M8" r:id="rId25" xr:uid="{694F676F-933D-46DC-B0FD-B86FEC969C08}"/>
  </hyperlinks>
  <pageMargins left="0.7" right="0.7" top="0.75" bottom="0.75" header="0.3" footer="0.3"/>
  <pageSetup paperSize="9" orientation="portrait" r:id="rId2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FD6B-7004-423F-A8F1-48F22944FCF9}">
  <sheetPr codeName="Sheet3" filterMode="1">
    <tabColor theme="1"/>
    <pageSetUpPr autoPageBreaks="0"/>
  </sheetPr>
  <dimension ref="A1:W140"/>
  <sheetViews>
    <sheetView zoomScale="85" zoomScaleNormal="85" workbookViewId="0">
      <pane xSplit="2" ySplit="2" topLeftCell="C3" activePane="bottomRight" state="frozen"/>
      <selection pane="topRight" activeCell="C14" sqref="C14"/>
      <selection pane="bottomLeft" activeCell="C14" sqref="C14"/>
      <selection pane="bottomRight"/>
    </sheetView>
  </sheetViews>
  <sheetFormatPr defaultRowHeight="15.75" x14ac:dyDescent="0.2"/>
  <cols>
    <col min="1" max="1" width="10.7109375" style="19" customWidth="1"/>
    <col min="2" max="2" width="50.7109375" style="19" customWidth="1"/>
    <col min="3" max="3" width="46.85546875" style="20" hidden="1" customWidth="1"/>
    <col min="4" max="23" width="16.7109375" style="20" customWidth="1"/>
    <col min="24" max="25" width="9.140625" style="20"/>
    <col min="26" max="26" width="8" style="20" customWidth="1"/>
    <col min="27" max="16384" width="9.140625" style="20"/>
  </cols>
  <sheetData>
    <row r="1" spans="1:23" s="18" customFormat="1" ht="24.95" customHeight="1" x14ac:dyDescent="0.25">
      <c r="A1" s="21" t="s">
        <v>69</v>
      </c>
      <c r="B1" s="1" t="s">
        <v>70</v>
      </c>
      <c r="C1" s="1"/>
      <c r="D1" s="2"/>
      <c r="E1" s="2"/>
      <c r="F1" s="2"/>
      <c r="G1" s="13"/>
      <c r="H1" s="13"/>
      <c r="I1" s="13"/>
      <c r="J1" s="13"/>
      <c r="K1" s="13"/>
      <c r="L1" s="13"/>
      <c r="M1" s="13"/>
      <c r="N1" s="13"/>
      <c r="O1" s="13"/>
      <c r="P1" s="13"/>
      <c r="Q1" s="13"/>
      <c r="R1" s="13"/>
      <c r="S1" s="13"/>
      <c r="T1" s="13"/>
      <c r="U1" s="13"/>
      <c r="V1" s="13"/>
      <c r="W1" s="13"/>
    </row>
    <row r="2" spans="1:23" s="19" customFormat="1" ht="45" customHeight="1" x14ac:dyDescent="0.25">
      <c r="A2" s="26" t="s">
        <v>71</v>
      </c>
      <c r="B2" s="26" t="s">
        <v>72</v>
      </c>
      <c r="C2" s="51" t="s">
        <v>1472</v>
      </c>
      <c r="D2" s="26" t="s">
        <v>1473</v>
      </c>
      <c r="E2" s="26" t="s">
        <v>12</v>
      </c>
      <c r="F2" s="26" t="s">
        <v>15</v>
      </c>
      <c r="G2" s="26" t="s">
        <v>18</v>
      </c>
      <c r="H2" s="26" t="s">
        <v>21</v>
      </c>
      <c r="I2" s="26" t="s">
        <v>24</v>
      </c>
      <c r="J2" s="26" t="s">
        <v>27</v>
      </c>
      <c r="K2" s="26" t="s">
        <v>30</v>
      </c>
      <c r="L2" s="26" t="s">
        <v>33</v>
      </c>
      <c r="M2" s="26" t="s">
        <v>36</v>
      </c>
      <c r="N2" s="26" t="s">
        <v>39</v>
      </c>
      <c r="O2" s="26" t="s">
        <v>42</v>
      </c>
      <c r="P2" s="26" t="s">
        <v>45</v>
      </c>
      <c r="Q2" s="26" t="s">
        <v>48</v>
      </c>
      <c r="R2" s="26" t="s">
        <v>51</v>
      </c>
      <c r="S2" s="26" t="s">
        <v>1474</v>
      </c>
      <c r="T2" s="26" t="s">
        <v>57</v>
      </c>
      <c r="U2" s="26" t="s">
        <v>60</v>
      </c>
      <c r="V2" s="26" t="s">
        <v>1475</v>
      </c>
      <c r="W2" s="26" t="s">
        <v>1476</v>
      </c>
    </row>
    <row r="3" spans="1:23" ht="45" customHeight="1" x14ac:dyDescent="0.2">
      <c r="A3" s="28" t="s">
        <v>1022</v>
      </c>
      <c r="B3" s="28" t="s">
        <v>87</v>
      </c>
      <c r="C3" s="50">
        <f t="shared" ref="C3:C9" si="0">COUNTIF(D3:W3,"R")</f>
        <v>7</v>
      </c>
      <c r="D3" s="44"/>
      <c r="E3" s="45" t="s">
        <v>1477</v>
      </c>
      <c r="F3" s="45" t="s">
        <v>1477</v>
      </c>
      <c r="G3" s="45" t="s">
        <v>1477</v>
      </c>
      <c r="H3" s="45" t="s">
        <v>1477</v>
      </c>
      <c r="I3" s="45" t="s">
        <v>1477</v>
      </c>
      <c r="J3" s="45" t="s">
        <v>1477</v>
      </c>
      <c r="K3" s="44"/>
      <c r="L3" s="44"/>
      <c r="M3" s="44"/>
      <c r="N3" s="44"/>
      <c r="O3" s="44"/>
      <c r="P3" s="44"/>
      <c r="Q3" s="44"/>
      <c r="R3" s="44"/>
      <c r="S3" s="45" t="s">
        <v>1477</v>
      </c>
      <c r="T3" s="44"/>
      <c r="U3" s="44"/>
      <c r="V3" s="44"/>
      <c r="W3" s="44"/>
    </row>
    <row r="4" spans="1:23" ht="45" customHeight="1" x14ac:dyDescent="0.2">
      <c r="A4" s="28" t="s">
        <v>1022</v>
      </c>
      <c r="B4" s="28" t="s">
        <v>100</v>
      </c>
      <c r="C4" s="50">
        <f t="shared" si="0"/>
        <v>1</v>
      </c>
      <c r="D4" s="45" t="s">
        <v>1477</v>
      </c>
      <c r="E4" s="32"/>
      <c r="F4" s="32"/>
      <c r="G4" s="32"/>
      <c r="H4" s="32"/>
      <c r="I4" s="32"/>
      <c r="J4" s="32"/>
      <c r="K4" s="32"/>
      <c r="L4" s="32"/>
      <c r="M4" s="32"/>
      <c r="N4" s="32"/>
      <c r="O4" s="32"/>
      <c r="P4" s="32"/>
      <c r="Q4" s="32"/>
      <c r="R4" s="32"/>
      <c r="S4" s="32"/>
      <c r="T4" s="32"/>
      <c r="U4" s="32"/>
      <c r="V4" s="32"/>
      <c r="W4" s="32"/>
    </row>
    <row r="5" spans="1:23" ht="45" customHeight="1" x14ac:dyDescent="0.2">
      <c r="A5" s="28" t="s">
        <v>1022</v>
      </c>
      <c r="B5" s="28" t="s">
        <v>110</v>
      </c>
      <c r="C5" s="50">
        <f t="shared" si="0"/>
        <v>1</v>
      </c>
      <c r="D5" s="45" t="s">
        <v>1477</v>
      </c>
      <c r="E5" s="44"/>
      <c r="F5" s="44"/>
      <c r="G5" s="44"/>
      <c r="H5" s="44"/>
      <c r="I5" s="44"/>
      <c r="J5" s="44"/>
      <c r="K5" s="44"/>
      <c r="L5" s="44"/>
      <c r="M5" s="44"/>
      <c r="N5" s="44"/>
      <c r="O5" s="44"/>
      <c r="P5" s="44"/>
      <c r="Q5" s="44"/>
      <c r="R5" s="44"/>
      <c r="S5" s="44"/>
      <c r="T5" s="44"/>
      <c r="U5" s="44"/>
      <c r="V5" s="44"/>
      <c r="W5" s="44"/>
    </row>
    <row r="6" spans="1:23" ht="45" customHeight="1" x14ac:dyDescent="0.2">
      <c r="A6" s="28" t="s">
        <v>1022</v>
      </c>
      <c r="B6" s="28" t="s">
        <v>122</v>
      </c>
      <c r="C6" s="50">
        <f t="shared" si="0"/>
        <v>3</v>
      </c>
      <c r="D6" s="32"/>
      <c r="E6" s="32"/>
      <c r="F6" s="32"/>
      <c r="G6" s="32"/>
      <c r="H6" s="32"/>
      <c r="I6" s="32"/>
      <c r="J6" s="45" t="s">
        <v>1477</v>
      </c>
      <c r="K6" s="32"/>
      <c r="L6" s="45" t="s">
        <v>1477</v>
      </c>
      <c r="M6" s="32"/>
      <c r="N6" s="32"/>
      <c r="O6" s="32"/>
      <c r="P6" s="32"/>
      <c r="Q6" s="32"/>
      <c r="R6" s="32"/>
      <c r="S6" s="32"/>
      <c r="T6" s="32"/>
      <c r="U6" s="32"/>
      <c r="V6" s="32"/>
      <c r="W6" s="45" t="s">
        <v>1477</v>
      </c>
    </row>
    <row r="7" spans="1:23" ht="45" customHeight="1" x14ac:dyDescent="0.2">
      <c r="A7" s="28" t="s">
        <v>1022</v>
      </c>
      <c r="B7" s="28" t="s">
        <v>134</v>
      </c>
      <c r="C7" s="50">
        <f t="shared" si="0"/>
        <v>13</v>
      </c>
      <c r="D7" s="32"/>
      <c r="E7" s="45" t="s">
        <v>1477</v>
      </c>
      <c r="F7" s="45" t="s">
        <v>1477</v>
      </c>
      <c r="G7" s="45" t="s">
        <v>1477</v>
      </c>
      <c r="H7" s="45" t="s">
        <v>1477</v>
      </c>
      <c r="I7" s="45" t="s">
        <v>1477</v>
      </c>
      <c r="J7" s="45" t="s">
        <v>1477</v>
      </c>
      <c r="K7" s="45" t="s">
        <v>1477</v>
      </c>
      <c r="L7" s="45" t="s">
        <v>1477</v>
      </c>
      <c r="M7" s="32"/>
      <c r="N7" s="32"/>
      <c r="O7" s="45" t="s">
        <v>1477</v>
      </c>
      <c r="P7" s="32"/>
      <c r="Q7" s="47"/>
      <c r="R7" s="45" t="s">
        <v>1477</v>
      </c>
      <c r="S7" s="32"/>
      <c r="T7" s="45" t="s">
        <v>1477</v>
      </c>
      <c r="U7" s="45" t="s">
        <v>1477</v>
      </c>
      <c r="V7" s="32"/>
      <c r="W7" s="45" t="s">
        <v>1477</v>
      </c>
    </row>
    <row r="8" spans="1:23" ht="45" customHeight="1" x14ac:dyDescent="0.2">
      <c r="A8" s="28" t="s">
        <v>1022</v>
      </c>
      <c r="B8" s="28" t="s">
        <v>145</v>
      </c>
      <c r="C8" s="50">
        <f t="shared" si="0"/>
        <v>5</v>
      </c>
      <c r="D8" s="44"/>
      <c r="E8" s="45" t="s">
        <v>1477</v>
      </c>
      <c r="F8" s="45" t="s">
        <v>1477</v>
      </c>
      <c r="G8" s="44"/>
      <c r="H8" s="44"/>
      <c r="I8" s="44"/>
      <c r="J8" s="45" t="s">
        <v>1477</v>
      </c>
      <c r="K8" s="44"/>
      <c r="L8" s="45" t="s">
        <v>1477</v>
      </c>
      <c r="M8" s="44"/>
      <c r="N8" s="44"/>
      <c r="O8" s="44"/>
      <c r="P8" s="44"/>
      <c r="Q8" s="44"/>
      <c r="R8" s="44"/>
      <c r="S8" s="44"/>
      <c r="T8" s="44"/>
      <c r="U8" s="45" t="s">
        <v>1477</v>
      </c>
      <c r="V8" s="44"/>
      <c r="W8" s="44"/>
    </row>
    <row r="9" spans="1:23" ht="45" customHeight="1" x14ac:dyDescent="0.2">
      <c r="A9" s="28" t="s">
        <v>1022</v>
      </c>
      <c r="B9" s="28" t="s">
        <v>154</v>
      </c>
      <c r="C9" s="50">
        <f t="shared" si="0"/>
        <v>1</v>
      </c>
      <c r="D9" s="44"/>
      <c r="E9" s="44"/>
      <c r="F9" s="44"/>
      <c r="G9" s="44"/>
      <c r="H9" s="44"/>
      <c r="I9" s="44"/>
      <c r="J9" s="44"/>
      <c r="K9" s="44"/>
      <c r="L9" s="45" t="s">
        <v>1477</v>
      </c>
      <c r="M9" s="44"/>
      <c r="N9" s="44"/>
      <c r="O9" s="44"/>
      <c r="P9" s="44"/>
      <c r="Q9" s="44"/>
      <c r="R9" s="44"/>
      <c r="S9" s="44"/>
      <c r="T9" s="44"/>
      <c r="U9" s="44"/>
      <c r="V9" s="44"/>
      <c r="W9" s="44"/>
    </row>
    <row r="10" spans="1:23" ht="45" customHeight="1" x14ac:dyDescent="0.2">
      <c r="A10" s="28" t="s">
        <v>1022</v>
      </c>
      <c r="B10" s="28" t="s">
        <v>166</v>
      </c>
      <c r="C10" s="52" cm="1">
        <f t="array" ref="C10">SUM(COUNTIF(D10:W10,{"R","P"}))</f>
        <v>2</v>
      </c>
      <c r="D10" s="47"/>
      <c r="E10" s="45" t="s">
        <v>1477</v>
      </c>
      <c r="F10" s="32"/>
      <c r="G10" s="32"/>
      <c r="H10" s="32"/>
      <c r="I10" s="32"/>
      <c r="J10" s="45" t="s">
        <v>1477</v>
      </c>
      <c r="K10" s="32"/>
      <c r="L10" s="32"/>
      <c r="M10" s="32"/>
      <c r="N10" s="32"/>
      <c r="O10" s="32"/>
      <c r="P10" s="32"/>
      <c r="Q10" s="32"/>
      <c r="R10" s="32"/>
      <c r="S10" s="32"/>
      <c r="T10" s="32"/>
      <c r="U10" s="32"/>
      <c r="V10" s="32"/>
      <c r="W10" s="32"/>
    </row>
    <row r="11" spans="1:23" ht="45" customHeight="1" x14ac:dyDescent="0.2">
      <c r="A11" s="28" t="s">
        <v>1022</v>
      </c>
      <c r="B11" s="28" t="s">
        <v>178</v>
      </c>
      <c r="C11" s="50">
        <f>COUNTIF(D11:W11,"R")</f>
        <v>5</v>
      </c>
      <c r="D11" s="32"/>
      <c r="E11" s="32"/>
      <c r="F11" s="45" t="s">
        <v>1477</v>
      </c>
      <c r="G11" s="45" t="s">
        <v>1477</v>
      </c>
      <c r="H11" s="45" t="s">
        <v>1477</v>
      </c>
      <c r="I11" s="45" t="s">
        <v>1477</v>
      </c>
      <c r="J11" s="32"/>
      <c r="K11" s="45" t="s">
        <v>1477</v>
      </c>
      <c r="L11" s="32"/>
      <c r="M11" s="32"/>
      <c r="N11" s="32"/>
      <c r="O11" s="32"/>
      <c r="P11" s="32"/>
      <c r="Q11" s="32"/>
      <c r="R11" s="32"/>
      <c r="S11" s="32"/>
      <c r="T11" s="32"/>
      <c r="U11" s="32"/>
      <c r="V11" s="32"/>
      <c r="W11" s="32"/>
    </row>
    <row r="12" spans="1:23" ht="45" customHeight="1" x14ac:dyDescent="0.2">
      <c r="A12" s="28" t="s">
        <v>1022</v>
      </c>
      <c r="B12" s="28" t="s">
        <v>187</v>
      </c>
      <c r="C12" s="50">
        <f>COUNTIF(D12:W12,"R")</f>
        <v>1</v>
      </c>
      <c r="D12" s="44"/>
      <c r="E12" s="44"/>
      <c r="F12" s="44"/>
      <c r="G12" s="44"/>
      <c r="H12" s="44"/>
      <c r="I12" s="44"/>
      <c r="J12" s="45" t="s">
        <v>1477</v>
      </c>
      <c r="K12" s="44"/>
      <c r="L12" s="44"/>
      <c r="M12" s="44"/>
      <c r="N12" s="44"/>
      <c r="O12" s="44"/>
      <c r="P12" s="44"/>
      <c r="Q12" s="44"/>
      <c r="R12" s="44"/>
      <c r="S12" s="44"/>
      <c r="T12" s="44"/>
      <c r="U12" s="44"/>
      <c r="V12" s="44"/>
      <c r="W12" s="44"/>
    </row>
    <row r="13" spans="1:23" ht="45" customHeight="1" x14ac:dyDescent="0.2">
      <c r="A13" s="28" t="s">
        <v>1022</v>
      </c>
      <c r="B13" s="43" t="s">
        <v>196</v>
      </c>
      <c r="C13" s="52" cm="1">
        <f t="array" ref="C13">SUM(COUNTIF(D13:W13,{"R","P"}))</f>
        <v>11</v>
      </c>
      <c r="D13" s="32"/>
      <c r="E13" s="45" t="s">
        <v>1477</v>
      </c>
      <c r="F13" s="45" t="s">
        <v>1477</v>
      </c>
      <c r="G13" s="45" t="s">
        <v>1477</v>
      </c>
      <c r="H13" s="45" t="s">
        <v>1477</v>
      </c>
      <c r="I13" s="45" t="s">
        <v>1477</v>
      </c>
      <c r="J13" s="32"/>
      <c r="K13" s="32"/>
      <c r="L13" s="32"/>
      <c r="M13" s="45" t="s">
        <v>1477</v>
      </c>
      <c r="N13" s="32"/>
      <c r="O13" s="45" t="s">
        <v>1477</v>
      </c>
      <c r="P13" s="44"/>
      <c r="Q13" s="45" t="s">
        <v>1477</v>
      </c>
      <c r="R13" s="45" t="s">
        <v>1477</v>
      </c>
      <c r="S13" s="45" t="s">
        <v>1477</v>
      </c>
      <c r="T13" s="45" t="s">
        <v>1477</v>
      </c>
      <c r="U13" s="32"/>
      <c r="V13" s="32"/>
      <c r="W13" s="32"/>
    </row>
    <row r="14" spans="1:23" ht="45" customHeight="1" x14ac:dyDescent="0.2">
      <c r="A14" s="28" t="s">
        <v>1022</v>
      </c>
      <c r="B14" s="28" t="s">
        <v>207</v>
      </c>
      <c r="C14" s="50">
        <f>COUNTIF(D14:W14,"R")</f>
        <v>2</v>
      </c>
      <c r="D14" s="32"/>
      <c r="E14" s="32" t="s">
        <v>1480</v>
      </c>
      <c r="F14" s="32"/>
      <c r="G14" s="32"/>
      <c r="H14" s="32"/>
      <c r="I14" s="32"/>
      <c r="J14" s="32"/>
      <c r="K14" s="32"/>
      <c r="L14" s="45" t="s">
        <v>1477</v>
      </c>
      <c r="M14" s="32"/>
      <c r="N14" s="32"/>
      <c r="O14" s="32"/>
      <c r="P14" s="32"/>
      <c r="Q14" s="32"/>
      <c r="R14" s="32"/>
      <c r="S14" s="32"/>
      <c r="T14" s="32"/>
      <c r="U14" s="45" t="s">
        <v>1477</v>
      </c>
      <c r="V14" s="32"/>
      <c r="W14" s="32"/>
    </row>
    <row r="15" spans="1:23" ht="45" customHeight="1" x14ac:dyDescent="0.2">
      <c r="A15" s="28" t="s">
        <v>1022</v>
      </c>
      <c r="B15" s="28" t="s">
        <v>219</v>
      </c>
      <c r="C15" s="52" cm="1">
        <f t="array" ref="C15">SUM(COUNTIF(D15:W15,{"R","P"}))</f>
        <v>14</v>
      </c>
      <c r="D15" s="45" t="s">
        <v>1477</v>
      </c>
      <c r="E15" s="45" t="s">
        <v>1477</v>
      </c>
      <c r="F15" s="45" t="s">
        <v>1477</v>
      </c>
      <c r="G15" s="45" t="s">
        <v>1477</v>
      </c>
      <c r="H15" s="45" t="s">
        <v>1477</v>
      </c>
      <c r="I15" s="45" t="s">
        <v>1477</v>
      </c>
      <c r="J15" s="45" t="s">
        <v>1477</v>
      </c>
      <c r="K15" s="45" t="s">
        <v>1477</v>
      </c>
      <c r="L15" s="32"/>
      <c r="M15" s="45" t="s">
        <v>1477</v>
      </c>
      <c r="N15" s="32"/>
      <c r="O15" s="45" t="s">
        <v>1477</v>
      </c>
      <c r="P15" s="45" t="s">
        <v>1477</v>
      </c>
      <c r="Q15" s="32"/>
      <c r="R15" s="45" t="s">
        <v>1477</v>
      </c>
      <c r="S15" s="32"/>
      <c r="T15" s="45" t="s">
        <v>1477</v>
      </c>
      <c r="U15" s="32"/>
      <c r="V15" s="32"/>
      <c r="W15" s="45" t="s">
        <v>1477</v>
      </c>
    </row>
    <row r="16" spans="1:23" ht="45" customHeight="1" x14ac:dyDescent="0.2">
      <c r="A16" s="28" t="s">
        <v>1022</v>
      </c>
      <c r="B16" s="28" t="s">
        <v>230</v>
      </c>
      <c r="C16" s="50">
        <f>COUNTIF(D16:W16,"R")</f>
        <v>1</v>
      </c>
      <c r="D16" s="32"/>
      <c r="E16" s="32"/>
      <c r="F16" s="32"/>
      <c r="G16" s="32"/>
      <c r="H16" s="32"/>
      <c r="I16" s="32"/>
      <c r="J16" s="32"/>
      <c r="K16" s="32"/>
      <c r="L16" s="32"/>
      <c r="M16" s="32"/>
      <c r="N16" s="32"/>
      <c r="O16" s="32"/>
      <c r="P16" s="32"/>
      <c r="Q16" s="32"/>
      <c r="R16" s="32"/>
      <c r="S16" s="32"/>
      <c r="T16" s="32"/>
      <c r="U16" s="45" t="s">
        <v>1477</v>
      </c>
      <c r="V16" s="32"/>
      <c r="W16" s="32"/>
    </row>
    <row r="17" spans="1:23" ht="45" customHeight="1" x14ac:dyDescent="0.2">
      <c r="A17" s="28" t="s">
        <v>1022</v>
      </c>
      <c r="B17" s="28" t="s">
        <v>241</v>
      </c>
      <c r="C17" s="50">
        <f>COUNTIF(D17:W17,"R")</f>
        <v>1</v>
      </c>
      <c r="D17" s="44"/>
      <c r="E17" s="44"/>
      <c r="F17" s="45" t="s">
        <v>1477</v>
      </c>
      <c r="G17" s="44"/>
      <c r="H17" s="44"/>
      <c r="I17" s="44"/>
      <c r="J17" s="44"/>
      <c r="K17" s="44"/>
      <c r="L17" s="44"/>
      <c r="M17" s="44"/>
      <c r="N17" s="44"/>
      <c r="O17" s="44"/>
      <c r="P17" s="44"/>
      <c r="Q17" s="44"/>
      <c r="R17" s="44"/>
      <c r="S17" s="44"/>
      <c r="T17" s="44"/>
      <c r="U17" s="44"/>
      <c r="V17" s="44"/>
      <c r="W17" s="44"/>
    </row>
    <row r="18" spans="1:23" ht="45" customHeight="1" x14ac:dyDescent="0.2">
      <c r="A18" s="28" t="s">
        <v>1022</v>
      </c>
      <c r="B18" s="28" t="s">
        <v>249</v>
      </c>
      <c r="C18" s="52" cm="1">
        <f t="array" ref="C18">SUM(COUNTIF(D18:W18,{"R","P"}))</f>
        <v>1</v>
      </c>
      <c r="D18" s="32"/>
      <c r="E18" s="32"/>
      <c r="F18" s="32"/>
      <c r="G18" s="32"/>
      <c r="H18" s="32"/>
      <c r="I18" s="32"/>
      <c r="J18" s="32"/>
      <c r="K18" s="32"/>
      <c r="L18" s="32"/>
      <c r="M18" s="32"/>
      <c r="N18" s="32"/>
      <c r="O18" s="32"/>
      <c r="P18" s="32"/>
      <c r="Q18" s="32"/>
      <c r="R18" s="32"/>
      <c r="S18" s="32"/>
      <c r="T18" s="45" t="s">
        <v>1477</v>
      </c>
      <c r="U18" s="32"/>
      <c r="V18" s="32"/>
      <c r="W18" s="32"/>
    </row>
    <row r="19" spans="1:23" ht="45" customHeight="1" x14ac:dyDescent="0.2">
      <c r="A19" s="28" t="s">
        <v>1022</v>
      </c>
      <c r="B19" s="28" t="s">
        <v>261</v>
      </c>
      <c r="C19" s="52" cm="1">
        <f t="array" ref="C19">SUM(COUNTIF(D19:W19,{"R","P"}))</f>
        <v>16</v>
      </c>
      <c r="D19" s="45" t="s">
        <v>1477</v>
      </c>
      <c r="E19" s="45" t="s">
        <v>1477</v>
      </c>
      <c r="F19" s="45" t="s">
        <v>1477</v>
      </c>
      <c r="G19" s="45" t="s">
        <v>1477</v>
      </c>
      <c r="H19" s="45" t="s">
        <v>1477</v>
      </c>
      <c r="I19" s="45" t="s">
        <v>1477</v>
      </c>
      <c r="J19" s="45" t="s">
        <v>1477</v>
      </c>
      <c r="K19" s="45" t="s">
        <v>1477</v>
      </c>
      <c r="L19" s="45" t="s">
        <v>1477</v>
      </c>
      <c r="M19" s="45" t="s">
        <v>1477</v>
      </c>
      <c r="N19" s="32"/>
      <c r="O19" s="45" t="s">
        <v>1477</v>
      </c>
      <c r="P19" s="45" t="s">
        <v>1477</v>
      </c>
      <c r="Q19" s="45" t="s">
        <v>1477</v>
      </c>
      <c r="R19" s="45" t="s">
        <v>1477</v>
      </c>
      <c r="S19" s="45" t="s">
        <v>1477</v>
      </c>
      <c r="T19" s="45" t="s">
        <v>1477</v>
      </c>
      <c r="U19" s="32"/>
      <c r="V19" s="32"/>
      <c r="W19" s="32"/>
    </row>
    <row r="20" spans="1:23" ht="45" customHeight="1" x14ac:dyDescent="0.2">
      <c r="A20" s="28" t="s">
        <v>1022</v>
      </c>
      <c r="B20" s="28" t="s">
        <v>273</v>
      </c>
      <c r="C20" s="50">
        <f t="shared" ref="C20:C28" si="1">COUNTIF(D20:W20,"R")</f>
        <v>2</v>
      </c>
      <c r="D20" s="32"/>
      <c r="E20" s="32"/>
      <c r="F20" s="32"/>
      <c r="G20" s="32"/>
      <c r="H20" s="32"/>
      <c r="I20" s="32"/>
      <c r="J20" s="32"/>
      <c r="K20" s="32"/>
      <c r="L20" s="32"/>
      <c r="M20" s="32"/>
      <c r="N20" s="32"/>
      <c r="O20" s="45" t="s">
        <v>1477</v>
      </c>
      <c r="P20" s="32"/>
      <c r="Q20" s="32"/>
      <c r="R20" s="32"/>
      <c r="S20" s="32"/>
      <c r="T20" s="32"/>
      <c r="U20" s="32"/>
      <c r="V20" s="45" t="s">
        <v>1477</v>
      </c>
      <c r="W20" s="32"/>
    </row>
    <row r="21" spans="1:23" ht="45" customHeight="1" x14ac:dyDescent="0.2">
      <c r="A21" s="28" t="s">
        <v>1022</v>
      </c>
      <c r="B21" s="28" t="s">
        <v>285</v>
      </c>
      <c r="C21" s="50">
        <f t="shared" si="1"/>
        <v>1</v>
      </c>
      <c r="D21" s="44"/>
      <c r="E21" s="44"/>
      <c r="F21" s="44"/>
      <c r="G21" s="45" t="s">
        <v>1477</v>
      </c>
      <c r="H21" s="44"/>
      <c r="I21" s="44"/>
      <c r="J21" s="44"/>
      <c r="K21" s="44"/>
      <c r="L21" s="44"/>
      <c r="M21" s="44"/>
      <c r="N21" s="44"/>
      <c r="O21" s="44"/>
      <c r="P21" s="44"/>
      <c r="Q21" s="44"/>
      <c r="R21" s="44"/>
      <c r="S21" s="44"/>
      <c r="T21" s="44"/>
      <c r="U21" s="44"/>
      <c r="V21" s="44"/>
      <c r="W21" s="44"/>
    </row>
    <row r="22" spans="1:23" ht="45" customHeight="1" x14ac:dyDescent="0.2">
      <c r="A22" s="28" t="s">
        <v>1022</v>
      </c>
      <c r="B22" s="28" t="s">
        <v>296</v>
      </c>
      <c r="C22" s="50">
        <f t="shared" si="1"/>
        <v>5</v>
      </c>
      <c r="D22" s="32"/>
      <c r="E22" s="45" t="s">
        <v>1477</v>
      </c>
      <c r="F22" s="32"/>
      <c r="G22" s="32"/>
      <c r="H22" s="32"/>
      <c r="I22" s="32"/>
      <c r="J22" s="45" t="s">
        <v>1477</v>
      </c>
      <c r="K22" s="32"/>
      <c r="L22" s="32"/>
      <c r="M22" s="32"/>
      <c r="N22" s="32"/>
      <c r="O22" s="32"/>
      <c r="P22" s="32"/>
      <c r="Q22" s="32"/>
      <c r="R22" s="45" t="s">
        <v>1477</v>
      </c>
      <c r="S22" s="32"/>
      <c r="T22" s="45" t="s">
        <v>1477</v>
      </c>
      <c r="U22" s="32"/>
      <c r="V22" s="32"/>
      <c r="W22" s="45" t="s">
        <v>1477</v>
      </c>
    </row>
    <row r="23" spans="1:23" ht="45" customHeight="1" x14ac:dyDescent="0.2">
      <c r="A23" s="28" t="s">
        <v>1022</v>
      </c>
      <c r="B23" s="28" t="s">
        <v>307</v>
      </c>
      <c r="C23" s="50">
        <f t="shared" si="1"/>
        <v>1</v>
      </c>
      <c r="D23" s="44"/>
      <c r="E23" s="44"/>
      <c r="F23" s="44"/>
      <c r="G23" s="44"/>
      <c r="H23" s="44"/>
      <c r="I23" s="44"/>
      <c r="J23" s="44"/>
      <c r="K23" s="44"/>
      <c r="L23" s="44"/>
      <c r="M23" s="44"/>
      <c r="N23" s="44"/>
      <c r="O23" s="44"/>
      <c r="P23" s="44"/>
      <c r="Q23" s="44"/>
      <c r="R23" s="44"/>
      <c r="S23" s="44"/>
      <c r="T23" s="44"/>
      <c r="U23" s="45" t="s">
        <v>1477</v>
      </c>
      <c r="V23" s="44"/>
      <c r="W23" s="44"/>
    </row>
    <row r="24" spans="1:23" ht="45" customHeight="1" x14ac:dyDescent="0.2">
      <c r="A24" s="28" t="s">
        <v>1022</v>
      </c>
      <c r="B24" s="28" t="s">
        <v>316</v>
      </c>
      <c r="C24" s="50">
        <f t="shared" si="1"/>
        <v>3</v>
      </c>
      <c r="D24" s="44"/>
      <c r="E24" s="45" t="s">
        <v>1477</v>
      </c>
      <c r="F24" s="44"/>
      <c r="G24" s="44"/>
      <c r="H24" s="44"/>
      <c r="I24" s="44"/>
      <c r="J24" s="45" t="s">
        <v>1477</v>
      </c>
      <c r="K24" s="44"/>
      <c r="L24" s="44"/>
      <c r="M24" s="44"/>
      <c r="N24" s="44"/>
      <c r="O24" s="44"/>
      <c r="P24" s="44"/>
      <c r="Q24" s="44"/>
      <c r="R24" s="44"/>
      <c r="S24" s="45" t="s">
        <v>1477</v>
      </c>
      <c r="T24" s="44"/>
      <c r="U24" s="44"/>
      <c r="V24" s="44"/>
      <c r="W24" s="44"/>
    </row>
    <row r="25" spans="1:23" ht="45" customHeight="1" x14ac:dyDescent="0.2">
      <c r="A25" s="28" t="s">
        <v>1022</v>
      </c>
      <c r="B25" s="28" t="s">
        <v>325</v>
      </c>
      <c r="C25" s="50">
        <f t="shared" si="1"/>
        <v>2</v>
      </c>
      <c r="D25" s="44"/>
      <c r="E25" s="44"/>
      <c r="F25" s="44"/>
      <c r="G25" s="44"/>
      <c r="H25" s="44"/>
      <c r="I25" s="44"/>
      <c r="J25" s="44"/>
      <c r="K25" s="44"/>
      <c r="L25" s="44"/>
      <c r="M25" s="44"/>
      <c r="N25" s="44"/>
      <c r="O25" s="44"/>
      <c r="P25" s="44"/>
      <c r="Q25" s="45" t="s">
        <v>1477</v>
      </c>
      <c r="R25" s="44"/>
      <c r="S25" s="45" t="s">
        <v>1477</v>
      </c>
      <c r="T25" s="44"/>
      <c r="U25" s="44"/>
      <c r="V25" s="44"/>
      <c r="W25" s="44"/>
    </row>
    <row r="26" spans="1:23" ht="45" customHeight="1" x14ac:dyDescent="0.2">
      <c r="A26" s="28" t="s">
        <v>1022</v>
      </c>
      <c r="B26" s="28" t="s">
        <v>334</v>
      </c>
      <c r="C26" s="50">
        <f t="shared" si="1"/>
        <v>2</v>
      </c>
      <c r="D26" s="44"/>
      <c r="E26" s="44"/>
      <c r="F26" s="44"/>
      <c r="G26" s="44"/>
      <c r="H26" s="44"/>
      <c r="I26" s="44"/>
      <c r="J26" s="44"/>
      <c r="K26" s="44"/>
      <c r="L26" s="44"/>
      <c r="M26" s="44"/>
      <c r="N26" s="44"/>
      <c r="O26" s="44"/>
      <c r="P26" s="44"/>
      <c r="Q26" s="45" t="s">
        <v>1477</v>
      </c>
      <c r="R26" s="44"/>
      <c r="S26" s="45" t="s">
        <v>1477</v>
      </c>
      <c r="T26" s="44"/>
      <c r="U26" s="44"/>
      <c r="V26" s="44"/>
      <c r="W26" s="44"/>
    </row>
    <row r="27" spans="1:23" ht="45" customHeight="1" x14ac:dyDescent="0.2">
      <c r="A27" s="28" t="s">
        <v>1022</v>
      </c>
      <c r="B27" s="30" t="s">
        <v>345</v>
      </c>
      <c r="C27" s="50">
        <f t="shared" si="1"/>
        <v>6</v>
      </c>
      <c r="D27" s="44"/>
      <c r="E27" s="45" t="s">
        <v>1477</v>
      </c>
      <c r="F27" s="45" t="s">
        <v>1477</v>
      </c>
      <c r="G27" s="44"/>
      <c r="H27" s="44"/>
      <c r="I27" s="44"/>
      <c r="J27" s="44"/>
      <c r="K27" s="44"/>
      <c r="L27" s="45" t="s">
        <v>1477</v>
      </c>
      <c r="M27" s="45" t="s">
        <v>1477</v>
      </c>
      <c r="N27" s="45" t="s">
        <v>1477</v>
      </c>
      <c r="O27" s="44"/>
      <c r="P27" s="44"/>
      <c r="Q27" s="44"/>
      <c r="R27" s="44"/>
      <c r="S27" s="45" t="s">
        <v>1477</v>
      </c>
      <c r="T27" s="44"/>
      <c r="U27" s="44"/>
      <c r="V27" s="44"/>
      <c r="W27" s="44"/>
    </row>
    <row r="28" spans="1:23" ht="45" customHeight="1" x14ac:dyDescent="0.2">
      <c r="A28" s="28" t="s">
        <v>1022</v>
      </c>
      <c r="B28" s="30" t="s">
        <v>355</v>
      </c>
      <c r="C28" s="50">
        <f t="shared" si="1"/>
        <v>1</v>
      </c>
      <c r="D28" s="44"/>
      <c r="E28" s="45" t="s">
        <v>1477</v>
      </c>
      <c r="F28" s="44"/>
      <c r="G28" s="44"/>
      <c r="H28" s="44"/>
      <c r="I28" s="44"/>
      <c r="J28" s="44"/>
      <c r="K28" s="44"/>
      <c r="L28" s="44"/>
      <c r="M28" s="44"/>
      <c r="N28" s="44"/>
      <c r="O28" s="44"/>
      <c r="P28" s="44"/>
      <c r="Q28" s="44"/>
      <c r="R28" s="44"/>
      <c r="S28" s="44"/>
      <c r="T28" s="44"/>
      <c r="U28" s="44"/>
      <c r="V28" s="44"/>
      <c r="W28" s="44"/>
    </row>
    <row r="29" spans="1:23" ht="45" hidden="1" customHeight="1" x14ac:dyDescent="0.2">
      <c r="A29" s="28" t="s">
        <v>1478</v>
      </c>
      <c r="B29" s="28" t="s">
        <v>364</v>
      </c>
      <c r="C29" s="52" cm="1">
        <f t="array" ref="C29">SUM(COUNTIF(D29:W29,{"R","P"}))</f>
        <v>1</v>
      </c>
      <c r="D29" s="32"/>
      <c r="E29" s="32"/>
      <c r="F29" s="32"/>
      <c r="G29" s="32"/>
      <c r="H29" s="32"/>
      <c r="I29" s="32"/>
      <c r="J29" s="32"/>
      <c r="K29" s="32"/>
      <c r="L29" s="32"/>
      <c r="M29" s="32"/>
      <c r="N29" s="32"/>
      <c r="O29" s="32"/>
      <c r="P29" s="32"/>
      <c r="Q29" s="32"/>
      <c r="R29" s="32"/>
      <c r="S29" s="32"/>
      <c r="T29" s="33" t="s">
        <v>1479</v>
      </c>
      <c r="U29" s="32"/>
      <c r="V29" s="32"/>
      <c r="W29" s="32"/>
    </row>
    <row r="30" spans="1:23" ht="45" customHeight="1" x14ac:dyDescent="0.2">
      <c r="A30" s="28" t="s">
        <v>1022</v>
      </c>
      <c r="B30" s="28" t="s">
        <v>374</v>
      </c>
      <c r="C30" s="50">
        <f>COUNTIF(D30:W30,"R")</f>
        <v>6</v>
      </c>
      <c r="D30" s="45" t="s">
        <v>1477</v>
      </c>
      <c r="E30" s="45" t="s">
        <v>1477</v>
      </c>
      <c r="F30" s="44"/>
      <c r="G30" s="44"/>
      <c r="H30" s="44"/>
      <c r="I30" s="44"/>
      <c r="J30" s="45" t="s">
        <v>1477</v>
      </c>
      <c r="K30" s="44"/>
      <c r="L30" s="45" t="s">
        <v>1477</v>
      </c>
      <c r="M30" s="44"/>
      <c r="N30" s="44"/>
      <c r="O30" s="44"/>
      <c r="P30" s="44"/>
      <c r="Q30" s="44"/>
      <c r="R30" s="45" t="s">
        <v>1477</v>
      </c>
      <c r="S30" s="45" t="s">
        <v>1477</v>
      </c>
      <c r="T30" s="44"/>
      <c r="U30" s="44"/>
      <c r="V30" s="44"/>
      <c r="W30" s="44"/>
    </row>
    <row r="31" spans="1:23" ht="45" customHeight="1" x14ac:dyDescent="0.2">
      <c r="A31" s="28" t="s">
        <v>1022</v>
      </c>
      <c r="B31" s="28" t="s">
        <v>383</v>
      </c>
      <c r="C31" s="52" cm="1">
        <f t="array" ref="C31">SUM(COUNTIF(D31:W31,{"R","P"}))</f>
        <v>1</v>
      </c>
      <c r="D31" s="32"/>
      <c r="E31" s="32"/>
      <c r="F31" s="32"/>
      <c r="G31" s="32"/>
      <c r="H31" s="45" t="s">
        <v>1477</v>
      </c>
      <c r="I31" s="32"/>
      <c r="J31" s="32"/>
      <c r="K31" s="32"/>
      <c r="L31" s="32"/>
      <c r="M31" s="32"/>
      <c r="N31" s="32"/>
      <c r="O31" s="32"/>
      <c r="P31" s="32"/>
      <c r="Q31" s="32"/>
      <c r="R31" s="32"/>
      <c r="S31" s="32"/>
      <c r="T31" s="32"/>
      <c r="U31" s="32"/>
      <c r="V31" s="32"/>
      <c r="W31" s="32"/>
    </row>
    <row r="32" spans="1:23" ht="45" customHeight="1" x14ac:dyDescent="0.2">
      <c r="A32" s="28" t="s">
        <v>1022</v>
      </c>
      <c r="B32" s="28" t="s">
        <v>392</v>
      </c>
      <c r="C32" s="50">
        <f>COUNTIF(D32:W32,"R")</f>
        <v>1</v>
      </c>
      <c r="D32" s="32"/>
      <c r="E32" s="32"/>
      <c r="F32" s="32"/>
      <c r="G32" s="32"/>
      <c r="H32" s="32"/>
      <c r="I32" s="32"/>
      <c r="J32" s="32"/>
      <c r="K32" s="32"/>
      <c r="L32" s="32"/>
      <c r="M32" s="32"/>
      <c r="N32" s="45" t="s">
        <v>1477</v>
      </c>
      <c r="O32" s="32"/>
      <c r="P32" s="32"/>
      <c r="Q32" s="32"/>
      <c r="R32" s="32"/>
      <c r="S32" s="32"/>
      <c r="T32" s="32"/>
      <c r="U32" s="32"/>
      <c r="V32" s="32"/>
      <c r="W32" s="32"/>
    </row>
    <row r="33" spans="1:23" ht="45" customHeight="1" x14ac:dyDescent="0.2">
      <c r="A33" s="28" t="s">
        <v>1022</v>
      </c>
      <c r="B33" s="28" t="s">
        <v>401</v>
      </c>
      <c r="C33" s="50">
        <f>COUNTIF(D33:W33,"R")</f>
        <v>2</v>
      </c>
      <c r="D33" s="44"/>
      <c r="E33" s="44"/>
      <c r="F33" s="45" t="s">
        <v>1477</v>
      </c>
      <c r="G33" s="44"/>
      <c r="H33" s="44"/>
      <c r="I33" s="44"/>
      <c r="J33" s="44"/>
      <c r="K33" s="45" t="s">
        <v>1477</v>
      </c>
      <c r="L33" s="44"/>
      <c r="M33" s="44"/>
      <c r="N33" s="44"/>
      <c r="O33" s="44"/>
      <c r="P33" s="44"/>
      <c r="Q33" s="44"/>
      <c r="R33" s="44"/>
      <c r="S33" s="44"/>
      <c r="T33" s="44"/>
      <c r="U33" s="44"/>
      <c r="V33" s="44"/>
      <c r="W33" s="44"/>
    </row>
    <row r="34" spans="1:23" ht="45" customHeight="1" x14ac:dyDescent="0.2">
      <c r="A34" s="28" t="s">
        <v>1022</v>
      </c>
      <c r="B34" s="28" t="s">
        <v>1502</v>
      </c>
      <c r="C34" s="52" cm="1">
        <f t="array" ref="C34">SUM(COUNTIF(D34:W34,{"R","P"}))</f>
        <v>1</v>
      </c>
      <c r="D34" s="32"/>
      <c r="E34" s="32"/>
      <c r="F34" s="32"/>
      <c r="G34" s="32"/>
      <c r="H34" s="32"/>
      <c r="I34" s="32"/>
      <c r="J34" s="32"/>
      <c r="K34" s="32"/>
      <c r="L34" s="32"/>
      <c r="M34" s="32"/>
      <c r="N34" s="32"/>
      <c r="O34" s="32"/>
      <c r="P34" s="32"/>
      <c r="Q34" s="32"/>
      <c r="R34" s="32"/>
      <c r="S34" s="32"/>
      <c r="T34" s="32"/>
      <c r="U34" s="32"/>
      <c r="V34" s="32"/>
      <c r="W34" s="45" t="s">
        <v>1477</v>
      </c>
    </row>
    <row r="35" spans="1:23" ht="45" customHeight="1" x14ac:dyDescent="0.2">
      <c r="A35" s="28" t="s">
        <v>1022</v>
      </c>
      <c r="B35" s="28" t="s">
        <v>421</v>
      </c>
      <c r="C35" s="50">
        <f>COUNTIF(D35:W35,"R")</f>
        <v>1</v>
      </c>
      <c r="D35" s="44"/>
      <c r="E35" s="44"/>
      <c r="F35" s="44"/>
      <c r="G35" s="44"/>
      <c r="H35" s="44"/>
      <c r="I35" s="44"/>
      <c r="J35" s="44"/>
      <c r="K35" s="44"/>
      <c r="L35" s="44"/>
      <c r="M35" s="44"/>
      <c r="N35" s="45" t="s">
        <v>1477</v>
      </c>
      <c r="O35" s="44"/>
      <c r="P35" s="44"/>
      <c r="Q35" s="44"/>
      <c r="R35" s="44"/>
      <c r="S35" s="44"/>
      <c r="T35" s="48"/>
      <c r="U35" s="44"/>
      <c r="V35" s="44"/>
      <c r="W35" s="44"/>
    </row>
    <row r="36" spans="1:23" ht="45" customHeight="1" x14ac:dyDescent="0.2">
      <c r="A36" s="28" t="s">
        <v>1022</v>
      </c>
      <c r="B36" s="28" t="s">
        <v>432</v>
      </c>
      <c r="C36" s="50">
        <f>COUNTIF(D36:W36,"R")</f>
        <v>1</v>
      </c>
      <c r="D36" s="32"/>
      <c r="E36" s="32"/>
      <c r="F36" s="32"/>
      <c r="G36" s="32"/>
      <c r="H36" s="32"/>
      <c r="I36" s="32"/>
      <c r="J36" s="32"/>
      <c r="K36" s="32"/>
      <c r="L36" s="45" t="s">
        <v>1477</v>
      </c>
      <c r="M36" s="32"/>
      <c r="N36" s="32"/>
      <c r="O36" s="32"/>
      <c r="P36" s="32"/>
      <c r="Q36" s="32"/>
      <c r="R36" s="32"/>
      <c r="S36" s="32"/>
      <c r="T36" s="32"/>
      <c r="U36" s="32"/>
      <c r="V36" s="32"/>
      <c r="W36" s="32"/>
    </row>
    <row r="37" spans="1:23" ht="45" customHeight="1" x14ac:dyDescent="0.2">
      <c r="A37" s="28" t="s">
        <v>1022</v>
      </c>
      <c r="B37" s="28" t="s">
        <v>440</v>
      </c>
      <c r="C37" s="50">
        <f>COUNTIF(D37:W37,"R")</f>
        <v>1</v>
      </c>
      <c r="D37" s="44"/>
      <c r="E37" s="44"/>
      <c r="F37" s="44"/>
      <c r="G37" s="44"/>
      <c r="H37" s="44"/>
      <c r="I37" s="45" t="s">
        <v>1477</v>
      </c>
      <c r="J37" s="44"/>
      <c r="K37" s="44"/>
      <c r="L37" s="44"/>
      <c r="M37" s="44"/>
      <c r="N37" s="44"/>
      <c r="O37" s="44"/>
      <c r="P37" s="44"/>
      <c r="Q37" s="44"/>
      <c r="R37" s="44"/>
      <c r="S37" s="44"/>
      <c r="T37" s="44"/>
      <c r="U37" s="44"/>
      <c r="V37" s="44"/>
      <c r="W37" s="44"/>
    </row>
    <row r="38" spans="1:23" ht="45" hidden="1" customHeight="1" x14ac:dyDescent="0.2">
      <c r="A38" s="28" t="s">
        <v>1478</v>
      </c>
      <c r="B38" s="28" t="s">
        <v>449</v>
      </c>
      <c r="C38" s="52" cm="1">
        <f t="array" ref="C38">SUM(COUNTIF(D38:W38,{"R","P"}))</f>
        <v>2</v>
      </c>
      <c r="D38" s="32"/>
      <c r="E38" s="32"/>
      <c r="F38" s="32"/>
      <c r="G38" s="32"/>
      <c r="H38" s="32"/>
      <c r="I38" s="32"/>
      <c r="J38" s="32"/>
      <c r="K38" s="32"/>
      <c r="L38" s="32"/>
      <c r="M38" s="32"/>
      <c r="N38" s="32"/>
      <c r="O38" s="33" t="s">
        <v>1479</v>
      </c>
      <c r="P38" s="32"/>
      <c r="Q38" s="32"/>
      <c r="R38" s="32"/>
      <c r="S38" s="32"/>
      <c r="T38" s="33" t="s">
        <v>1479</v>
      </c>
      <c r="U38" s="32"/>
      <c r="V38" s="32"/>
      <c r="W38" s="32"/>
    </row>
    <row r="39" spans="1:23" ht="45" customHeight="1" x14ac:dyDescent="0.2">
      <c r="A39" s="28" t="s">
        <v>1022</v>
      </c>
      <c r="B39" s="28" t="s">
        <v>460</v>
      </c>
      <c r="C39" s="50">
        <f t="shared" ref="C39:C51" si="2">COUNTIF(D39:W39,"R")</f>
        <v>1</v>
      </c>
      <c r="D39" s="44"/>
      <c r="E39" s="44"/>
      <c r="F39" s="44"/>
      <c r="G39" s="44"/>
      <c r="H39" s="44"/>
      <c r="I39" s="45" t="s">
        <v>1477</v>
      </c>
      <c r="J39" s="44"/>
      <c r="K39" s="44"/>
      <c r="L39" s="44"/>
      <c r="M39" s="44"/>
      <c r="N39" s="44"/>
      <c r="O39" s="44"/>
      <c r="P39" s="44"/>
      <c r="Q39" s="44"/>
      <c r="R39" s="44"/>
      <c r="S39" s="44"/>
      <c r="T39" s="44"/>
      <c r="U39" s="44"/>
      <c r="V39" s="44"/>
      <c r="W39" s="44"/>
    </row>
    <row r="40" spans="1:23" ht="45" customHeight="1" x14ac:dyDescent="0.2">
      <c r="A40" s="28" t="s">
        <v>1022</v>
      </c>
      <c r="B40" s="28" t="s">
        <v>469</v>
      </c>
      <c r="C40" s="50">
        <f t="shared" si="2"/>
        <v>1</v>
      </c>
      <c r="D40" s="44"/>
      <c r="E40" s="44"/>
      <c r="F40" s="44"/>
      <c r="G40" s="44"/>
      <c r="H40" s="44"/>
      <c r="I40" s="44"/>
      <c r="J40" s="44"/>
      <c r="K40" s="44"/>
      <c r="L40" s="45" t="s">
        <v>1477</v>
      </c>
      <c r="M40" s="44"/>
      <c r="N40" s="44"/>
      <c r="O40" s="44"/>
      <c r="P40" s="44"/>
      <c r="Q40" s="44"/>
      <c r="R40" s="44"/>
      <c r="S40" s="44"/>
      <c r="T40" s="44"/>
      <c r="U40" s="44"/>
      <c r="V40" s="44"/>
      <c r="W40" s="44"/>
    </row>
    <row r="41" spans="1:23" ht="45" customHeight="1" x14ac:dyDescent="0.2">
      <c r="A41" s="28" t="s">
        <v>1022</v>
      </c>
      <c r="B41" s="28" t="s">
        <v>478</v>
      </c>
      <c r="C41" s="50">
        <f t="shared" si="2"/>
        <v>1</v>
      </c>
      <c r="D41" s="44"/>
      <c r="E41" s="45" t="s">
        <v>1477</v>
      </c>
      <c r="F41" s="44"/>
      <c r="G41" s="44"/>
      <c r="H41" s="44"/>
      <c r="I41" s="44"/>
      <c r="J41" s="44"/>
      <c r="K41" s="44"/>
      <c r="L41" s="44"/>
      <c r="M41" s="44"/>
      <c r="N41" s="44"/>
      <c r="O41" s="44"/>
      <c r="P41" s="44"/>
      <c r="Q41" s="44"/>
      <c r="R41" s="44"/>
      <c r="S41" s="44"/>
      <c r="T41" s="44"/>
      <c r="U41" s="44"/>
      <c r="V41" s="44"/>
      <c r="W41" s="44"/>
    </row>
    <row r="42" spans="1:23" ht="45" customHeight="1" x14ac:dyDescent="0.2">
      <c r="A42" s="28" t="s">
        <v>1022</v>
      </c>
      <c r="B42" s="28" t="s">
        <v>489</v>
      </c>
      <c r="C42" s="50">
        <f t="shared" si="2"/>
        <v>1</v>
      </c>
      <c r="D42" s="44"/>
      <c r="E42" s="44"/>
      <c r="F42" s="44"/>
      <c r="G42" s="44"/>
      <c r="H42" s="44"/>
      <c r="I42" s="44"/>
      <c r="J42" s="44"/>
      <c r="K42" s="44"/>
      <c r="L42" s="44"/>
      <c r="M42" s="44"/>
      <c r="N42" s="44"/>
      <c r="O42" s="44"/>
      <c r="P42" s="44"/>
      <c r="Q42" s="44"/>
      <c r="R42" s="44"/>
      <c r="S42" s="44"/>
      <c r="T42" s="44"/>
      <c r="U42" s="45" t="s">
        <v>1477</v>
      </c>
      <c r="V42" s="44"/>
      <c r="W42" s="44"/>
    </row>
    <row r="43" spans="1:23" ht="45" customHeight="1" x14ac:dyDescent="0.2">
      <c r="A43" s="28" t="s">
        <v>1022</v>
      </c>
      <c r="B43" s="28" t="s">
        <v>499</v>
      </c>
      <c r="C43" s="50">
        <f t="shared" si="2"/>
        <v>1</v>
      </c>
      <c r="D43" s="44"/>
      <c r="E43" s="44"/>
      <c r="F43" s="45" t="s">
        <v>1477</v>
      </c>
      <c r="G43" s="44"/>
      <c r="H43" s="44"/>
      <c r="I43" s="44"/>
      <c r="J43" s="44"/>
      <c r="K43" s="44"/>
      <c r="L43" s="44"/>
      <c r="M43" s="44"/>
      <c r="N43" s="44"/>
      <c r="O43" s="44"/>
      <c r="P43" s="44"/>
      <c r="Q43" s="44"/>
      <c r="R43" s="44"/>
      <c r="S43" s="44"/>
      <c r="T43" s="44"/>
      <c r="U43" s="44"/>
      <c r="V43" s="44"/>
      <c r="W43" s="44"/>
    </row>
    <row r="44" spans="1:23" ht="45" customHeight="1" x14ac:dyDescent="0.2">
      <c r="A44" s="28" t="s">
        <v>1022</v>
      </c>
      <c r="B44" s="28" t="s">
        <v>509</v>
      </c>
      <c r="C44" s="50">
        <f t="shared" si="2"/>
        <v>1</v>
      </c>
      <c r="D44" s="44"/>
      <c r="E44" s="44"/>
      <c r="F44" s="44"/>
      <c r="G44" s="44"/>
      <c r="H44" s="44"/>
      <c r="I44" s="44"/>
      <c r="J44" s="44"/>
      <c r="K44" s="44"/>
      <c r="L44" s="45" t="s">
        <v>1477</v>
      </c>
      <c r="M44" s="44"/>
      <c r="N44" s="44"/>
      <c r="O44" s="44"/>
      <c r="P44" s="44"/>
      <c r="Q44" s="44"/>
      <c r="R44" s="44"/>
      <c r="S44" s="44"/>
      <c r="T44" s="44"/>
      <c r="U44" s="44"/>
      <c r="V44" s="44"/>
      <c r="W44" s="44"/>
    </row>
    <row r="45" spans="1:23" ht="45" customHeight="1" x14ac:dyDescent="0.2">
      <c r="A45" s="28" t="s">
        <v>1022</v>
      </c>
      <c r="B45" s="28" t="s">
        <v>520</v>
      </c>
      <c r="C45" s="50">
        <f t="shared" si="2"/>
        <v>3</v>
      </c>
      <c r="D45" s="44"/>
      <c r="E45" s="45" t="s">
        <v>1477</v>
      </c>
      <c r="F45" s="44"/>
      <c r="G45" s="44"/>
      <c r="H45" s="44"/>
      <c r="I45" s="44"/>
      <c r="J45" s="44"/>
      <c r="K45" s="44"/>
      <c r="L45" s="44"/>
      <c r="M45" s="45" t="s">
        <v>1477</v>
      </c>
      <c r="N45" s="44"/>
      <c r="O45" s="45" t="s">
        <v>1477</v>
      </c>
      <c r="P45" s="44"/>
      <c r="Q45" s="44"/>
      <c r="R45" s="44"/>
      <c r="S45" s="44"/>
      <c r="T45" s="44"/>
      <c r="U45" s="44"/>
      <c r="V45" s="44"/>
      <c r="W45" s="44"/>
    </row>
    <row r="46" spans="1:23" ht="45" customHeight="1" x14ac:dyDescent="0.2">
      <c r="A46" s="28" t="s">
        <v>1022</v>
      </c>
      <c r="B46" s="28" t="s">
        <v>529</v>
      </c>
      <c r="C46" s="50">
        <f t="shared" si="2"/>
        <v>3</v>
      </c>
      <c r="D46" s="44"/>
      <c r="E46" s="44"/>
      <c r="F46" s="45" t="s">
        <v>1477</v>
      </c>
      <c r="G46" s="44"/>
      <c r="H46" s="44"/>
      <c r="I46" s="45" t="s">
        <v>1477</v>
      </c>
      <c r="J46" s="44"/>
      <c r="K46" s="44"/>
      <c r="L46" s="44"/>
      <c r="M46" s="45" t="s">
        <v>1477</v>
      </c>
      <c r="N46" s="44"/>
      <c r="O46" s="44"/>
      <c r="P46" s="44"/>
      <c r="Q46" s="44"/>
      <c r="R46" s="44"/>
      <c r="S46" s="44"/>
      <c r="T46" s="44"/>
      <c r="U46" s="44"/>
      <c r="V46" s="44"/>
      <c r="W46" s="44"/>
    </row>
    <row r="47" spans="1:23" ht="45" customHeight="1" x14ac:dyDescent="0.2">
      <c r="A47" s="28" t="s">
        <v>1022</v>
      </c>
      <c r="B47" s="28" t="s">
        <v>537</v>
      </c>
      <c r="C47" s="50">
        <f t="shared" si="2"/>
        <v>2</v>
      </c>
      <c r="D47" s="32"/>
      <c r="E47" s="32"/>
      <c r="F47" s="32"/>
      <c r="G47" s="32"/>
      <c r="H47" s="32"/>
      <c r="I47" s="32"/>
      <c r="J47" s="32"/>
      <c r="K47" s="32"/>
      <c r="L47" s="32"/>
      <c r="M47" s="32"/>
      <c r="N47" s="32"/>
      <c r="O47" s="32"/>
      <c r="P47" s="32"/>
      <c r="Q47" s="45" t="s">
        <v>1477</v>
      </c>
      <c r="R47" s="32"/>
      <c r="S47" s="45" t="s">
        <v>1477</v>
      </c>
      <c r="T47" s="32"/>
      <c r="U47" s="32"/>
      <c r="V47" s="32"/>
      <c r="W47" s="32"/>
    </row>
    <row r="48" spans="1:23" ht="45" customHeight="1" x14ac:dyDescent="0.2">
      <c r="A48" s="28" t="s">
        <v>1022</v>
      </c>
      <c r="B48" s="28" t="s">
        <v>544</v>
      </c>
      <c r="C48" s="50">
        <f t="shared" si="2"/>
        <v>2</v>
      </c>
      <c r="D48" s="44"/>
      <c r="E48" s="44"/>
      <c r="F48" s="45" t="s">
        <v>1477</v>
      </c>
      <c r="G48" s="44"/>
      <c r="H48" s="44"/>
      <c r="I48" s="44"/>
      <c r="J48" s="44"/>
      <c r="K48" s="45" t="s">
        <v>1477</v>
      </c>
      <c r="L48" s="44"/>
      <c r="M48" s="44"/>
      <c r="N48" s="44"/>
      <c r="O48" s="44"/>
      <c r="P48" s="44"/>
      <c r="Q48" s="44"/>
      <c r="R48" s="44"/>
      <c r="S48" s="44"/>
      <c r="T48" s="44"/>
      <c r="U48" s="44"/>
      <c r="V48" s="44"/>
      <c r="W48" s="44"/>
    </row>
    <row r="49" spans="1:23" ht="45" customHeight="1" x14ac:dyDescent="0.2">
      <c r="A49" s="28" t="s">
        <v>1022</v>
      </c>
      <c r="B49" s="28" t="s">
        <v>553</v>
      </c>
      <c r="C49" s="50">
        <f t="shared" si="2"/>
        <v>2</v>
      </c>
      <c r="D49" s="44"/>
      <c r="E49" s="45" t="s">
        <v>1477</v>
      </c>
      <c r="F49" s="44"/>
      <c r="G49" s="44"/>
      <c r="H49" s="44"/>
      <c r="I49" s="44"/>
      <c r="J49" s="44"/>
      <c r="K49" s="44"/>
      <c r="L49" s="44"/>
      <c r="M49" s="44"/>
      <c r="N49" s="44"/>
      <c r="O49" s="45" t="s">
        <v>1477</v>
      </c>
      <c r="P49" s="44"/>
      <c r="Q49" s="44"/>
      <c r="R49" s="44"/>
      <c r="S49" s="44"/>
      <c r="T49" s="44"/>
      <c r="U49" s="44"/>
      <c r="V49" s="44"/>
      <c r="W49" s="44"/>
    </row>
    <row r="50" spans="1:23" ht="45" customHeight="1" x14ac:dyDescent="0.2">
      <c r="A50" s="28" t="s">
        <v>1022</v>
      </c>
      <c r="B50" s="28" t="s">
        <v>563</v>
      </c>
      <c r="C50" s="50">
        <f t="shared" si="2"/>
        <v>2</v>
      </c>
      <c r="D50" s="44"/>
      <c r="E50" s="44"/>
      <c r="F50" s="44"/>
      <c r="G50" s="44"/>
      <c r="H50" s="44"/>
      <c r="I50" s="44"/>
      <c r="J50" s="44"/>
      <c r="K50" s="44"/>
      <c r="L50" s="44"/>
      <c r="M50" s="44"/>
      <c r="N50" s="44"/>
      <c r="O50" s="45" t="s">
        <v>1477</v>
      </c>
      <c r="P50" s="44"/>
      <c r="Q50" s="44"/>
      <c r="R50" s="44"/>
      <c r="S50" s="44"/>
      <c r="T50" s="44"/>
      <c r="U50" s="44"/>
      <c r="V50" s="45" t="s">
        <v>1477</v>
      </c>
      <c r="W50" s="44"/>
    </row>
    <row r="51" spans="1:23" ht="45" customHeight="1" x14ac:dyDescent="0.2">
      <c r="A51" s="28" t="s">
        <v>1022</v>
      </c>
      <c r="B51" s="43" t="s">
        <v>572</v>
      </c>
      <c r="C51" s="50">
        <f t="shared" si="2"/>
        <v>1</v>
      </c>
      <c r="D51" s="44"/>
      <c r="E51" s="44"/>
      <c r="F51" s="44"/>
      <c r="G51" s="44"/>
      <c r="H51" s="44"/>
      <c r="I51" s="44"/>
      <c r="J51" s="44"/>
      <c r="K51" s="44"/>
      <c r="L51" s="44"/>
      <c r="M51" s="44"/>
      <c r="N51" s="45" t="s">
        <v>1477</v>
      </c>
      <c r="O51" s="44"/>
      <c r="P51" s="44"/>
      <c r="Q51" s="44"/>
      <c r="R51" s="44"/>
      <c r="S51" s="44"/>
      <c r="T51" s="44"/>
      <c r="U51" s="44"/>
      <c r="V51" s="44"/>
      <c r="W51" s="44"/>
    </row>
    <row r="52" spans="1:23" ht="45" hidden="1" customHeight="1" x14ac:dyDescent="0.2">
      <c r="A52" s="28" t="s">
        <v>1478</v>
      </c>
      <c r="B52" s="28" t="s">
        <v>583</v>
      </c>
      <c r="C52" s="52" cm="1">
        <f t="array" ref="C52">SUM(COUNTIF(D52:W52,{"R","P"}))</f>
        <v>1</v>
      </c>
      <c r="D52" s="32"/>
      <c r="E52" s="32"/>
      <c r="F52" s="32"/>
      <c r="G52" s="33" t="s">
        <v>1479</v>
      </c>
      <c r="H52" s="32"/>
      <c r="I52" s="32"/>
      <c r="J52" s="32"/>
      <c r="K52" s="32"/>
      <c r="L52" s="32"/>
      <c r="M52" s="32"/>
      <c r="N52" s="32"/>
      <c r="O52" s="32"/>
      <c r="P52" s="32"/>
      <c r="Q52" s="32"/>
      <c r="R52" s="32"/>
      <c r="S52" s="32"/>
      <c r="T52" s="32"/>
      <c r="U52" s="32"/>
      <c r="V52" s="32"/>
      <c r="W52" s="32"/>
    </row>
    <row r="53" spans="1:23" ht="45" customHeight="1" x14ac:dyDescent="0.2">
      <c r="A53" s="28" t="s">
        <v>1022</v>
      </c>
      <c r="B53" s="28" t="s">
        <v>593</v>
      </c>
      <c r="C53" s="50">
        <f>COUNTIF(D53:W53,"R")</f>
        <v>1</v>
      </c>
      <c r="D53" s="44"/>
      <c r="E53" s="44"/>
      <c r="F53" s="44"/>
      <c r="G53" s="44"/>
      <c r="H53" s="44"/>
      <c r="I53" s="44"/>
      <c r="J53" s="44"/>
      <c r="K53" s="44"/>
      <c r="L53" s="44"/>
      <c r="M53" s="44"/>
      <c r="N53" s="44"/>
      <c r="O53" s="44"/>
      <c r="P53" s="44"/>
      <c r="Q53" s="44"/>
      <c r="R53" s="45" t="s">
        <v>1477</v>
      </c>
      <c r="S53" s="44"/>
      <c r="T53" s="44"/>
      <c r="U53" s="44"/>
      <c r="V53" s="44"/>
      <c r="W53" s="44"/>
    </row>
    <row r="54" spans="1:23" ht="45" customHeight="1" x14ac:dyDescent="0.2">
      <c r="A54" s="28" t="s">
        <v>1022</v>
      </c>
      <c r="B54" s="28" t="s">
        <v>603</v>
      </c>
      <c r="C54" s="50">
        <f>COUNTIF(D54:W54,"R")</f>
        <v>1</v>
      </c>
      <c r="D54" s="44"/>
      <c r="E54" s="44"/>
      <c r="F54" s="45" t="s">
        <v>1477</v>
      </c>
      <c r="G54" s="44"/>
      <c r="H54" s="44"/>
      <c r="I54" s="44"/>
      <c r="J54" s="44"/>
      <c r="K54" s="44"/>
      <c r="L54" s="44"/>
      <c r="M54" s="44"/>
      <c r="N54" s="44"/>
      <c r="O54" s="44"/>
      <c r="P54" s="44"/>
      <c r="Q54" s="44"/>
      <c r="R54" s="44"/>
      <c r="S54" s="44"/>
      <c r="T54" s="44"/>
      <c r="U54" s="44"/>
      <c r="V54" s="44"/>
      <c r="W54" s="44"/>
    </row>
    <row r="55" spans="1:23" ht="45" customHeight="1" x14ac:dyDescent="0.2">
      <c r="A55" s="28" t="s">
        <v>1022</v>
      </c>
      <c r="B55" s="28" t="s">
        <v>612</v>
      </c>
      <c r="C55" s="50">
        <f>COUNTIF(D55:W55,"R")</f>
        <v>1</v>
      </c>
      <c r="D55" s="44"/>
      <c r="E55" s="45" t="s">
        <v>1477</v>
      </c>
      <c r="F55" s="44"/>
      <c r="G55" s="44"/>
      <c r="H55" s="44"/>
      <c r="I55" s="44"/>
      <c r="J55" s="44"/>
      <c r="K55" s="44"/>
      <c r="L55" s="44"/>
      <c r="M55" s="44"/>
      <c r="N55" s="44"/>
      <c r="O55" s="44"/>
      <c r="P55" s="44"/>
      <c r="Q55" s="44"/>
      <c r="R55" s="44"/>
      <c r="S55" s="44"/>
      <c r="T55" s="44"/>
      <c r="U55" s="44"/>
      <c r="V55" s="44"/>
      <c r="W55" s="44"/>
    </row>
    <row r="56" spans="1:23" ht="45" customHeight="1" x14ac:dyDescent="0.2">
      <c r="A56" s="28" t="s">
        <v>1022</v>
      </c>
      <c r="B56" s="28" t="s">
        <v>620</v>
      </c>
      <c r="C56" s="50">
        <f>COUNTIF(D56:W56,"R")</f>
        <v>1</v>
      </c>
      <c r="D56" s="44"/>
      <c r="E56" s="44"/>
      <c r="F56" s="44"/>
      <c r="G56" s="44"/>
      <c r="H56" s="44"/>
      <c r="I56" s="44"/>
      <c r="J56" s="44"/>
      <c r="K56" s="44"/>
      <c r="L56" s="44"/>
      <c r="M56" s="44"/>
      <c r="N56" s="44"/>
      <c r="O56" s="44"/>
      <c r="P56" s="44"/>
      <c r="Q56" s="44"/>
      <c r="R56" s="44"/>
      <c r="S56" s="44"/>
      <c r="T56" s="44"/>
      <c r="U56" s="45" t="s">
        <v>1477</v>
      </c>
      <c r="V56" s="44"/>
      <c r="W56" s="44"/>
    </row>
    <row r="57" spans="1:23" ht="45" customHeight="1" x14ac:dyDescent="0.2">
      <c r="A57" s="43" t="s">
        <v>1022</v>
      </c>
      <c r="B57" s="28" t="s">
        <v>629</v>
      </c>
      <c r="C57" s="52" cm="1">
        <f t="array" ref="C57">SUM(COUNTIF(D57:W57,{"R","P"}))</f>
        <v>2</v>
      </c>
      <c r="D57" s="32"/>
      <c r="E57" s="32"/>
      <c r="F57" s="32"/>
      <c r="G57" s="32"/>
      <c r="H57" s="32"/>
      <c r="I57" s="32"/>
      <c r="J57" s="32"/>
      <c r="K57" s="32"/>
      <c r="L57" s="32"/>
      <c r="M57" s="32"/>
      <c r="N57" s="32"/>
      <c r="O57" s="32"/>
      <c r="P57" s="32"/>
      <c r="Q57" s="45" t="s">
        <v>1477</v>
      </c>
      <c r="R57" s="45" t="s">
        <v>1477</v>
      </c>
      <c r="S57" s="32"/>
      <c r="T57" s="32"/>
      <c r="U57" s="32"/>
      <c r="V57" s="32"/>
      <c r="W57" s="32"/>
    </row>
    <row r="58" spans="1:23" ht="45" customHeight="1" x14ac:dyDescent="0.2">
      <c r="A58" s="28" t="s">
        <v>1022</v>
      </c>
      <c r="B58" s="28" t="s">
        <v>638</v>
      </c>
      <c r="C58" s="50">
        <f>COUNTIF(D58:W58,"R")</f>
        <v>1</v>
      </c>
      <c r="D58" s="45" t="s">
        <v>1477</v>
      </c>
      <c r="E58" s="44"/>
      <c r="F58" s="44"/>
      <c r="G58" s="44"/>
      <c r="H58" s="44"/>
      <c r="I58" s="44"/>
      <c r="J58" s="44"/>
      <c r="K58" s="44"/>
      <c r="L58" s="44"/>
      <c r="M58" s="44"/>
      <c r="N58" s="44"/>
      <c r="O58" s="44"/>
      <c r="P58" s="44"/>
      <c r="Q58" s="44"/>
      <c r="R58" s="44"/>
      <c r="S58" s="44"/>
      <c r="T58" s="44"/>
      <c r="U58" s="44"/>
      <c r="V58" s="44"/>
      <c r="W58" s="44"/>
    </row>
    <row r="59" spans="1:23" ht="45" customHeight="1" x14ac:dyDescent="0.2">
      <c r="A59" s="28" t="s">
        <v>1022</v>
      </c>
      <c r="B59" s="28" t="s">
        <v>649</v>
      </c>
      <c r="C59" s="50">
        <f>COUNTIF(D59:W59,"R")</f>
        <v>17</v>
      </c>
      <c r="D59" s="45" t="s">
        <v>1477</v>
      </c>
      <c r="E59" s="45" t="s">
        <v>1477</v>
      </c>
      <c r="F59" s="45" t="s">
        <v>1477</v>
      </c>
      <c r="G59" s="45" t="s">
        <v>1477</v>
      </c>
      <c r="H59" s="45" t="s">
        <v>1477</v>
      </c>
      <c r="I59" s="45" t="s">
        <v>1477</v>
      </c>
      <c r="J59" s="45" t="s">
        <v>1477</v>
      </c>
      <c r="K59" s="44"/>
      <c r="L59" s="45" t="s">
        <v>1477</v>
      </c>
      <c r="M59" s="45" t="s">
        <v>1477</v>
      </c>
      <c r="N59" s="44"/>
      <c r="O59" s="45" t="s">
        <v>1477</v>
      </c>
      <c r="P59" s="45" t="s">
        <v>1477</v>
      </c>
      <c r="Q59" s="44"/>
      <c r="R59" s="45" t="s">
        <v>1477</v>
      </c>
      <c r="S59" s="45" t="s">
        <v>1477</v>
      </c>
      <c r="T59" s="45" t="s">
        <v>1477</v>
      </c>
      <c r="U59" s="45" t="s">
        <v>1477</v>
      </c>
      <c r="V59" s="45" t="s">
        <v>1477</v>
      </c>
      <c r="W59" s="45" t="s">
        <v>1477</v>
      </c>
    </row>
    <row r="60" spans="1:23" ht="45" customHeight="1" x14ac:dyDescent="0.2">
      <c r="A60" s="28" t="s">
        <v>1022</v>
      </c>
      <c r="B60" s="28" t="s">
        <v>658</v>
      </c>
      <c r="C60" s="50">
        <f>COUNTIF(D60:W60,"R")</f>
        <v>1</v>
      </c>
      <c r="D60" s="44"/>
      <c r="E60" s="45" t="s">
        <v>1477</v>
      </c>
      <c r="F60" s="44"/>
      <c r="G60" s="44"/>
      <c r="H60" s="44"/>
      <c r="I60" s="44"/>
      <c r="J60" s="44"/>
      <c r="K60" s="44"/>
      <c r="L60" s="44"/>
      <c r="M60" s="44"/>
      <c r="N60" s="44"/>
      <c r="O60" s="44"/>
      <c r="P60" s="44"/>
      <c r="Q60" s="44"/>
      <c r="R60" s="44"/>
      <c r="S60" s="44"/>
      <c r="T60" s="44"/>
      <c r="U60" s="44"/>
      <c r="V60" s="44"/>
      <c r="W60" s="44"/>
    </row>
    <row r="61" spans="1:23" ht="45" customHeight="1" x14ac:dyDescent="0.2">
      <c r="A61" s="28" t="s">
        <v>1022</v>
      </c>
      <c r="B61" s="28" t="s">
        <v>666</v>
      </c>
      <c r="C61" s="50">
        <f>COUNTIF(D61:W61,"R")</f>
        <v>2</v>
      </c>
      <c r="D61" s="44"/>
      <c r="E61" s="44"/>
      <c r="F61" s="44"/>
      <c r="G61" s="44"/>
      <c r="H61" s="44"/>
      <c r="I61" s="44"/>
      <c r="J61" s="44"/>
      <c r="K61" s="44"/>
      <c r="L61" s="45" t="s">
        <v>1477</v>
      </c>
      <c r="M61" s="44"/>
      <c r="N61" s="44"/>
      <c r="O61" s="44"/>
      <c r="P61" s="44"/>
      <c r="Q61" s="44"/>
      <c r="R61" s="44"/>
      <c r="S61" s="44"/>
      <c r="T61" s="44"/>
      <c r="U61" s="45" t="s">
        <v>1477</v>
      </c>
      <c r="V61" s="44"/>
      <c r="W61" s="44"/>
    </row>
    <row r="62" spans="1:23" ht="45" customHeight="1" x14ac:dyDescent="0.2">
      <c r="A62" s="28" t="s">
        <v>1022</v>
      </c>
      <c r="B62" s="28" t="s">
        <v>676</v>
      </c>
      <c r="C62" s="50">
        <f>COUNTIF(D62:W62,"R")</f>
        <v>3</v>
      </c>
      <c r="D62" s="44"/>
      <c r="E62" s="45" t="s">
        <v>1477</v>
      </c>
      <c r="F62" s="45" t="s">
        <v>1477</v>
      </c>
      <c r="G62" s="44"/>
      <c r="H62" s="44"/>
      <c r="I62" s="45" t="s">
        <v>1477</v>
      </c>
      <c r="J62" s="44"/>
      <c r="K62" s="44"/>
      <c r="L62" s="44"/>
      <c r="M62" s="44"/>
      <c r="N62" s="44"/>
      <c r="O62" s="44"/>
      <c r="P62" s="44"/>
      <c r="Q62" s="44"/>
      <c r="R62" s="44"/>
      <c r="S62" s="44"/>
      <c r="T62" s="44"/>
      <c r="U62" s="44"/>
      <c r="V62" s="44"/>
      <c r="W62" s="44"/>
    </row>
    <row r="63" spans="1:23" ht="45" hidden="1" customHeight="1" x14ac:dyDescent="0.2">
      <c r="A63" s="28" t="s">
        <v>1478</v>
      </c>
      <c r="B63" s="28" t="s">
        <v>685</v>
      </c>
      <c r="C63" s="52" cm="1">
        <f t="array" ref="C63">SUM(COUNTIF(D63:W63,{"R","P"}))</f>
        <v>1</v>
      </c>
      <c r="D63" s="32"/>
      <c r="E63" s="32"/>
      <c r="F63" s="32"/>
      <c r="G63" s="32"/>
      <c r="H63" s="32"/>
      <c r="I63" s="32"/>
      <c r="J63" s="32"/>
      <c r="K63" s="32"/>
      <c r="L63" s="32"/>
      <c r="M63" s="32"/>
      <c r="N63" s="32"/>
      <c r="O63" s="32"/>
      <c r="P63" s="32"/>
      <c r="Q63" s="32"/>
      <c r="R63" s="32"/>
      <c r="S63" s="32"/>
      <c r="T63" s="32"/>
      <c r="U63" s="33" t="s">
        <v>1479</v>
      </c>
      <c r="V63" s="32"/>
      <c r="W63" s="32"/>
    </row>
    <row r="64" spans="1:23" ht="45" customHeight="1" x14ac:dyDescent="0.2">
      <c r="A64" s="28" t="s">
        <v>1022</v>
      </c>
      <c r="B64" s="28" t="s">
        <v>694</v>
      </c>
      <c r="C64" s="50">
        <f>COUNTIF(D64:W64,"R")</f>
        <v>2</v>
      </c>
      <c r="D64" s="44"/>
      <c r="E64" s="45" t="s">
        <v>1477</v>
      </c>
      <c r="F64" s="44"/>
      <c r="G64" s="44"/>
      <c r="H64" s="44"/>
      <c r="I64" s="44"/>
      <c r="J64" s="45" t="s">
        <v>1477</v>
      </c>
      <c r="K64" s="44"/>
      <c r="L64" s="44"/>
      <c r="M64" s="44"/>
      <c r="N64" s="44"/>
      <c r="O64" s="44"/>
      <c r="P64" s="44"/>
      <c r="Q64" s="44"/>
      <c r="R64" s="44"/>
      <c r="S64" s="44"/>
      <c r="T64" s="44"/>
      <c r="U64" s="44"/>
      <c r="V64" s="44"/>
      <c r="W64" s="44"/>
    </row>
    <row r="65" spans="1:23" ht="45" customHeight="1" x14ac:dyDescent="0.2">
      <c r="A65" s="28" t="s">
        <v>1022</v>
      </c>
      <c r="B65" s="28" t="s">
        <v>703</v>
      </c>
      <c r="C65" s="50">
        <f>COUNTIF(D65:W65,"R")</f>
        <v>1</v>
      </c>
      <c r="D65" s="45" t="s">
        <v>1477</v>
      </c>
      <c r="E65" s="44"/>
      <c r="F65" s="44"/>
      <c r="G65" s="44"/>
      <c r="H65" s="44"/>
      <c r="I65" s="44"/>
      <c r="J65" s="44"/>
      <c r="K65" s="44"/>
      <c r="L65" s="44"/>
      <c r="M65" s="44"/>
      <c r="N65" s="44"/>
      <c r="O65" s="44"/>
      <c r="P65" s="44"/>
      <c r="Q65" s="44"/>
      <c r="R65" s="44"/>
      <c r="S65" s="44"/>
      <c r="T65" s="44"/>
      <c r="U65" s="44"/>
      <c r="V65" s="44"/>
      <c r="W65" s="44"/>
    </row>
    <row r="66" spans="1:23" ht="45" customHeight="1" x14ac:dyDescent="0.2">
      <c r="A66" s="28" t="s">
        <v>1022</v>
      </c>
      <c r="B66" s="28" t="s">
        <v>712</v>
      </c>
      <c r="C66" s="50">
        <f>COUNTIF(D66:W66,"R")</f>
        <v>2</v>
      </c>
      <c r="D66" s="44"/>
      <c r="E66" s="44"/>
      <c r="F66" s="45" t="s">
        <v>1477</v>
      </c>
      <c r="G66" s="44"/>
      <c r="H66" s="44"/>
      <c r="I66" s="44"/>
      <c r="J66" s="44"/>
      <c r="K66" s="44"/>
      <c r="L66" s="44"/>
      <c r="M66" s="45" t="s">
        <v>1477</v>
      </c>
      <c r="N66" s="44"/>
      <c r="O66" s="44"/>
      <c r="P66" s="44"/>
      <c r="Q66" s="44"/>
      <c r="R66" s="44"/>
      <c r="S66" s="44"/>
      <c r="T66" s="44"/>
      <c r="U66" s="44"/>
      <c r="V66" s="44"/>
      <c r="W66" s="44"/>
    </row>
    <row r="67" spans="1:23" ht="45" customHeight="1" x14ac:dyDescent="0.2">
      <c r="A67" s="28" t="s">
        <v>1022</v>
      </c>
      <c r="B67" s="28" t="s">
        <v>723</v>
      </c>
      <c r="C67" s="50">
        <f>COUNTIF(D67:W67,"R")</f>
        <v>1</v>
      </c>
      <c r="D67" s="32"/>
      <c r="E67" s="32"/>
      <c r="F67" s="32"/>
      <c r="G67" s="32"/>
      <c r="H67" s="32"/>
      <c r="I67" s="32"/>
      <c r="J67" s="32"/>
      <c r="K67" s="32"/>
      <c r="L67" s="45" t="s">
        <v>1477</v>
      </c>
      <c r="M67" s="32"/>
      <c r="N67" s="32"/>
      <c r="O67" s="32"/>
      <c r="P67" s="32"/>
      <c r="Q67" s="32"/>
      <c r="R67" s="32"/>
      <c r="S67" s="32"/>
      <c r="T67" s="32"/>
      <c r="U67" s="32"/>
      <c r="V67" s="32"/>
      <c r="W67" s="32"/>
    </row>
    <row r="68" spans="1:23" ht="45" customHeight="1" x14ac:dyDescent="0.2">
      <c r="A68" s="28" t="s">
        <v>1022</v>
      </c>
      <c r="B68" s="28" t="s">
        <v>731</v>
      </c>
      <c r="C68" s="50">
        <f>COUNTIF(D68:W68,"R")</f>
        <v>1</v>
      </c>
      <c r="D68" s="32"/>
      <c r="E68" s="45" t="s">
        <v>1477</v>
      </c>
      <c r="F68" s="32"/>
      <c r="G68" s="32"/>
      <c r="H68" s="32"/>
      <c r="I68" s="32"/>
      <c r="J68" s="32"/>
      <c r="K68" s="32"/>
      <c r="L68" s="32"/>
      <c r="M68" s="32"/>
      <c r="N68" s="32"/>
      <c r="O68" s="32"/>
      <c r="P68" s="32"/>
      <c r="Q68" s="32"/>
      <c r="R68" s="32"/>
      <c r="S68" s="32"/>
      <c r="T68" s="32"/>
      <c r="U68" s="32"/>
      <c r="V68" s="32"/>
      <c r="W68" s="32"/>
    </row>
    <row r="69" spans="1:23" ht="45" hidden="1" customHeight="1" x14ac:dyDescent="0.2">
      <c r="A69" s="28" t="s">
        <v>1478</v>
      </c>
      <c r="B69" s="28" t="s">
        <v>741</v>
      </c>
      <c r="C69" s="52" cm="1">
        <f t="array" ref="C69">SUM(COUNTIF(D69:W69,{"R","P"}))</f>
        <v>1</v>
      </c>
      <c r="D69" s="32"/>
      <c r="E69" s="32"/>
      <c r="F69" s="32"/>
      <c r="G69" s="32"/>
      <c r="H69" s="32"/>
      <c r="I69" s="32"/>
      <c r="J69" s="33" t="s">
        <v>1479</v>
      </c>
      <c r="K69" s="32"/>
      <c r="L69" s="32"/>
      <c r="M69" s="32"/>
      <c r="N69" s="32"/>
      <c r="O69" s="32"/>
      <c r="P69" s="32"/>
      <c r="Q69" s="32"/>
      <c r="R69" s="32"/>
      <c r="S69" s="32"/>
      <c r="T69" s="32"/>
      <c r="U69" s="32"/>
      <c r="V69" s="32"/>
      <c r="W69" s="32"/>
    </row>
    <row r="70" spans="1:23" ht="45" customHeight="1" x14ac:dyDescent="0.2">
      <c r="A70" s="28" t="s">
        <v>1022</v>
      </c>
      <c r="B70" s="28" t="s">
        <v>752</v>
      </c>
      <c r="C70" s="50">
        <f>COUNTIF(D70:W70,"R")</f>
        <v>1</v>
      </c>
      <c r="D70" s="44"/>
      <c r="E70" s="44"/>
      <c r="F70" s="44"/>
      <c r="G70" s="44"/>
      <c r="H70" s="44"/>
      <c r="I70" s="44"/>
      <c r="J70" s="44"/>
      <c r="K70" s="44"/>
      <c r="L70" s="44"/>
      <c r="M70" s="44"/>
      <c r="N70" s="44"/>
      <c r="O70" s="44"/>
      <c r="P70" s="45" t="s">
        <v>1477</v>
      </c>
      <c r="Q70" s="44"/>
      <c r="R70" s="44"/>
      <c r="S70" s="44"/>
      <c r="T70" s="44"/>
      <c r="U70" s="44"/>
      <c r="V70" s="44"/>
      <c r="W70" s="44"/>
    </row>
    <row r="71" spans="1:23" ht="45" hidden="1" customHeight="1" x14ac:dyDescent="0.2">
      <c r="A71" s="28" t="s">
        <v>1478</v>
      </c>
      <c r="B71" s="28" t="s">
        <v>762</v>
      </c>
      <c r="C71" s="52" cm="1">
        <f t="array" ref="C71">SUM(COUNTIF(D71:W71,{"R","P"}))</f>
        <v>10</v>
      </c>
      <c r="D71" s="32"/>
      <c r="E71" s="33" t="s">
        <v>1479</v>
      </c>
      <c r="F71" s="33" t="s">
        <v>1479</v>
      </c>
      <c r="G71" s="33" t="s">
        <v>1479</v>
      </c>
      <c r="H71" s="33" t="s">
        <v>1479</v>
      </c>
      <c r="I71" s="33" t="s">
        <v>1479</v>
      </c>
      <c r="J71" s="32"/>
      <c r="K71" s="33" t="s">
        <v>1479</v>
      </c>
      <c r="L71" s="33" t="s">
        <v>1479</v>
      </c>
      <c r="M71" s="32"/>
      <c r="N71" s="32"/>
      <c r="O71" s="33" t="s">
        <v>1479</v>
      </c>
      <c r="P71" s="32"/>
      <c r="Q71" s="32"/>
      <c r="R71" s="33" t="s">
        <v>1479</v>
      </c>
      <c r="S71" s="32"/>
      <c r="T71" s="33" t="s">
        <v>1479</v>
      </c>
      <c r="U71" s="32"/>
      <c r="V71" s="32"/>
      <c r="W71" s="32"/>
    </row>
    <row r="72" spans="1:23" ht="45" hidden="1" customHeight="1" x14ac:dyDescent="0.2">
      <c r="A72" s="28" t="s">
        <v>1478</v>
      </c>
      <c r="B72" s="28" t="s">
        <v>773</v>
      </c>
      <c r="C72" s="52" cm="1">
        <f t="array" ref="C72">SUM(COUNTIF(D72:W72,{"R","P"}))</f>
        <v>1</v>
      </c>
      <c r="D72" s="32"/>
      <c r="E72" s="32"/>
      <c r="F72" s="32"/>
      <c r="G72" s="32"/>
      <c r="H72" s="32"/>
      <c r="I72" s="32"/>
      <c r="J72" s="32"/>
      <c r="K72" s="32"/>
      <c r="L72" s="32"/>
      <c r="M72" s="32"/>
      <c r="N72" s="32"/>
      <c r="O72" s="33" t="s">
        <v>1479</v>
      </c>
      <c r="P72" s="32"/>
      <c r="Q72" s="32"/>
      <c r="R72" s="32"/>
      <c r="S72" s="32"/>
      <c r="T72" s="32"/>
      <c r="U72" s="32"/>
      <c r="V72" s="32"/>
      <c r="W72" s="32"/>
    </row>
    <row r="73" spans="1:23" ht="45" customHeight="1" x14ac:dyDescent="0.2">
      <c r="A73" s="28" t="s">
        <v>1022</v>
      </c>
      <c r="B73" s="28" t="s">
        <v>785</v>
      </c>
      <c r="C73" s="50">
        <f>COUNTIF(D73:W73,"R")</f>
        <v>2</v>
      </c>
      <c r="D73" s="44"/>
      <c r="E73" s="44"/>
      <c r="F73" s="44"/>
      <c r="G73" s="44"/>
      <c r="H73" s="44"/>
      <c r="I73" s="44"/>
      <c r="J73" s="44"/>
      <c r="K73" s="44"/>
      <c r="L73" s="44"/>
      <c r="M73" s="44"/>
      <c r="N73" s="44"/>
      <c r="O73" s="44"/>
      <c r="P73" s="44"/>
      <c r="Q73" s="45" t="s">
        <v>1477</v>
      </c>
      <c r="R73" s="44"/>
      <c r="S73" s="45" t="s">
        <v>1477</v>
      </c>
      <c r="T73" s="44"/>
      <c r="U73" s="44"/>
      <c r="V73" s="44"/>
      <c r="W73" s="44"/>
    </row>
    <row r="74" spans="1:23" ht="45" customHeight="1" x14ac:dyDescent="0.2">
      <c r="A74" s="28" t="s">
        <v>1022</v>
      </c>
      <c r="B74" s="28" t="s">
        <v>794</v>
      </c>
      <c r="C74" s="50">
        <f>COUNTIF(D74:W74,"R")</f>
        <v>1</v>
      </c>
      <c r="D74" s="32"/>
      <c r="E74" s="32"/>
      <c r="F74" s="32"/>
      <c r="G74" s="32"/>
      <c r="H74" s="32"/>
      <c r="I74" s="32"/>
      <c r="J74" s="32"/>
      <c r="K74" s="32"/>
      <c r="L74" s="32"/>
      <c r="M74" s="32"/>
      <c r="N74" s="32"/>
      <c r="O74" s="32"/>
      <c r="P74" s="32"/>
      <c r="Q74" s="32"/>
      <c r="R74" s="32"/>
      <c r="S74" s="32"/>
      <c r="T74" s="32"/>
      <c r="U74" s="45" t="s">
        <v>1477</v>
      </c>
      <c r="V74" s="32"/>
      <c r="W74" s="32"/>
    </row>
    <row r="75" spans="1:23" ht="45" hidden="1" customHeight="1" x14ac:dyDescent="0.2">
      <c r="A75" s="28" t="s">
        <v>1478</v>
      </c>
      <c r="B75" s="28" t="s">
        <v>805</v>
      </c>
      <c r="C75" s="52" cm="1">
        <f t="array" ref="C75">SUM(COUNTIF(D75:W75,{"R","P"}))</f>
        <v>9</v>
      </c>
      <c r="D75" s="33" t="s">
        <v>1479</v>
      </c>
      <c r="E75" s="33" t="s">
        <v>1479</v>
      </c>
      <c r="F75" s="33" t="s">
        <v>1479</v>
      </c>
      <c r="G75" s="33" t="s">
        <v>1479</v>
      </c>
      <c r="H75" s="33" t="s">
        <v>1479</v>
      </c>
      <c r="I75" s="33" t="s">
        <v>1479</v>
      </c>
      <c r="J75" s="33" t="s">
        <v>1479</v>
      </c>
      <c r="K75" s="33" t="s">
        <v>1479</v>
      </c>
      <c r="L75" s="32"/>
      <c r="M75" s="32"/>
      <c r="N75" s="32"/>
      <c r="O75" s="32"/>
      <c r="P75" s="33" t="s">
        <v>1479</v>
      </c>
      <c r="Q75" s="32"/>
      <c r="R75" s="32"/>
      <c r="S75" s="32"/>
      <c r="T75" s="32"/>
      <c r="U75" s="32"/>
      <c r="V75" s="32"/>
      <c r="W75" s="32"/>
    </row>
    <row r="76" spans="1:23" ht="45" customHeight="1" x14ac:dyDescent="0.2">
      <c r="A76" s="28" t="s">
        <v>1022</v>
      </c>
      <c r="B76" s="28" t="s">
        <v>815</v>
      </c>
      <c r="C76" s="50">
        <f t="shared" ref="C76:C93" si="3">COUNTIF(D76:W76,"R")</f>
        <v>1</v>
      </c>
      <c r="D76" s="44"/>
      <c r="E76" s="45" t="s">
        <v>1477</v>
      </c>
      <c r="F76" s="44"/>
      <c r="G76" s="44"/>
      <c r="H76" s="44"/>
      <c r="I76" s="44"/>
      <c r="J76" s="44"/>
      <c r="K76" s="44"/>
      <c r="L76" s="44"/>
      <c r="M76" s="44"/>
      <c r="N76" s="44"/>
      <c r="O76" s="44"/>
      <c r="P76" s="44"/>
      <c r="Q76" s="44"/>
      <c r="R76" s="44"/>
      <c r="S76" s="44"/>
      <c r="T76" s="44"/>
      <c r="U76" s="44"/>
      <c r="V76" s="44"/>
      <c r="W76" s="44"/>
    </row>
    <row r="77" spans="1:23" ht="45" customHeight="1" x14ac:dyDescent="0.2">
      <c r="A77" s="28" t="s">
        <v>1022</v>
      </c>
      <c r="B77" s="28" t="s">
        <v>823</v>
      </c>
      <c r="C77" s="50">
        <f t="shared" si="3"/>
        <v>1</v>
      </c>
      <c r="D77" s="44"/>
      <c r="E77" s="44"/>
      <c r="F77" s="44"/>
      <c r="G77" s="44"/>
      <c r="H77" s="44"/>
      <c r="I77" s="44"/>
      <c r="J77" s="44"/>
      <c r="K77" s="44"/>
      <c r="L77" s="45" t="s">
        <v>1477</v>
      </c>
      <c r="M77" s="44"/>
      <c r="N77" s="44"/>
      <c r="O77" s="44"/>
      <c r="P77" s="44"/>
      <c r="Q77" s="44"/>
      <c r="R77" s="44"/>
      <c r="S77" s="44"/>
      <c r="T77" s="44"/>
      <c r="U77" s="44"/>
      <c r="V77" s="44"/>
      <c r="W77" s="44"/>
    </row>
    <row r="78" spans="1:23" ht="45" customHeight="1" x14ac:dyDescent="0.2">
      <c r="A78" s="28" t="s">
        <v>1022</v>
      </c>
      <c r="B78" s="43" t="s">
        <v>834</v>
      </c>
      <c r="C78" s="50">
        <f t="shared" si="3"/>
        <v>1</v>
      </c>
      <c r="D78" s="44"/>
      <c r="E78" s="44"/>
      <c r="F78" s="44"/>
      <c r="G78" s="44"/>
      <c r="H78" s="44"/>
      <c r="I78" s="44"/>
      <c r="J78" s="44"/>
      <c r="K78" s="44"/>
      <c r="L78" s="44"/>
      <c r="M78" s="44"/>
      <c r="N78" s="44"/>
      <c r="O78" s="44"/>
      <c r="P78" s="44"/>
      <c r="Q78" s="44"/>
      <c r="R78" s="44"/>
      <c r="S78" s="44"/>
      <c r="T78" s="44"/>
      <c r="U78" s="45" t="s">
        <v>1477</v>
      </c>
      <c r="V78" s="44"/>
      <c r="W78" s="44"/>
    </row>
    <row r="79" spans="1:23" ht="45" customHeight="1" x14ac:dyDescent="0.2">
      <c r="A79" s="28" t="s">
        <v>1022</v>
      </c>
      <c r="B79" s="28" t="s">
        <v>843</v>
      </c>
      <c r="C79" s="50">
        <f t="shared" si="3"/>
        <v>1</v>
      </c>
      <c r="D79" s="44"/>
      <c r="E79" s="44"/>
      <c r="F79" s="44"/>
      <c r="G79" s="44"/>
      <c r="H79" s="44"/>
      <c r="I79" s="44"/>
      <c r="J79" s="44"/>
      <c r="K79" s="44"/>
      <c r="L79" s="44"/>
      <c r="M79" s="44"/>
      <c r="N79" s="44"/>
      <c r="O79" s="44"/>
      <c r="P79" s="44"/>
      <c r="Q79" s="44"/>
      <c r="R79" s="44"/>
      <c r="S79" s="45" t="s">
        <v>1477</v>
      </c>
      <c r="T79" s="44"/>
      <c r="U79" s="44"/>
      <c r="V79" s="44"/>
      <c r="W79" s="44"/>
    </row>
    <row r="80" spans="1:23" ht="45" customHeight="1" x14ac:dyDescent="0.2">
      <c r="A80" s="28" t="s">
        <v>1022</v>
      </c>
      <c r="B80" s="28" t="s">
        <v>853</v>
      </c>
      <c r="C80" s="50">
        <f t="shared" si="3"/>
        <v>8</v>
      </c>
      <c r="D80" s="44"/>
      <c r="E80" s="44"/>
      <c r="F80" s="45" t="s">
        <v>1477</v>
      </c>
      <c r="G80" s="45" t="s">
        <v>1477</v>
      </c>
      <c r="H80" s="45" t="s">
        <v>1477</v>
      </c>
      <c r="I80" s="45" t="s">
        <v>1477</v>
      </c>
      <c r="J80" s="45" t="s">
        <v>1477</v>
      </c>
      <c r="K80" s="45" t="s">
        <v>1477</v>
      </c>
      <c r="L80" s="44"/>
      <c r="M80" s="45" t="s">
        <v>1477</v>
      </c>
      <c r="N80" s="44"/>
      <c r="O80" s="44"/>
      <c r="P80" s="45" t="s">
        <v>1477</v>
      </c>
      <c r="Q80" s="44"/>
      <c r="R80" s="44"/>
      <c r="S80" s="44"/>
      <c r="T80" s="44"/>
      <c r="U80" s="44"/>
      <c r="V80" s="44"/>
      <c r="W80" s="44"/>
    </row>
    <row r="81" spans="1:23" ht="45" customHeight="1" x14ac:dyDescent="0.2">
      <c r="A81" s="28" t="s">
        <v>1022</v>
      </c>
      <c r="B81" s="28" t="s">
        <v>863</v>
      </c>
      <c r="C81" s="50">
        <f t="shared" si="3"/>
        <v>1</v>
      </c>
      <c r="D81" s="44"/>
      <c r="E81" s="44"/>
      <c r="F81" s="44"/>
      <c r="G81" s="44"/>
      <c r="H81" s="44"/>
      <c r="I81" s="44"/>
      <c r="J81" s="44"/>
      <c r="K81" s="44"/>
      <c r="L81" s="44"/>
      <c r="M81" s="44"/>
      <c r="N81" s="44"/>
      <c r="O81" s="44"/>
      <c r="P81" s="44"/>
      <c r="Q81" s="44"/>
      <c r="R81" s="44"/>
      <c r="S81" s="45" t="s">
        <v>1477</v>
      </c>
      <c r="T81" s="44"/>
      <c r="U81" s="44"/>
      <c r="V81" s="44"/>
      <c r="W81" s="44"/>
    </row>
    <row r="82" spans="1:23" ht="45" customHeight="1" x14ac:dyDescent="0.2">
      <c r="A82" s="28" t="s">
        <v>1022</v>
      </c>
      <c r="B82" s="28" t="s">
        <v>873</v>
      </c>
      <c r="C82" s="50">
        <f t="shared" si="3"/>
        <v>1</v>
      </c>
      <c r="D82" s="44"/>
      <c r="E82" s="44"/>
      <c r="F82" s="44"/>
      <c r="G82" s="44"/>
      <c r="H82" s="44"/>
      <c r="I82" s="44"/>
      <c r="J82" s="44"/>
      <c r="K82" s="44"/>
      <c r="L82" s="44"/>
      <c r="M82" s="44"/>
      <c r="N82" s="45" t="s">
        <v>1477</v>
      </c>
      <c r="O82" s="44"/>
      <c r="P82" s="44"/>
      <c r="Q82" s="44"/>
      <c r="R82" s="44"/>
      <c r="S82" s="44"/>
      <c r="T82" s="44"/>
      <c r="U82" s="44"/>
      <c r="V82" s="44"/>
      <c r="W82" s="44"/>
    </row>
    <row r="83" spans="1:23" ht="45" customHeight="1" x14ac:dyDescent="0.2">
      <c r="A83" s="28" t="s">
        <v>1022</v>
      </c>
      <c r="B83" s="28" t="s">
        <v>884</v>
      </c>
      <c r="C83" s="50">
        <f t="shared" si="3"/>
        <v>7</v>
      </c>
      <c r="D83" s="32"/>
      <c r="E83" s="32"/>
      <c r="F83" s="45" t="s">
        <v>1477</v>
      </c>
      <c r="G83" s="45" t="s">
        <v>1477</v>
      </c>
      <c r="H83" s="45" t="s">
        <v>1477</v>
      </c>
      <c r="I83" s="45" t="s">
        <v>1477</v>
      </c>
      <c r="J83" s="45" t="s">
        <v>1477</v>
      </c>
      <c r="K83" s="45" t="s">
        <v>1477</v>
      </c>
      <c r="L83" s="32"/>
      <c r="M83" s="45" t="s">
        <v>1477</v>
      </c>
      <c r="N83" s="32"/>
      <c r="O83" s="32"/>
      <c r="P83" s="32"/>
      <c r="Q83" s="32"/>
      <c r="R83" s="32"/>
      <c r="S83" s="32"/>
      <c r="T83" s="32"/>
      <c r="U83" s="32"/>
      <c r="V83" s="32"/>
      <c r="W83" s="32"/>
    </row>
    <row r="84" spans="1:23" ht="45" customHeight="1" x14ac:dyDescent="0.2">
      <c r="A84" s="28" t="s">
        <v>1022</v>
      </c>
      <c r="B84" s="30" t="s">
        <v>893</v>
      </c>
      <c r="C84" s="50">
        <f t="shared" si="3"/>
        <v>1</v>
      </c>
      <c r="D84" s="32"/>
      <c r="E84" s="32"/>
      <c r="F84" s="32"/>
      <c r="G84" s="32"/>
      <c r="H84" s="32"/>
      <c r="I84" s="45" t="s">
        <v>1477</v>
      </c>
      <c r="J84" s="32"/>
      <c r="K84" s="32"/>
      <c r="L84" s="32"/>
      <c r="M84" s="32"/>
      <c r="N84" s="32"/>
      <c r="O84" s="32"/>
      <c r="P84" s="32"/>
      <c r="Q84" s="32"/>
      <c r="R84" s="32"/>
      <c r="S84" s="32"/>
      <c r="T84" s="32"/>
      <c r="U84" s="32"/>
      <c r="V84" s="32"/>
      <c r="W84" s="32"/>
    </row>
    <row r="85" spans="1:23" ht="45" customHeight="1" x14ac:dyDescent="0.2">
      <c r="A85" s="28" t="s">
        <v>1022</v>
      </c>
      <c r="B85" s="28" t="s">
        <v>904</v>
      </c>
      <c r="C85" s="50">
        <f t="shared" si="3"/>
        <v>1</v>
      </c>
      <c r="D85" s="32"/>
      <c r="E85" s="32"/>
      <c r="F85" s="32"/>
      <c r="G85" s="32"/>
      <c r="H85" s="32"/>
      <c r="I85" s="45" t="s">
        <v>1477</v>
      </c>
      <c r="J85" s="32"/>
      <c r="K85" s="32"/>
      <c r="L85" s="32"/>
      <c r="M85" s="32"/>
      <c r="N85" s="32"/>
      <c r="O85" s="32"/>
      <c r="P85" s="32"/>
      <c r="Q85" s="32"/>
      <c r="R85" s="32"/>
      <c r="S85" s="32"/>
      <c r="T85" s="32"/>
      <c r="U85" s="32"/>
      <c r="V85" s="32"/>
      <c r="W85" s="32"/>
    </row>
    <row r="86" spans="1:23" ht="45" customHeight="1" x14ac:dyDescent="0.2">
      <c r="A86" s="28" t="s">
        <v>1022</v>
      </c>
      <c r="B86" s="28" t="s">
        <v>914</v>
      </c>
      <c r="C86" s="50">
        <f t="shared" si="3"/>
        <v>1</v>
      </c>
      <c r="D86" s="45" t="s">
        <v>1477</v>
      </c>
      <c r="E86" s="44"/>
      <c r="F86" s="44"/>
      <c r="G86" s="44"/>
      <c r="H86" s="44"/>
      <c r="I86" s="44"/>
      <c r="J86" s="44"/>
      <c r="K86" s="44"/>
      <c r="L86" s="44"/>
      <c r="M86" s="44"/>
      <c r="N86" s="44"/>
      <c r="O86" s="44"/>
      <c r="P86" s="44"/>
      <c r="Q86" s="44"/>
      <c r="R86" s="44"/>
      <c r="S86" s="44"/>
      <c r="T86" s="44"/>
      <c r="U86" s="44"/>
      <c r="V86" s="44"/>
      <c r="W86" s="44"/>
    </row>
    <row r="87" spans="1:23" ht="45" customHeight="1" x14ac:dyDescent="0.2">
      <c r="A87" s="28" t="s">
        <v>1022</v>
      </c>
      <c r="B87" s="28" t="s">
        <v>923</v>
      </c>
      <c r="C87" s="50">
        <f t="shared" si="3"/>
        <v>1</v>
      </c>
      <c r="D87" s="44"/>
      <c r="E87" s="44"/>
      <c r="F87" s="44"/>
      <c r="G87" s="44"/>
      <c r="H87" s="44"/>
      <c r="I87" s="44"/>
      <c r="J87" s="44"/>
      <c r="K87" s="44"/>
      <c r="L87" s="44"/>
      <c r="M87" s="44"/>
      <c r="N87" s="45" t="s">
        <v>1477</v>
      </c>
      <c r="O87" s="44"/>
      <c r="P87" s="44"/>
      <c r="Q87" s="44"/>
      <c r="R87" s="44"/>
      <c r="S87" s="44"/>
      <c r="T87" s="44"/>
      <c r="U87" s="44"/>
      <c r="V87" s="44"/>
      <c r="W87" s="44"/>
    </row>
    <row r="88" spans="1:23" ht="45" customHeight="1" x14ac:dyDescent="0.2">
      <c r="A88" s="28" t="s">
        <v>1022</v>
      </c>
      <c r="B88" s="28" t="s">
        <v>933</v>
      </c>
      <c r="C88" s="50">
        <f t="shared" si="3"/>
        <v>1</v>
      </c>
      <c r="D88" s="32"/>
      <c r="E88" s="32"/>
      <c r="F88" s="32"/>
      <c r="G88" s="32"/>
      <c r="H88" s="32"/>
      <c r="I88" s="32"/>
      <c r="J88" s="45" t="s">
        <v>1477</v>
      </c>
      <c r="K88" s="32"/>
      <c r="L88" s="32"/>
      <c r="M88" s="32"/>
      <c r="N88" s="32"/>
      <c r="O88" s="32"/>
      <c r="P88" s="32"/>
      <c r="Q88" s="32"/>
      <c r="R88" s="32"/>
      <c r="S88" s="32"/>
      <c r="T88" s="32"/>
      <c r="U88" s="32"/>
      <c r="V88" s="32"/>
      <c r="W88" s="32"/>
    </row>
    <row r="89" spans="1:23" ht="45" customHeight="1" x14ac:dyDescent="0.2">
      <c r="A89" s="28" t="s">
        <v>1022</v>
      </c>
      <c r="B89" s="28" t="s">
        <v>943</v>
      </c>
      <c r="C89" s="50">
        <f t="shared" si="3"/>
        <v>1</v>
      </c>
      <c r="D89" s="44"/>
      <c r="E89" s="44"/>
      <c r="F89" s="45" t="s">
        <v>1477</v>
      </c>
      <c r="G89" s="44"/>
      <c r="H89" s="44"/>
      <c r="I89" s="44"/>
      <c r="J89" s="44"/>
      <c r="K89" s="44"/>
      <c r="L89" s="44"/>
      <c r="M89" s="44"/>
      <c r="N89" s="44"/>
      <c r="O89" s="44"/>
      <c r="P89" s="44"/>
      <c r="Q89" s="44"/>
      <c r="R89" s="44"/>
      <c r="S89" s="44"/>
      <c r="T89" s="44"/>
      <c r="U89" s="44"/>
      <c r="V89" s="44"/>
      <c r="W89" s="44"/>
    </row>
    <row r="90" spans="1:23" ht="45" customHeight="1" x14ac:dyDescent="0.2">
      <c r="A90" s="28" t="s">
        <v>1022</v>
      </c>
      <c r="B90" s="28" t="s">
        <v>952</v>
      </c>
      <c r="C90" s="50">
        <f t="shared" si="3"/>
        <v>8</v>
      </c>
      <c r="D90" s="45" t="s">
        <v>1477</v>
      </c>
      <c r="E90" s="45" t="s">
        <v>1477</v>
      </c>
      <c r="F90" s="45" t="s">
        <v>1477</v>
      </c>
      <c r="G90" s="45" t="s">
        <v>1477</v>
      </c>
      <c r="H90" s="45" t="s">
        <v>1477</v>
      </c>
      <c r="I90" s="45" t="s">
        <v>1477</v>
      </c>
      <c r="J90" s="45" t="s">
        <v>1477</v>
      </c>
      <c r="K90" s="45" t="s">
        <v>1477</v>
      </c>
      <c r="L90" s="32"/>
      <c r="M90" s="32"/>
      <c r="N90" s="32"/>
      <c r="O90" s="32"/>
      <c r="P90" s="32"/>
      <c r="Q90" s="32"/>
      <c r="R90" s="32"/>
      <c r="S90" s="32"/>
      <c r="T90" s="32"/>
      <c r="U90" s="32"/>
      <c r="V90" s="32"/>
      <c r="W90" s="32"/>
    </row>
    <row r="91" spans="1:23" ht="45" customHeight="1" x14ac:dyDescent="0.2">
      <c r="A91" s="28" t="s">
        <v>1022</v>
      </c>
      <c r="B91" s="28" t="s">
        <v>965</v>
      </c>
      <c r="C91" s="50">
        <f t="shared" si="3"/>
        <v>1</v>
      </c>
      <c r="D91" s="44"/>
      <c r="E91" s="44"/>
      <c r="F91" s="44"/>
      <c r="G91" s="44"/>
      <c r="H91" s="44"/>
      <c r="I91" s="44"/>
      <c r="J91" s="44"/>
      <c r="K91" s="44"/>
      <c r="L91" s="44"/>
      <c r="M91" s="44"/>
      <c r="N91" s="45" t="s">
        <v>1477</v>
      </c>
      <c r="O91" s="44"/>
      <c r="P91" s="44"/>
      <c r="Q91" s="44"/>
      <c r="R91" s="44"/>
      <c r="S91" s="44"/>
      <c r="T91" s="44"/>
      <c r="U91" s="44"/>
      <c r="V91" s="44"/>
      <c r="W91" s="44"/>
    </row>
    <row r="92" spans="1:23" ht="45" customHeight="1" x14ac:dyDescent="0.2">
      <c r="A92" s="28" t="s">
        <v>1022</v>
      </c>
      <c r="B92" s="28" t="s">
        <v>976</v>
      </c>
      <c r="C92" s="50">
        <f t="shared" si="3"/>
        <v>2</v>
      </c>
      <c r="D92" s="44"/>
      <c r="E92" s="44"/>
      <c r="F92" s="44"/>
      <c r="G92" s="45" t="s">
        <v>1477</v>
      </c>
      <c r="H92" s="45" t="s">
        <v>1477</v>
      </c>
      <c r="I92" s="44"/>
      <c r="J92" s="44"/>
      <c r="K92" s="44"/>
      <c r="L92" s="44"/>
      <c r="M92" s="44"/>
      <c r="N92" s="44"/>
      <c r="O92" s="44"/>
      <c r="P92" s="44"/>
      <c r="Q92" s="44"/>
      <c r="R92" s="44"/>
      <c r="S92" s="44"/>
      <c r="T92" s="44"/>
      <c r="U92" s="44"/>
      <c r="V92" s="44"/>
      <c r="W92" s="44"/>
    </row>
    <row r="93" spans="1:23" ht="45" customHeight="1" x14ac:dyDescent="0.2">
      <c r="A93" s="28" t="s">
        <v>1022</v>
      </c>
      <c r="B93" s="28" t="s">
        <v>986</v>
      </c>
      <c r="C93" s="50">
        <f t="shared" si="3"/>
        <v>3</v>
      </c>
      <c r="D93" s="44"/>
      <c r="E93" s="44"/>
      <c r="F93" s="45" t="s">
        <v>1477</v>
      </c>
      <c r="G93" s="44"/>
      <c r="H93" s="44"/>
      <c r="I93" s="45" t="s">
        <v>1477</v>
      </c>
      <c r="J93" s="44"/>
      <c r="K93" s="44"/>
      <c r="L93" s="44"/>
      <c r="M93" s="44"/>
      <c r="N93" s="44"/>
      <c r="O93" s="44"/>
      <c r="P93" s="45" t="s">
        <v>1477</v>
      </c>
      <c r="Q93" s="44"/>
      <c r="R93" s="44"/>
      <c r="S93" s="44"/>
      <c r="T93" s="44"/>
      <c r="U93" s="44"/>
      <c r="V93" s="44"/>
      <c r="W93" s="44"/>
    </row>
    <row r="94" spans="1:23" ht="45" hidden="1" customHeight="1" x14ac:dyDescent="0.2">
      <c r="A94" s="28" t="s">
        <v>1478</v>
      </c>
      <c r="B94" s="28" t="s">
        <v>995</v>
      </c>
      <c r="C94" s="52" cm="1">
        <f t="array" ref="C94">SUM(COUNTIF(D94:W94,{"R","P"}))</f>
        <v>2</v>
      </c>
      <c r="D94" s="32"/>
      <c r="E94" s="33" t="s">
        <v>1479</v>
      </c>
      <c r="F94" s="32"/>
      <c r="G94" s="32"/>
      <c r="H94" s="32"/>
      <c r="I94" s="32"/>
      <c r="J94" s="33" t="s">
        <v>1479</v>
      </c>
      <c r="K94" s="32"/>
      <c r="L94" s="32"/>
      <c r="M94" s="32"/>
      <c r="N94" s="32"/>
      <c r="O94" s="32"/>
      <c r="P94" s="32"/>
      <c r="Q94" s="32"/>
      <c r="R94" s="32"/>
      <c r="S94" s="32"/>
      <c r="T94" s="32"/>
      <c r="U94" s="32"/>
      <c r="V94" s="32"/>
      <c r="W94" s="32"/>
    </row>
    <row r="95" spans="1:23" ht="45" customHeight="1" x14ac:dyDescent="0.2">
      <c r="A95" s="28" t="s">
        <v>1022</v>
      </c>
      <c r="B95" s="28" t="s">
        <v>1005</v>
      </c>
      <c r="C95" s="50">
        <f>COUNTIF(D95:W95,"R")</f>
        <v>1</v>
      </c>
      <c r="D95" s="44"/>
      <c r="E95" s="44"/>
      <c r="F95" s="44"/>
      <c r="G95" s="44"/>
      <c r="H95" s="44"/>
      <c r="I95" s="44"/>
      <c r="J95" s="44"/>
      <c r="K95" s="44"/>
      <c r="L95" s="44"/>
      <c r="M95" s="44"/>
      <c r="N95" s="44"/>
      <c r="O95" s="44"/>
      <c r="P95" s="44"/>
      <c r="Q95" s="44"/>
      <c r="R95" s="45" t="s">
        <v>1477</v>
      </c>
      <c r="S95" s="44"/>
      <c r="T95" s="44"/>
      <c r="U95" s="44"/>
      <c r="V95" s="44"/>
      <c r="W95" s="44"/>
    </row>
    <row r="96" spans="1:23" ht="45" customHeight="1" x14ac:dyDescent="0.2">
      <c r="A96" s="28" t="s">
        <v>1022</v>
      </c>
      <c r="B96" s="28" t="s">
        <v>1014</v>
      </c>
      <c r="C96" s="50">
        <f>COUNTIF(D96:W96,"R")</f>
        <v>5</v>
      </c>
      <c r="D96" s="44"/>
      <c r="E96" s="44"/>
      <c r="F96" s="45" t="s">
        <v>1477</v>
      </c>
      <c r="G96" s="45" t="s">
        <v>1477</v>
      </c>
      <c r="H96" s="45" t="s">
        <v>1477</v>
      </c>
      <c r="I96" s="45" t="s">
        <v>1477</v>
      </c>
      <c r="J96" s="44"/>
      <c r="K96" s="44"/>
      <c r="L96" s="44"/>
      <c r="M96" s="44"/>
      <c r="N96" s="44"/>
      <c r="O96" s="44"/>
      <c r="P96" s="45" t="s">
        <v>1477</v>
      </c>
      <c r="Q96" s="44"/>
      <c r="R96" s="44"/>
      <c r="S96" s="44"/>
      <c r="T96" s="44"/>
      <c r="U96" s="44"/>
      <c r="V96" s="44"/>
      <c r="W96" s="44"/>
    </row>
    <row r="97" spans="1:23" ht="45" customHeight="1" x14ac:dyDescent="0.2">
      <c r="A97" s="28" t="s">
        <v>1022</v>
      </c>
      <c r="B97" s="28" t="s">
        <v>1023</v>
      </c>
      <c r="C97" s="52" cm="1">
        <f t="array" ref="C97">SUM(COUNTIF(D97:W97,{"R","P"}))</f>
        <v>1</v>
      </c>
      <c r="D97" s="32"/>
      <c r="E97" s="32"/>
      <c r="F97" s="45" t="s">
        <v>1477</v>
      </c>
      <c r="G97" s="32"/>
      <c r="H97" s="32"/>
      <c r="I97" s="32"/>
      <c r="J97" s="32"/>
      <c r="K97" s="32"/>
      <c r="L97" s="32"/>
      <c r="M97" s="32"/>
      <c r="N97" s="32"/>
      <c r="O97" s="32"/>
      <c r="P97" s="32"/>
      <c r="Q97" s="32"/>
      <c r="R97" s="32"/>
      <c r="S97" s="32"/>
      <c r="T97" s="32"/>
      <c r="U97" s="32"/>
      <c r="V97" s="32"/>
      <c r="W97" s="32"/>
    </row>
    <row r="98" spans="1:23" ht="45" customHeight="1" x14ac:dyDescent="0.2">
      <c r="A98" s="28" t="s">
        <v>1022</v>
      </c>
      <c r="B98" s="28" t="s">
        <v>1033</v>
      </c>
      <c r="C98" s="50">
        <f t="shared" ref="C98:C112" si="4">COUNTIF(D98:W98,"R")</f>
        <v>1</v>
      </c>
      <c r="D98" s="44"/>
      <c r="E98" s="44"/>
      <c r="F98" s="44"/>
      <c r="G98" s="44"/>
      <c r="H98" s="44"/>
      <c r="I98" s="44"/>
      <c r="J98" s="44"/>
      <c r="K98" s="44"/>
      <c r="L98" s="44"/>
      <c r="M98" s="44"/>
      <c r="N98" s="44"/>
      <c r="O98" s="44"/>
      <c r="P98" s="44"/>
      <c r="Q98" s="44"/>
      <c r="R98" s="44"/>
      <c r="S98" s="44"/>
      <c r="T98" s="44"/>
      <c r="U98" s="44"/>
      <c r="V98" s="45" t="s">
        <v>1477</v>
      </c>
      <c r="W98" s="44"/>
    </row>
    <row r="99" spans="1:23" ht="45" customHeight="1" x14ac:dyDescent="0.2">
      <c r="A99" s="28" t="s">
        <v>1022</v>
      </c>
      <c r="B99" s="28" t="s">
        <v>1044</v>
      </c>
      <c r="C99" s="50">
        <f t="shared" si="4"/>
        <v>4</v>
      </c>
      <c r="D99" s="48"/>
      <c r="E99" s="44"/>
      <c r="F99" s="44"/>
      <c r="G99" s="44"/>
      <c r="H99" s="44"/>
      <c r="I99" s="44"/>
      <c r="J99" s="44"/>
      <c r="K99" s="44"/>
      <c r="L99" s="44"/>
      <c r="M99" s="44"/>
      <c r="N99" s="44"/>
      <c r="O99" s="45" t="s">
        <v>1477</v>
      </c>
      <c r="P99" s="44"/>
      <c r="Q99" s="44"/>
      <c r="R99" s="45" t="s">
        <v>1477</v>
      </c>
      <c r="S99" s="44"/>
      <c r="T99" s="45" t="s">
        <v>1477</v>
      </c>
      <c r="U99" s="44"/>
      <c r="V99" s="45" t="s">
        <v>1477</v>
      </c>
      <c r="W99" s="44"/>
    </row>
    <row r="100" spans="1:23" ht="45" customHeight="1" x14ac:dyDescent="0.2">
      <c r="A100" s="28" t="s">
        <v>1022</v>
      </c>
      <c r="B100" s="28" t="s">
        <v>1054</v>
      </c>
      <c r="C100" s="50">
        <f t="shared" si="4"/>
        <v>1</v>
      </c>
      <c r="D100" s="44"/>
      <c r="E100" s="44"/>
      <c r="F100" s="45" t="s">
        <v>1477</v>
      </c>
      <c r="G100" s="44"/>
      <c r="H100" s="44"/>
      <c r="I100" s="44"/>
      <c r="J100" s="44"/>
      <c r="K100" s="44"/>
      <c r="L100" s="44"/>
      <c r="M100" s="44"/>
      <c r="N100" s="44"/>
      <c r="O100" s="44"/>
      <c r="P100" s="44"/>
      <c r="Q100" s="44"/>
      <c r="R100" s="44"/>
      <c r="S100" s="44"/>
      <c r="T100" s="44"/>
      <c r="U100" s="44"/>
      <c r="V100" s="44"/>
      <c r="W100" s="44"/>
    </row>
    <row r="101" spans="1:23" ht="45" customHeight="1" x14ac:dyDescent="0.2">
      <c r="A101" s="28" t="s">
        <v>1022</v>
      </c>
      <c r="B101" s="28" t="s">
        <v>1062</v>
      </c>
      <c r="C101" s="50">
        <f t="shared" si="4"/>
        <v>1</v>
      </c>
      <c r="D101" s="44"/>
      <c r="E101" s="44"/>
      <c r="F101" s="44"/>
      <c r="G101" s="44"/>
      <c r="H101" s="44"/>
      <c r="I101" s="44"/>
      <c r="J101" s="44"/>
      <c r="K101" s="44"/>
      <c r="L101" s="44"/>
      <c r="M101" s="44"/>
      <c r="N101" s="44"/>
      <c r="O101" s="44"/>
      <c r="P101" s="44"/>
      <c r="Q101" s="44"/>
      <c r="R101" s="44"/>
      <c r="S101" s="44"/>
      <c r="T101" s="44"/>
      <c r="U101" s="45" t="s">
        <v>1477</v>
      </c>
      <c r="V101" s="44"/>
      <c r="W101" s="44"/>
    </row>
    <row r="102" spans="1:23" ht="45" customHeight="1" x14ac:dyDescent="0.2">
      <c r="A102" s="28" t="s">
        <v>1022</v>
      </c>
      <c r="B102" s="28" t="s">
        <v>1072</v>
      </c>
      <c r="C102" s="50">
        <f t="shared" si="4"/>
        <v>2</v>
      </c>
      <c r="D102" s="32"/>
      <c r="E102" s="45" t="s">
        <v>1477</v>
      </c>
      <c r="F102" s="32"/>
      <c r="G102" s="32"/>
      <c r="H102" s="32"/>
      <c r="I102" s="32"/>
      <c r="J102" s="32"/>
      <c r="K102" s="32"/>
      <c r="L102" s="32"/>
      <c r="M102" s="32"/>
      <c r="N102" s="32"/>
      <c r="O102" s="32"/>
      <c r="P102" s="32"/>
      <c r="Q102" s="32"/>
      <c r="R102" s="32"/>
      <c r="S102" s="32"/>
      <c r="T102" s="45" t="s">
        <v>1477</v>
      </c>
      <c r="U102" s="32"/>
      <c r="V102" s="32"/>
      <c r="W102" s="32"/>
    </row>
    <row r="103" spans="1:23" ht="45" customHeight="1" x14ac:dyDescent="0.2">
      <c r="A103" s="28" t="s">
        <v>1022</v>
      </c>
      <c r="B103" s="28" t="s">
        <v>1081</v>
      </c>
      <c r="C103" s="50">
        <f t="shared" si="4"/>
        <v>1</v>
      </c>
      <c r="D103" s="44"/>
      <c r="E103" s="44"/>
      <c r="F103" s="44"/>
      <c r="G103" s="44"/>
      <c r="H103" s="44"/>
      <c r="I103" s="44"/>
      <c r="J103" s="44"/>
      <c r="K103" s="44"/>
      <c r="L103" s="44"/>
      <c r="M103" s="44"/>
      <c r="N103" s="44"/>
      <c r="O103" s="44"/>
      <c r="P103" s="44"/>
      <c r="Q103" s="44"/>
      <c r="R103" s="44"/>
      <c r="S103" s="44"/>
      <c r="T103" s="44"/>
      <c r="U103" s="44"/>
      <c r="V103" s="45" t="s">
        <v>1477</v>
      </c>
      <c r="W103" s="44"/>
    </row>
    <row r="104" spans="1:23" ht="45" customHeight="1" x14ac:dyDescent="0.2">
      <c r="A104" s="28" t="s">
        <v>1022</v>
      </c>
      <c r="B104" s="28" t="s">
        <v>1091</v>
      </c>
      <c r="C104" s="50">
        <f t="shared" si="4"/>
        <v>1</v>
      </c>
      <c r="D104" s="44"/>
      <c r="E104" s="44"/>
      <c r="F104" s="44"/>
      <c r="G104" s="44"/>
      <c r="H104" s="44"/>
      <c r="I104" s="44"/>
      <c r="J104" s="45" t="s">
        <v>1477</v>
      </c>
      <c r="K104" s="44"/>
      <c r="L104" s="44"/>
      <c r="M104" s="44"/>
      <c r="N104" s="44"/>
      <c r="O104" s="44"/>
      <c r="P104" s="44"/>
      <c r="Q104" s="44"/>
      <c r="R104" s="44"/>
      <c r="S104" s="44"/>
      <c r="T104" s="44"/>
      <c r="U104" s="44"/>
      <c r="V104" s="44"/>
      <c r="W104" s="44"/>
    </row>
    <row r="105" spans="1:23" ht="45" customHeight="1" x14ac:dyDescent="0.2">
      <c r="A105" s="28" t="s">
        <v>1022</v>
      </c>
      <c r="B105" s="28" t="s">
        <v>1103</v>
      </c>
      <c r="C105" s="50">
        <f t="shared" si="4"/>
        <v>1</v>
      </c>
      <c r="D105" s="44"/>
      <c r="E105" s="44"/>
      <c r="F105" s="44"/>
      <c r="G105" s="44"/>
      <c r="H105" s="44"/>
      <c r="I105" s="44"/>
      <c r="J105" s="44"/>
      <c r="K105" s="44"/>
      <c r="L105" s="44"/>
      <c r="M105" s="44"/>
      <c r="N105" s="44"/>
      <c r="O105" s="44"/>
      <c r="P105" s="44"/>
      <c r="Q105" s="44"/>
      <c r="R105" s="44"/>
      <c r="S105" s="44"/>
      <c r="T105" s="44"/>
      <c r="U105" s="44"/>
      <c r="V105" s="45" t="s">
        <v>1477</v>
      </c>
      <c r="W105" s="44"/>
    </row>
    <row r="106" spans="1:23" ht="45" customHeight="1" x14ac:dyDescent="0.2">
      <c r="A106" s="28" t="s">
        <v>1022</v>
      </c>
      <c r="B106" s="28" t="s">
        <v>1113</v>
      </c>
      <c r="C106" s="50">
        <f t="shared" si="4"/>
        <v>1</v>
      </c>
      <c r="D106" s="45" t="s">
        <v>1477</v>
      </c>
      <c r="E106" s="44"/>
      <c r="F106" s="44"/>
      <c r="G106" s="44"/>
      <c r="H106" s="44"/>
      <c r="I106" s="44"/>
      <c r="J106" s="44"/>
      <c r="K106" s="44"/>
      <c r="L106" s="44"/>
      <c r="M106" s="44"/>
      <c r="N106" s="44"/>
      <c r="O106" s="44"/>
      <c r="P106" s="44"/>
      <c r="Q106" s="44"/>
      <c r="R106" s="44"/>
      <c r="S106" s="44"/>
      <c r="T106" s="44"/>
      <c r="U106" s="44"/>
      <c r="V106" s="44"/>
      <c r="W106" s="44"/>
    </row>
    <row r="107" spans="1:23" ht="45" customHeight="1" x14ac:dyDescent="0.2">
      <c r="A107" s="28" t="s">
        <v>1022</v>
      </c>
      <c r="B107" s="28" t="s">
        <v>1123</v>
      </c>
      <c r="C107" s="50">
        <f t="shared" si="4"/>
        <v>2</v>
      </c>
      <c r="D107" s="32"/>
      <c r="E107" s="32"/>
      <c r="F107" s="32"/>
      <c r="G107" s="32"/>
      <c r="H107" s="32"/>
      <c r="I107" s="32"/>
      <c r="J107" s="32"/>
      <c r="K107" s="32"/>
      <c r="L107" s="32"/>
      <c r="M107" s="32"/>
      <c r="N107" s="32"/>
      <c r="O107" s="32"/>
      <c r="P107" s="32"/>
      <c r="Q107" s="45" t="s">
        <v>1477</v>
      </c>
      <c r="R107" s="32"/>
      <c r="S107" s="45" t="s">
        <v>1477</v>
      </c>
      <c r="T107" s="32"/>
      <c r="U107" s="32"/>
      <c r="V107" s="32"/>
      <c r="W107" s="32"/>
    </row>
    <row r="108" spans="1:23" ht="45" customHeight="1" x14ac:dyDescent="0.2">
      <c r="A108" s="28" t="s">
        <v>1022</v>
      </c>
      <c r="B108" s="28" t="s">
        <v>1133</v>
      </c>
      <c r="C108" s="50">
        <f t="shared" si="4"/>
        <v>4</v>
      </c>
      <c r="D108" s="32"/>
      <c r="E108" s="45" t="s">
        <v>1477</v>
      </c>
      <c r="F108" s="32"/>
      <c r="G108" s="32"/>
      <c r="H108" s="32"/>
      <c r="I108" s="32"/>
      <c r="J108" s="32"/>
      <c r="K108" s="32"/>
      <c r="L108" s="32"/>
      <c r="M108" s="32"/>
      <c r="N108" s="32"/>
      <c r="O108" s="45" t="s">
        <v>1477</v>
      </c>
      <c r="P108" s="47"/>
      <c r="Q108" s="32"/>
      <c r="R108" s="32"/>
      <c r="S108" s="45" t="s">
        <v>1477</v>
      </c>
      <c r="T108" s="32"/>
      <c r="U108" s="32"/>
      <c r="V108" s="45" t="s">
        <v>1477</v>
      </c>
      <c r="W108" s="32"/>
    </row>
    <row r="109" spans="1:23" ht="45" customHeight="1" x14ac:dyDescent="0.2">
      <c r="A109" s="28" t="s">
        <v>1022</v>
      </c>
      <c r="B109" s="28" t="s">
        <v>1145</v>
      </c>
      <c r="C109" s="50">
        <f t="shared" si="4"/>
        <v>2</v>
      </c>
      <c r="D109" s="44"/>
      <c r="E109" s="45" t="s">
        <v>1477</v>
      </c>
      <c r="F109" s="45" t="s">
        <v>1477</v>
      </c>
      <c r="G109" s="44"/>
      <c r="H109" s="44"/>
      <c r="I109" s="44"/>
      <c r="J109" s="44"/>
      <c r="K109" s="44"/>
      <c r="L109" s="44"/>
      <c r="M109" s="44"/>
      <c r="N109" s="44"/>
      <c r="O109" s="44"/>
      <c r="P109" s="44"/>
      <c r="Q109" s="48"/>
      <c r="R109" s="48"/>
      <c r="S109" s="44"/>
      <c r="T109" s="44"/>
      <c r="U109" s="44"/>
      <c r="V109" s="44"/>
      <c r="W109" s="44"/>
    </row>
    <row r="110" spans="1:23" ht="45" customHeight="1" x14ac:dyDescent="0.2">
      <c r="A110" s="28" t="s">
        <v>1022</v>
      </c>
      <c r="B110" s="28" t="s">
        <v>1156</v>
      </c>
      <c r="C110" s="50">
        <f t="shared" si="4"/>
        <v>1</v>
      </c>
      <c r="D110" s="44"/>
      <c r="E110" s="45" t="s">
        <v>1477</v>
      </c>
      <c r="F110" s="44"/>
      <c r="G110" s="44"/>
      <c r="H110" s="44"/>
      <c r="I110" s="44"/>
      <c r="J110" s="44"/>
      <c r="K110" s="44"/>
      <c r="L110" s="44"/>
      <c r="M110" s="44"/>
      <c r="N110" s="44"/>
      <c r="O110" s="44"/>
      <c r="P110" s="44"/>
      <c r="Q110" s="44"/>
      <c r="R110" s="44"/>
      <c r="S110" s="44"/>
      <c r="T110" s="44"/>
      <c r="U110" s="44"/>
      <c r="V110" s="44"/>
      <c r="W110" s="44"/>
    </row>
    <row r="111" spans="1:23" ht="45" customHeight="1" x14ac:dyDescent="0.2">
      <c r="A111" s="28" t="s">
        <v>1022</v>
      </c>
      <c r="B111" s="28" t="s">
        <v>1165</v>
      </c>
      <c r="C111" s="50">
        <f t="shared" si="4"/>
        <v>1</v>
      </c>
      <c r="D111" s="44"/>
      <c r="E111" s="44"/>
      <c r="F111" s="44"/>
      <c r="G111" s="44"/>
      <c r="H111" s="44"/>
      <c r="I111" s="44"/>
      <c r="J111" s="44"/>
      <c r="K111" s="44"/>
      <c r="L111" s="45" t="s">
        <v>1477</v>
      </c>
      <c r="M111" s="44"/>
      <c r="N111" s="44"/>
      <c r="O111" s="44"/>
      <c r="P111" s="44"/>
      <c r="Q111" s="44"/>
      <c r="R111" s="44"/>
      <c r="S111" s="44"/>
      <c r="T111" s="44"/>
      <c r="U111" s="44"/>
      <c r="V111" s="44"/>
      <c r="W111" s="44"/>
    </row>
    <row r="112" spans="1:23" ht="45" customHeight="1" x14ac:dyDescent="0.2">
      <c r="A112" s="28" t="s">
        <v>1022</v>
      </c>
      <c r="B112" s="28" t="s">
        <v>1176</v>
      </c>
      <c r="C112" s="50">
        <f t="shared" si="4"/>
        <v>1</v>
      </c>
      <c r="D112" s="32"/>
      <c r="E112" s="32"/>
      <c r="F112" s="32"/>
      <c r="G112" s="32"/>
      <c r="H112" s="32"/>
      <c r="I112" s="32"/>
      <c r="J112" s="32"/>
      <c r="K112" s="32"/>
      <c r="L112" s="32"/>
      <c r="M112" s="32"/>
      <c r="N112" s="32"/>
      <c r="O112" s="32"/>
      <c r="P112" s="45" t="s">
        <v>1477</v>
      </c>
      <c r="Q112" s="32"/>
      <c r="R112" s="32"/>
      <c r="S112" s="32"/>
      <c r="T112" s="32"/>
      <c r="U112" s="32"/>
      <c r="V112" s="32"/>
      <c r="W112" s="32"/>
    </row>
    <row r="113" spans="1:23" ht="45" hidden="1" customHeight="1" x14ac:dyDescent="0.2">
      <c r="A113" s="28" t="s">
        <v>1478</v>
      </c>
      <c r="B113" s="28" t="s">
        <v>1185</v>
      </c>
      <c r="C113" s="52" cm="1">
        <f t="array" ref="C113">SUM(COUNTIF(D113:W113,{"R","P"}))</f>
        <v>1</v>
      </c>
      <c r="D113" s="32"/>
      <c r="E113" s="33" t="s">
        <v>1479</v>
      </c>
      <c r="F113" s="32"/>
      <c r="G113" s="32"/>
      <c r="H113" s="32"/>
      <c r="I113" s="32"/>
      <c r="J113" s="32"/>
      <c r="K113" s="32"/>
      <c r="L113" s="32"/>
      <c r="M113" s="32"/>
      <c r="N113" s="32"/>
      <c r="O113" s="32"/>
      <c r="P113" s="32"/>
      <c r="Q113" s="32"/>
      <c r="R113" s="32"/>
      <c r="S113" s="32"/>
      <c r="T113" s="32"/>
      <c r="U113" s="32"/>
      <c r="V113" s="32"/>
      <c r="W113" s="32"/>
    </row>
    <row r="114" spans="1:23" ht="45" customHeight="1" x14ac:dyDescent="0.2">
      <c r="A114" s="28" t="s">
        <v>1022</v>
      </c>
      <c r="B114" s="28" t="s">
        <v>1193</v>
      </c>
      <c r="C114" s="50">
        <f>COUNTIF(D114:W114,"R")</f>
        <v>3</v>
      </c>
      <c r="D114" s="44"/>
      <c r="E114" s="44"/>
      <c r="F114" s="44"/>
      <c r="G114" s="44"/>
      <c r="H114" s="44"/>
      <c r="I114" s="44"/>
      <c r="J114" s="44"/>
      <c r="K114" s="44"/>
      <c r="L114" s="44"/>
      <c r="M114" s="44"/>
      <c r="N114" s="44"/>
      <c r="O114" s="44"/>
      <c r="P114" s="44"/>
      <c r="Q114" s="45" t="s">
        <v>1477</v>
      </c>
      <c r="R114" s="44"/>
      <c r="S114" s="45" t="s">
        <v>1477</v>
      </c>
      <c r="T114" s="44"/>
      <c r="U114" s="44"/>
      <c r="V114" s="44"/>
      <c r="W114" s="45" t="s">
        <v>1477</v>
      </c>
    </row>
    <row r="115" spans="1:23" ht="45" customHeight="1" x14ac:dyDescent="0.2">
      <c r="A115" s="28" t="s">
        <v>1022</v>
      </c>
      <c r="B115" s="28" t="s">
        <v>1202</v>
      </c>
      <c r="C115" s="50">
        <f>COUNTIF(D115:W115,"R")</f>
        <v>2</v>
      </c>
      <c r="D115" s="44"/>
      <c r="E115" s="45" t="s">
        <v>1477</v>
      </c>
      <c r="F115" s="44"/>
      <c r="G115" s="44"/>
      <c r="H115" s="44"/>
      <c r="I115" s="44"/>
      <c r="J115" s="44"/>
      <c r="K115" s="44"/>
      <c r="L115" s="44"/>
      <c r="M115" s="44"/>
      <c r="N115" s="44"/>
      <c r="O115" s="44"/>
      <c r="P115" s="44"/>
      <c r="Q115" s="44"/>
      <c r="R115" s="45" t="s">
        <v>1477</v>
      </c>
      <c r="S115" s="44"/>
      <c r="T115" s="44"/>
      <c r="U115" s="44"/>
      <c r="V115" s="44"/>
      <c r="W115" s="44"/>
    </row>
    <row r="116" spans="1:23" ht="45" customHeight="1" x14ac:dyDescent="0.2">
      <c r="A116" s="28" t="s">
        <v>1022</v>
      </c>
      <c r="B116" s="28" t="s">
        <v>1212</v>
      </c>
      <c r="C116" s="50">
        <f>COUNTIF(D116:W116,"R")</f>
        <v>2</v>
      </c>
      <c r="D116" s="32"/>
      <c r="E116" s="32"/>
      <c r="F116" s="32"/>
      <c r="G116" s="32"/>
      <c r="H116" s="32"/>
      <c r="I116" s="32"/>
      <c r="J116" s="32"/>
      <c r="K116" s="32"/>
      <c r="L116" s="32"/>
      <c r="M116" s="32"/>
      <c r="N116" s="32"/>
      <c r="O116" s="45" t="s">
        <v>1477</v>
      </c>
      <c r="P116" s="32"/>
      <c r="Q116" s="32"/>
      <c r="R116" s="32"/>
      <c r="S116" s="32"/>
      <c r="T116" s="32"/>
      <c r="U116" s="32"/>
      <c r="V116" s="45" t="s">
        <v>1477</v>
      </c>
      <c r="W116" s="32"/>
    </row>
    <row r="117" spans="1:23" ht="45" customHeight="1" x14ac:dyDescent="0.2">
      <c r="A117" s="28" t="s">
        <v>1022</v>
      </c>
      <c r="B117" s="28" t="s">
        <v>1221</v>
      </c>
      <c r="C117" s="50">
        <f>COUNTIF(D117:W117,"R")</f>
        <v>2</v>
      </c>
      <c r="D117" s="45" t="s">
        <v>1477</v>
      </c>
      <c r="E117" s="32"/>
      <c r="F117" s="32"/>
      <c r="G117" s="32"/>
      <c r="H117" s="32"/>
      <c r="I117" s="32"/>
      <c r="J117" s="32"/>
      <c r="K117" s="32"/>
      <c r="L117" s="32"/>
      <c r="M117" s="32"/>
      <c r="N117" s="32"/>
      <c r="O117" s="32"/>
      <c r="P117" s="32"/>
      <c r="Q117" s="32"/>
      <c r="R117" s="32"/>
      <c r="S117" s="32"/>
      <c r="T117" s="32"/>
      <c r="U117" s="32"/>
      <c r="V117" s="45" t="s">
        <v>1477</v>
      </c>
      <c r="W117" s="32"/>
    </row>
    <row r="118" spans="1:23" ht="45" hidden="1" customHeight="1" x14ac:dyDescent="0.2">
      <c r="A118" s="28" t="s">
        <v>1478</v>
      </c>
      <c r="B118" s="28" t="s">
        <v>1232</v>
      </c>
      <c r="C118" s="52" cm="1">
        <f t="array" ref="C118">SUM(COUNTIF(D118:W118,{"R","P"}))</f>
        <v>5</v>
      </c>
      <c r="D118" s="32"/>
      <c r="E118" s="33" t="s">
        <v>1479</v>
      </c>
      <c r="F118" s="33" t="s">
        <v>1479</v>
      </c>
      <c r="G118" s="32"/>
      <c r="H118" s="32"/>
      <c r="I118" s="32"/>
      <c r="J118" s="32"/>
      <c r="K118" s="32"/>
      <c r="L118" s="33" t="s">
        <v>1479</v>
      </c>
      <c r="M118" s="32"/>
      <c r="N118" s="32"/>
      <c r="O118" s="32"/>
      <c r="P118" s="32"/>
      <c r="Q118" s="32"/>
      <c r="R118" s="33" t="s">
        <v>1479</v>
      </c>
      <c r="S118" s="32"/>
      <c r="T118" s="33" t="s">
        <v>1479</v>
      </c>
      <c r="U118" s="32"/>
      <c r="V118" s="32"/>
      <c r="W118" s="32"/>
    </row>
    <row r="119" spans="1:23" ht="45" customHeight="1" x14ac:dyDescent="0.2">
      <c r="A119" s="28" t="s">
        <v>1022</v>
      </c>
      <c r="B119" s="28" t="s">
        <v>1242</v>
      </c>
      <c r="C119" s="50">
        <f t="shared" ref="C119:C127" si="5">COUNTIF(D119:W119,"R")</f>
        <v>1</v>
      </c>
      <c r="D119" s="44"/>
      <c r="E119" s="44"/>
      <c r="F119" s="44"/>
      <c r="G119" s="44"/>
      <c r="H119" s="44"/>
      <c r="I119" s="45" t="s">
        <v>1477</v>
      </c>
      <c r="J119" s="44"/>
      <c r="K119" s="44"/>
      <c r="L119" s="44"/>
      <c r="M119" s="44"/>
      <c r="N119" s="44"/>
      <c r="O119" s="44"/>
      <c r="P119" s="44"/>
      <c r="Q119" s="44"/>
      <c r="R119" s="44"/>
      <c r="S119" s="44"/>
      <c r="T119" s="44"/>
      <c r="U119" s="44"/>
      <c r="V119" s="44"/>
      <c r="W119" s="44"/>
    </row>
    <row r="120" spans="1:23" ht="45" customHeight="1" x14ac:dyDescent="0.2">
      <c r="A120" s="28" t="s">
        <v>1022</v>
      </c>
      <c r="B120" s="28" t="s">
        <v>1254</v>
      </c>
      <c r="C120" s="50">
        <f t="shared" si="5"/>
        <v>14</v>
      </c>
      <c r="D120" s="45" t="s">
        <v>1477</v>
      </c>
      <c r="E120" s="45" t="s">
        <v>1477</v>
      </c>
      <c r="F120" s="45" t="s">
        <v>1477</v>
      </c>
      <c r="G120" s="45" t="s">
        <v>1477</v>
      </c>
      <c r="H120" s="45" t="s">
        <v>1477</v>
      </c>
      <c r="I120" s="45" t="s">
        <v>1477</v>
      </c>
      <c r="J120" s="45" t="s">
        <v>1477</v>
      </c>
      <c r="K120" s="45" t="s">
        <v>1477</v>
      </c>
      <c r="L120" s="32"/>
      <c r="M120" s="45" t="s">
        <v>1477</v>
      </c>
      <c r="N120" s="32"/>
      <c r="O120" s="45" t="s">
        <v>1477</v>
      </c>
      <c r="P120" s="45" t="s">
        <v>1477</v>
      </c>
      <c r="Q120" s="32"/>
      <c r="R120" s="45" t="s">
        <v>1477</v>
      </c>
      <c r="S120" s="45" t="s">
        <v>1477</v>
      </c>
      <c r="T120" s="45" t="s">
        <v>1477</v>
      </c>
      <c r="U120" s="32"/>
      <c r="V120" s="32"/>
      <c r="W120" s="32"/>
    </row>
    <row r="121" spans="1:23" ht="45" customHeight="1" x14ac:dyDescent="0.2">
      <c r="A121" s="28" t="s">
        <v>1022</v>
      </c>
      <c r="B121" s="28" t="s">
        <v>1265</v>
      </c>
      <c r="C121" s="50">
        <f t="shared" si="5"/>
        <v>1</v>
      </c>
      <c r="D121" s="44"/>
      <c r="E121" s="44"/>
      <c r="F121" s="44"/>
      <c r="G121" s="44"/>
      <c r="H121" s="44"/>
      <c r="I121" s="45" t="s">
        <v>1477</v>
      </c>
      <c r="J121" s="44"/>
      <c r="K121" s="44"/>
      <c r="L121" s="44"/>
      <c r="M121" s="44"/>
      <c r="N121" s="44"/>
      <c r="O121" s="44"/>
      <c r="P121" s="44"/>
      <c r="Q121" s="44"/>
      <c r="R121" s="44"/>
      <c r="S121" s="44"/>
      <c r="T121" s="44"/>
      <c r="U121" s="44"/>
      <c r="V121" s="44"/>
      <c r="W121" s="44"/>
    </row>
    <row r="122" spans="1:23" ht="45" customHeight="1" x14ac:dyDescent="0.2">
      <c r="A122" s="28" t="s">
        <v>1022</v>
      </c>
      <c r="B122" s="43" t="s">
        <v>1276</v>
      </c>
      <c r="C122" s="50">
        <f t="shared" si="5"/>
        <v>1</v>
      </c>
      <c r="D122" s="44"/>
      <c r="E122" s="44"/>
      <c r="F122" s="44"/>
      <c r="G122" s="45" t="s">
        <v>1477</v>
      </c>
      <c r="H122" s="44"/>
      <c r="I122" s="44"/>
      <c r="J122" s="44"/>
      <c r="K122" s="44"/>
      <c r="L122" s="44"/>
      <c r="M122" s="44"/>
      <c r="N122" s="44"/>
      <c r="O122" s="44"/>
      <c r="P122" s="44"/>
      <c r="Q122" s="44"/>
      <c r="R122" s="44"/>
      <c r="S122" s="44"/>
      <c r="T122" s="44"/>
      <c r="U122" s="44"/>
      <c r="V122" s="44"/>
      <c r="W122" s="44"/>
    </row>
    <row r="123" spans="1:23" ht="45" customHeight="1" x14ac:dyDescent="0.2">
      <c r="A123" s="28" t="s">
        <v>1022</v>
      </c>
      <c r="B123" s="30" t="s">
        <v>1287</v>
      </c>
      <c r="C123" s="50">
        <f t="shared" si="5"/>
        <v>1</v>
      </c>
      <c r="D123" s="44"/>
      <c r="E123" s="44"/>
      <c r="F123" s="44"/>
      <c r="G123" s="44"/>
      <c r="H123" s="44"/>
      <c r="I123" s="44"/>
      <c r="J123" s="44"/>
      <c r="K123" s="44"/>
      <c r="L123" s="44"/>
      <c r="M123" s="44"/>
      <c r="N123" s="44"/>
      <c r="O123" s="44"/>
      <c r="P123" s="44"/>
      <c r="Q123" s="44"/>
      <c r="R123" s="44"/>
      <c r="S123" s="44"/>
      <c r="T123" s="44"/>
      <c r="U123" s="45" t="s">
        <v>1477</v>
      </c>
      <c r="V123" s="44"/>
      <c r="W123" s="44"/>
    </row>
    <row r="124" spans="1:23" ht="45" customHeight="1" x14ac:dyDescent="0.2">
      <c r="A124" s="28" t="s">
        <v>1022</v>
      </c>
      <c r="B124" s="28" t="s">
        <v>1298</v>
      </c>
      <c r="C124" s="50">
        <f t="shared" si="5"/>
        <v>2</v>
      </c>
      <c r="D124" s="44"/>
      <c r="E124" s="44"/>
      <c r="F124" s="45" t="s">
        <v>1477</v>
      </c>
      <c r="G124" s="44"/>
      <c r="H124" s="44"/>
      <c r="I124" s="44"/>
      <c r="J124" s="44"/>
      <c r="K124" s="44"/>
      <c r="L124" s="44"/>
      <c r="M124" s="45" t="s">
        <v>1477</v>
      </c>
      <c r="N124" s="44"/>
      <c r="O124" s="44"/>
      <c r="P124" s="44"/>
      <c r="Q124" s="44"/>
      <c r="R124" s="44"/>
      <c r="S124" s="44"/>
      <c r="T124" s="44"/>
      <c r="U124" s="44"/>
      <c r="V124" s="44"/>
      <c r="W124" s="44"/>
    </row>
    <row r="125" spans="1:23" ht="45" customHeight="1" x14ac:dyDescent="0.2">
      <c r="A125" s="28" t="s">
        <v>1022</v>
      </c>
      <c r="B125" s="28" t="s">
        <v>1308</v>
      </c>
      <c r="C125" s="50">
        <f t="shared" si="5"/>
        <v>1</v>
      </c>
      <c r="D125" s="44"/>
      <c r="E125" s="46"/>
      <c r="F125" s="46"/>
      <c r="G125" s="44"/>
      <c r="H125" s="46"/>
      <c r="I125" s="46"/>
      <c r="J125" s="46"/>
      <c r="K125" s="44"/>
      <c r="L125" s="44"/>
      <c r="M125" s="46"/>
      <c r="N125" s="44"/>
      <c r="O125" s="46"/>
      <c r="P125" s="44"/>
      <c r="Q125" s="44"/>
      <c r="R125" s="44"/>
      <c r="S125" s="44"/>
      <c r="T125" s="46"/>
      <c r="U125" s="44"/>
      <c r="V125" s="45" t="s">
        <v>1477</v>
      </c>
      <c r="W125" s="44"/>
    </row>
    <row r="126" spans="1:23" ht="45" customHeight="1" x14ac:dyDescent="0.2">
      <c r="A126" s="28" t="s">
        <v>1022</v>
      </c>
      <c r="B126" s="28" t="s">
        <v>1318</v>
      </c>
      <c r="C126" s="50">
        <f t="shared" si="5"/>
        <v>5</v>
      </c>
      <c r="D126" s="32"/>
      <c r="E126" s="45" t="s">
        <v>1477</v>
      </c>
      <c r="F126" s="45" t="s">
        <v>1477</v>
      </c>
      <c r="G126" s="32"/>
      <c r="H126" s="32"/>
      <c r="I126" s="32"/>
      <c r="J126" s="32"/>
      <c r="K126" s="32"/>
      <c r="L126" s="32"/>
      <c r="M126" s="32"/>
      <c r="N126" s="32"/>
      <c r="O126" s="45" t="s">
        <v>1477</v>
      </c>
      <c r="P126" s="32"/>
      <c r="Q126" s="32"/>
      <c r="R126" s="32"/>
      <c r="S126" s="32"/>
      <c r="T126" s="45" t="s">
        <v>1477</v>
      </c>
      <c r="U126" s="32"/>
      <c r="V126" s="45" t="s">
        <v>1477</v>
      </c>
      <c r="W126" s="32"/>
    </row>
    <row r="127" spans="1:23" ht="45" customHeight="1" x14ac:dyDescent="0.2">
      <c r="A127" s="28" t="s">
        <v>1022</v>
      </c>
      <c r="B127" s="28" t="s">
        <v>1328</v>
      </c>
      <c r="C127" s="50">
        <f t="shared" si="5"/>
        <v>1</v>
      </c>
      <c r="D127" s="32"/>
      <c r="E127" s="32"/>
      <c r="F127" s="32"/>
      <c r="G127" s="32"/>
      <c r="H127" s="32"/>
      <c r="I127" s="32"/>
      <c r="J127" s="32"/>
      <c r="K127" s="32"/>
      <c r="L127" s="32"/>
      <c r="M127" s="32"/>
      <c r="N127" s="32"/>
      <c r="O127" s="32"/>
      <c r="P127" s="32"/>
      <c r="Q127" s="45" t="s">
        <v>1477</v>
      </c>
      <c r="R127" s="32"/>
      <c r="S127" s="32"/>
      <c r="T127" s="32"/>
      <c r="U127" s="32"/>
      <c r="V127" s="32"/>
      <c r="W127" s="32"/>
    </row>
    <row r="128" spans="1:23" ht="45" customHeight="1" x14ac:dyDescent="0.2">
      <c r="A128" s="28" t="s">
        <v>1022</v>
      </c>
      <c r="B128" s="28" t="s">
        <v>1338</v>
      </c>
      <c r="C128" s="52" cm="1">
        <f t="array" ref="C128">SUM(COUNTIF(D128:W128,{"R","P"}))</f>
        <v>2</v>
      </c>
      <c r="D128" s="32"/>
      <c r="E128" s="32"/>
      <c r="F128" s="32"/>
      <c r="G128" s="32"/>
      <c r="H128" s="32"/>
      <c r="I128" s="32"/>
      <c r="J128" s="32"/>
      <c r="K128" s="32"/>
      <c r="L128" s="32"/>
      <c r="M128" s="32"/>
      <c r="N128" s="32"/>
      <c r="O128" s="32"/>
      <c r="P128" s="32"/>
      <c r="Q128" s="45" t="s">
        <v>1477</v>
      </c>
      <c r="R128" s="32"/>
      <c r="S128" s="45" t="s">
        <v>1477</v>
      </c>
      <c r="T128" s="32"/>
      <c r="U128" s="32"/>
      <c r="V128" s="32"/>
      <c r="W128" s="32"/>
    </row>
    <row r="129" spans="1:23" ht="45" customHeight="1" x14ac:dyDescent="0.2">
      <c r="A129" s="28" t="s">
        <v>1022</v>
      </c>
      <c r="B129" s="28" t="s">
        <v>1348</v>
      </c>
      <c r="C129" s="50">
        <f t="shared" ref="C129:C135" si="6">COUNTIF(D129:W129,"R")</f>
        <v>3</v>
      </c>
      <c r="D129" s="32"/>
      <c r="E129" s="45" t="s">
        <v>1477</v>
      </c>
      <c r="F129" s="32"/>
      <c r="G129" s="32"/>
      <c r="H129" s="32"/>
      <c r="I129" s="32"/>
      <c r="J129" s="32"/>
      <c r="K129" s="32"/>
      <c r="L129" s="32"/>
      <c r="M129" s="32"/>
      <c r="N129" s="32"/>
      <c r="O129" s="32"/>
      <c r="P129" s="32"/>
      <c r="Q129" s="32"/>
      <c r="R129" s="45" t="s">
        <v>1477</v>
      </c>
      <c r="S129" s="45" t="s">
        <v>1477</v>
      </c>
      <c r="T129" s="32"/>
      <c r="U129" s="32"/>
      <c r="V129" s="32"/>
      <c r="W129" s="32"/>
    </row>
    <row r="130" spans="1:23" ht="45" customHeight="1" x14ac:dyDescent="0.2">
      <c r="A130" s="28" t="s">
        <v>1022</v>
      </c>
      <c r="B130" s="43" t="s">
        <v>1359</v>
      </c>
      <c r="C130" s="50">
        <f t="shared" si="6"/>
        <v>1</v>
      </c>
      <c r="D130" s="32"/>
      <c r="E130" s="32"/>
      <c r="F130" s="32"/>
      <c r="G130" s="32"/>
      <c r="H130" s="32"/>
      <c r="I130" s="32"/>
      <c r="J130" s="32"/>
      <c r="K130" s="32"/>
      <c r="L130" s="32"/>
      <c r="M130" s="32"/>
      <c r="N130" s="32"/>
      <c r="O130" s="32"/>
      <c r="P130" s="32"/>
      <c r="Q130" s="32"/>
      <c r="R130" s="32"/>
      <c r="S130" s="32"/>
      <c r="T130" s="32"/>
      <c r="U130" s="45" t="s">
        <v>1477</v>
      </c>
      <c r="V130" s="32"/>
      <c r="W130" s="32"/>
    </row>
    <row r="131" spans="1:23" ht="45" customHeight="1" x14ac:dyDescent="0.2">
      <c r="A131" s="28" t="s">
        <v>1022</v>
      </c>
      <c r="B131" s="43" t="s">
        <v>1368</v>
      </c>
      <c r="C131" s="50">
        <f t="shared" si="6"/>
        <v>1</v>
      </c>
      <c r="D131" s="32"/>
      <c r="E131" s="32"/>
      <c r="F131" s="32"/>
      <c r="G131" s="32"/>
      <c r="H131" s="32"/>
      <c r="I131" s="32"/>
      <c r="J131" s="32"/>
      <c r="K131" s="32"/>
      <c r="L131" s="32"/>
      <c r="M131" s="32"/>
      <c r="N131" s="45" t="s">
        <v>1477</v>
      </c>
      <c r="O131" s="32"/>
      <c r="P131" s="32"/>
      <c r="Q131" s="32"/>
      <c r="R131" s="32"/>
      <c r="S131" s="32"/>
      <c r="T131" s="32"/>
      <c r="U131" s="32"/>
      <c r="V131" s="32"/>
      <c r="W131" s="32"/>
    </row>
    <row r="132" spans="1:23" ht="45" customHeight="1" x14ac:dyDescent="0.2">
      <c r="A132" s="28" t="s">
        <v>1022</v>
      </c>
      <c r="B132" s="43" t="s">
        <v>1379</v>
      </c>
      <c r="C132" s="50">
        <f t="shared" si="6"/>
        <v>1</v>
      </c>
      <c r="D132" s="44"/>
      <c r="E132" s="44"/>
      <c r="F132" s="44"/>
      <c r="G132" s="44"/>
      <c r="H132" s="44"/>
      <c r="I132" s="44"/>
      <c r="J132" s="44"/>
      <c r="K132" s="44"/>
      <c r="L132" s="44"/>
      <c r="M132" s="44"/>
      <c r="N132" s="45" t="s">
        <v>1477</v>
      </c>
      <c r="O132" s="44"/>
      <c r="P132" s="44"/>
      <c r="Q132" s="44"/>
      <c r="R132" s="44"/>
      <c r="S132" s="44"/>
      <c r="T132" s="44"/>
      <c r="U132" s="44"/>
      <c r="V132" s="44"/>
      <c r="W132" s="44"/>
    </row>
    <row r="133" spans="1:23" ht="45" customHeight="1" x14ac:dyDescent="0.2">
      <c r="A133" s="28" t="s">
        <v>1022</v>
      </c>
      <c r="B133" s="43" t="s">
        <v>1390</v>
      </c>
      <c r="C133" s="50">
        <f t="shared" si="6"/>
        <v>1</v>
      </c>
      <c r="D133" s="44"/>
      <c r="E133" s="44"/>
      <c r="F133" s="44"/>
      <c r="G133" s="44"/>
      <c r="H133" s="44"/>
      <c r="I133" s="44"/>
      <c r="J133" s="44"/>
      <c r="K133" s="44"/>
      <c r="L133" s="45" t="s">
        <v>1477</v>
      </c>
      <c r="M133" s="44"/>
      <c r="N133" s="44"/>
      <c r="O133" s="44"/>
      <c r="P133" s="44"/>
      <c r="Q133" s="44"/>
      <c r="R133" s="44"/>
      <c r="S133" s="44"/>
      <c r="T133" s="44"/>
      <c r="U133" s="44"/>
      <c r="V133" s="44"/>
      <c r="W133" s="44"/>
    </row>
    <row r="134" spans="1:23" ht="45" customHeight="1" x14ac:dyDescent="0.2">
      <c r="A134" s="28" t="s">
        <v>1022</v>
      </c>
      <c r="B134" s="43" t="s">
        <v>1400</v>
      </c>
      <c r="C134" s="50">
        <f t="shared" si="6"/>
        <v>5</v>
      </c>
      <c r="D134" s="44"/>
      <c r="E134" s="45" t="s">
        <v>1477</v>
      </c>
      <c r="F134" s="44"/>
      <c r="G134" s="44"/>
      <c r="H134" s="44"/>
      <c r="I134" s="44"/>
      <c r="J134" s="45" t="s">
        <v>1477</v>
      </c>
      <c r="K134" s="44"/>
      <c r="L134" s="45" t="s">
        <v>1477</v>
      </c>
      <c r="M134" s="44"/>
      <c r="N134" s="44"/>
      <c r="O134" s="44"/>
      <c r="P134" s="44"/>
      <c r="Q134" s="44"/>
      <c r="R134" s="45" t="s">
        <v>1477</v>
      </c>
      <c r="S134" s="44"/>
      <c r="T134" s="45" t="s">
        <v>1477</v>
      </c>
      <c r="U134" s="44"/>
      <c r="V134" s="44"/>
      <c r="W134" s="44"/>
    </row>
    <row r="135" spans="1:23" ht="45" customHeight="1" x14ac:dyDescent="0.2">
      <c r="A135" s="28" t="s">
        <v>1022</v>
      </c>
      <c r="B135" s="43" t="s">
        <v>1411</v>
      </c>
      <c r="C135" s="50">
        <f t="shared" si="6"/>
        <v>3</v>
      </c>
      <c r="D135" s="44"/>
      <c r="E135" s="45" t="s">
        <v>1477</v>
      </c>
      <c r="F135" s="44"/>
      <c r="G135" s="44"/>
      <c r="H135" s="44"/>
      <c r="I135" s="44"/>
      <c r="J135" s="44"/>
      <c r="K135" s="44"/>
      <c r="L135" s="45" t="s">
        <v>1477</v>
      </c>
      <c r="M135" s="44"/>
      <c r="N135" s="44"/>
      <c r="O135" s="44"/>
      <c r="P135" s="44"/>
      <c r="Q135" s="44"/>
      <c r="R135" s="44"/>
      <c r="S135" s="44"/>
      <c r="T135" s="45" t="s">
        <v>1477</v>
      </c>
      <c r="U135" s="44"/>
      <c r="V135" s="44"/>
      <c r="W135" s="44"/>
    </row>
    <row r="136" spans="1:23" ht="45" hidden="1" customHeight="1" x14ac:dyDescent="0.2">
      <c r="A136" s="28" t="s">
        <v>1478</v>
      </c>
      <c r="B136" s="28" t="s">
        <v>1423</v>
      </c>
      <c r="C136" s="33" t="s">
        <v>1479</v>
      </c>
      <c r="D136" s="33" t="s">
        <v>1479</v>
      </c>
      <c r="E136" s="33" t="s">
        <v>1479</v>
      </c>
      <c r="F136" s="33" t="s">
        <v>1479</v>
      </c>
      <c r="G136" s="33" t="s">
        <v>1479</v>
      </c>
      <c r="H136" s="32"/>
      <c r="I136" s="33" t="s">
        <v>1479</v>
      </c>
      <c r="J136" s="33" t="s">
        <v>1479</v>
      </c>
      <c r="K136" s="32"/>
      <c r="L136" s="32"/>
      <c r="M136" s="32"/>
      <c r="N136" s="33" t="s">
        <v>1479</v>
      </c>
      <c r="O136" s="33" t="s">
        <v>1479</v>
      </c>
      <c r="P136" s="32"/>
      <c r="Q136" s="33" t="s">
        <v>1479</v>
      </c>
      <c r="R136" s="33" t="s">
        <v>1479</v>
      </c>
      <c r="S136" s="33" t="s">
        <v>1479</v>
      </c>
      <c r="T136" s="32"/>
      <c r="U136" s="33" t="s">
        <v>1479</v>
      </c>
      <c r="V136" s="32"/>
    </row>
    <row r="137" spans="1:23" ht="45" customHeight="1" x14ac:dyDescent="0.2">
      <c r="A137" s="28" t="s">
        <v>1022</v>
      </c>
      <c r="B137" s="28" t="s">
        <v>1432</v>
      </c>
      <c r="C137" s="50">
        <f>COUNTIF(D137:W137,"R")</f>
        <v>1</v>
      </c>
      <c r="D137" s="44"/>
      <c r="E137" s="44"/>
      <c r="F137" s="44"/>
      <c r="G137" s="44"/>
      <c r="H137" s="44"/>
      <c r="I137" s="44"/>
      <c r="J137" s="44"/>
      <c r="K137" s="44"/>
      <c r="L137" s="44"/>
      <c r="M137" s="44"/>
      <c r="N137" s="44"/>
      <c r="O137" s="44"/>
      <c r="P137" s="44"/>
      <c r="Q137" s="44"/>
      <c r="R137" s="44"/>
      <c r="S137" s="44"/>
      <c r="T137" s="45" t="s">
        <v>1477</v>
      </c>
      <c r="U137" s="44"/>
      <c r="V137" s="44"/>
      <c r="W137" s="54"/>
    </row>
    <row r="138" spans="1:23" hidden="1" x14ac:dyDescent="0.2">
      <c r="B138" s="19" t="s">
        <v>1509</v>
      </c>
      <c r="D138" s="20">
        <f t="shared" ref="D138:W138" si="7">COUNTIF(D3:D137,"&lt;&gt;")</f>
        <v>15</v>
      </c>
      <c r="E138" s="20">
        <f t="shared" si="7"/>
        <v>40</v>
      </c>
      <c r="F138" s="20">
        <f t="shared" si="7"/>
        <v>33</v>
      </c>
      <c r="G138" s="20">
        <f t="shared" si="7"/>
        <v>19</v>
      </c>
      <c r="H138" s="20">
        <f t="shared" si="7"/>
        <v>16</v>
      </c>
      <c r="I138" s="20">
        <f t="shared" si="7"/>
        <v>24</v>
      </c>
      <c r="J138" s="20">
        <f t="shared" si="7"/>
        <v>24</v>
      </c>
      <c r="K138" s="20">
        <f t="shared" si="7"/>
        <v>12</v>
      </c>
      <c r="L138" s="20">
        <f t="shared" si="7"/>
        <v>21</v>
      </c>
      <c r="M138" s="20">
        <f t="shared" si="7"/>
        <v>12</v>
      </c>
      <c r="N138" s="20">
        <f t="shared" si="7"/>
        <v>10</v>
      </c>
      <c r="O138" s="20">
        <f t="shared" si="7"/>
        <v>18</v>
      </c>
      <c r="P138" s="20">
        <f t="shared" si="7"/>
        <v>10</v>
      </c>
      <c r="Q138" s="20">
        <f t="shared" si="7"/>
        <v>12</v>
      </c>
      <c r="R138" s="20">
        <f t="shared" si="7"/>
        <v>18</v>
      </c>
      <c r="S138" s="20">
        <f t="shared" si="7"/>
        <v>20</v>
      </c>
      <c r="T138" s="20">
        <f t="shared" si="7"/>
        <v>18</v>
      </c>
      <c r="U138" s="20">
        <f t="shared" si="7"/>
        <v>16</v>
      </c>
      <c r="V138" s="20">
        <f t="shared" si="7"/>
        <v>12</v>
      </c>
      <c r="W138" s="20">
        <f t="shared" si="7"/>
        <v>7</v>
      </c>
    </row>
    <row r="139" spans="1:23" hidden="1" x14ac:dyDescent="0.2">
      <c r="B139" s="19" t="s">
        <v>1511</v>
      </c>
      <c r="D139" s="78">
        <v>13</v>
      </c>
      <c r="E139" s="20">
        <v>33</v>
      </c>
      <c r="F139" s="77">
        <v>29</v>
      </c>
      <c r="G139" s="20">
        <v>15</v>
      </c>
      <c r="H139" s="20">
        <v>14</v>
      </c>
      <c r="I139" s="20">
        <v>21</v>
      </c>
      <c r="J139" s="20">
        <v>20</v>
      </c>
      <c r="K139" s="20">
        <v>10</v>
      </c>
      <c r="L139" s="20">
        <v>19</v>
      </c>
      <c r="M139" s="20">
        <v>12</v>
      </c>
      <c r="N139" s="77">
        <v>9</v>
      </c>
      <c r="O139" s="77">
        <v>14</v>
      </c>
      <c r="P139" s="77">
        <v>9</v>
      </c>
      <c r="Q139" s="77">
        <v>11</v>
      </c>
      <c r="R139" s="77">
        <v>15</v>
      </c>
      <c r="S139" s="77">
        <v>19</v>
      </c>
      <c r="T139" s="77">
        <v>14</v>
      </c>
      <c r="U139" s="77">
        <v>15</v>
      </c>
      <c r="V139" s="20">
        <v>13</v>
      </c>
      <c r="W139" s="20">
        <v>7</v>
      </c>
    </row>
    <row r="140" spans="1:23" hidden="1" x14ac:dyDescent="0.2">
      <c r="B140" s="19" t="s">
        <v>1510</v>
      </c>
      <c r="C140" s="20">
        <v>15</v>
      </c>
      <c r="D140" s="20">
        <f t="shared" ref="D140:W140" si="8">COUNTIF(D3:D137,"R")</f>
        <v>13</v>
      </c>
      <c r="E140" s="20">
        <f t="shared" si="8"/>
        <v>33</v>
      </c>
      <c r="F140" s="20">
        <f t="shared" si="8"/>
        <v>29</v>
      </c>
      <c r="G140" s="20">
        <f t="shared" si="8"/>
        <v>15</v>
      </c>
      <c r="H140" s="20">
        <f t="shared" si="8"/>
        <v>14</v>
      </c>
      <c r="I140" s="20">
        <f t="shared" si="8"/>
        <v>21</v>
      </c>
      <c r="J140" s="20">
        <f t="shared" si="8"/>
        <v>20</v>
      </c>
      <c r="K140" s="20">
        <f t="shared" si="8"/>
        <v>10</v>
      </c>
      <c r="L140" s="20">
        <f t="shared" si="8"/>
        <v>19</v>
      </c>
      <c r="M140" s="20">
        <f t="shared" si="8"/>
        <v>12</v>
      </c>
      <c r="N140" s="20">
        <f t="shared" si="8"/>
        <v>9</v>
      </c>
      <c r="O140" s="20">
        <f t="shared" si="8"/>
        <v>14</v>
      </c>
      <c r="P140" s="20">
        <f t="shared" si="8"/>
        <v>9</v>
      </c>
      <c r="Q140" s="20">
        <f t="shared" si="8"/>
        <v>11</v>
      </c>
      <c r="R140" s="20">
        <f t="shared" si="8"/>
        <v>15</v>
      </c>
      <c r="S140" s="20">
        <f t="shared" si="8"/>
        <v>19</v>
      </c>
      <c r="T140" s="20">
        <f t="shared" si="8"/>
        <v>14</v>
      </c>
      <c r="U140" s="20">
        <f t="shared" si="8"/>
        <v>14</v>
      </c>
      <c r="V140" s="20">
        <f t="shared" si="8"/>
        <v>12</v>
      </c>
      <c r="W140" s="20">
        <f t="shared" si="8"/>
        <v>7</v>
      </c>
    </row>
  </sheetData>
  <sheetProtection algorithmName="SHA-512" hashValue="uuotk/dxl6cufhTyBbJQtAzFuTftGj2BZMoO9dMgRGowrvoDZ9ay5yJ+nHiJls0QDrgJXh6BDZLFLPydbvOmng==" saltValue="0tkqL4ye9779eY4uGsGE2w==" spinCount="100000" sheet="1" objects="1" scenarios="1"/>
  <autoFilter ref="A2:W140" xr:uid="{4D89FD6B-7004-423F-A8F1-48F22944FCF9}">
    <filterColumn colId="0">
      <filters>
        <filter val="Active"/>
      </filters>
    </filterColumn>
    <sortState xmlns:xlrd2="http://schemas.microsoft.com/office/spreadsheetml/2017/richdata2" ref="A3:W137">
      <sortCondition ref="B2:B137"/>
    </sortState>
  </autoFilter>
  <hyperlinks>
    <hyperlink ref="A1" location="INDEX!A1" display="INDEX" xr:uid="{BD0921AC-3681-4B99-8A1D-9ADD927622D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AC272-2F0F-4F96-A2FC-CF39BB450AF4}">
  <sheetPr codeName="Sheet4">
    <tabColor theme="1"/>
  </sheetPr>
  <dimension ref="A1:H24"/>
  <sheetViews>
    <sheetView showGridLines="0" zoomScaleNormal="100" workbookViewId="0">
      <pane ySplit="11" topLeftCell="A18" activePane="bottomLeft" state="frozen"/>
      <selection pane="bottomLeft" activeCell="B23" sqref="B23"/>
    </sheetView>
  </sheetViews>
  <sheetFormatPr defaultColWidth="0" defaultRowHeight="12" customHeight="1" zeroHeight="1" x14ac:dyDescent="0.25"/>
  <cols>
    <col min="1" max="1" width="1.7109375" style="67" customWidth="1"/>
    <col min="2" max="2" width="15.7109375" style="3" customWidth="1"/>
    <col min="3" max="3" width="20.7109375" style="4" customWidth="1"/>
    <col min="4" max="4" width="150.7109375" style="3" customWidth="1"/>
    <col min="5" max="7" width="15.7109375" style="3" hidden="1" customWidth="1"/>
    <col min="8" max="8" width="1.7109375" style="67" customWidth="1"/>
    <col min="9" max="16384" width="9.140625" style="3" hidden="1"/>
  </cols>
  <sheetData>
    <row r="1" spans="1:8" ht="8.1" customHeight="1" x14ac:dyDescent="0.25">
      <c r="B1" s="67"/>
      <c r="C1" s="69"/>
      <c r="D1" s="67"/>
    </row>
    <row r="2" spans="1:8" ht="24.95" customHeight="1" x14ac:dyDescent="0.25">
      <c r="B2" s="31" t="s">
        <v>69</v>
      </c>
      <c r="C2" s="73" t="s">
        <v>70</v>
      </c>
      <c r="D2" s="74"/>
      <c r="E2" s="2"/>
      <c r="F2" s="2"/>
      <c r="G2" s="2"/>
    </row>
    <row r="3" spans="1:8" ht="8.1" customHeight="1" x14ac:dyDescent="0.25">
      <c r="B3" s="67"/>
      <c r="C3" s="69"/>
      <c r="D3" s="67"/>
    </row>
    <row r="4" spans="1:8" s="7" customFormat="1" ht="15.75" hidden="1" x14ac:dyDescent="0.25">
      <c r="A4" s="68"/>
      <c r="C4" s="5" t="s">
        <v>1481</v>
      </c>
      <c r="D4" s="6" t="s">
        <v>1482</v>
      </c>
      <c r="E4" s="6"/>
      <c r="F4" s="6"/>
      <c r="G4" s="6"/>
      <c r="H4" s="68"/>
    </row>
    <row r="5" spans="1:8" s="7" customFormat="1" ht="31.5" hidden="1" customHeight="1" x14ac:dyDescent="0.25">
      <c r="A5" s="68"/>
      <c r="C5" s="8" t="s">
        <v>1483</v>
      </c>
      <c r="D5" s="6" t="s">
        <v>1482</v>
      </c>
      <c r="E5" s="6"/>
      <c r="F5" s="6"/>
      <c r="G5" s="6"/>
      <c r="H5" s="68"/>
    </row>
    <row r="6" spans="1:8" s="7" customFormat="1" ht="31.5" hidden="1" x14ac:dyDescent="0.25">
      <c r="A6" s="68"/>
      <c r="C6" s="8" t="s">
        <v>1484</v>
      </c>
      <c r="D6" s="6" t="s">
        <v>1482</v>
      </c>
      <c r="E6" s="6"/>
      <c r="F6" s="6"/>
      <c r="G6" s="6"/>
      <c r="H6" s="68"/>
    </row>
    <row r="7" spans="1:8" s="7" customFormat="1" ht="15.75" x14ac:dyDescent="0.25">
      <c r="A7" s="68"/>
      <c r="B7" s="8" t="s">
        <v>1485</v>
      </c>
      <c r="C7" s="85">
        <v>2.2000000000000002</v>
      </c>
      <c r="D7" s="86"/>
      <c r="E7" s="86"/>
      <c r="F7" s="86"/>
      <c r="G7" s="87"/>
      <c r="H7" s="68"/>
    </row>
    <row r="8" spans="1:8" s="7" customFormat="1" ht="25.5" customHeight="1" x14ac:dyDescent="0.25">
      <c r="A8" s="68"/>
      <c r="B8" s="8" t="s">
        <v>1486</v>
      </c>
      <c r="C8" s="88">
        <v>46244</v>
      </c>
      <c r="D8" s="89"/>
      <c r="E8" s="89"/>
      <c r="F8" s="89"/>
      <c r="G8" s="90"/>
      <c r="H8" s="68"/>
    </row>
    <row r="9" spans="1:8" s="7" customFormat="1" ht="8.1" customHeight="1" x14ac:dyDescent="0.25">
      <c r="A9" s="68"/>
      <c r="B9" s="68"/>
      <c r="C9" s="70"/>
      <c r="D9" s="68"/>
      <c r="H9" s="68"/>
    </row>
    <row r="10" spans="1:8" s="7" customFormat="1" ht="15.75" customHeight="1" x14ac:dyDescent="0.25">
      <c r="A10" s="68"/>
      <c r="B10" s="91" t="s">
        <v>1487</v>
      </c>
      <c r="C10" s="92"/>
      <c r="D10" s="93"/>
      <c r="E10" s="84" t="s">
        <v>1488</v>
      </c>
      <c r="F10" s="84"/>
      <c r="G10" s="84"/>
      <c r="H10" s="68"/>
    </row>
    <row r="11" spans="1:8" s="7" customFormat="1" ht="31.5" x14ac:dyDescent="0.25">
      <c r="A11" s="68"/>
      <c r="B11" s="9" t="s">
        <v>1485</v>
      </c>
      <c r="C11" s="9" t="s">
        <v>1489</v>
      </c>
      <c r="D11" s="10" t="s">
        <v>1490</v>
      </c>
      <c r="E11" s="10" t="s">
        <v>1491</v>
      </c>
      <c r="F11" s="10" t="s">
        <v>1492</v>
      </c>
      <c r="G11" s="10" t="s">
        <v>1493</v>
      </c>
      <c r="H11" s="68"/>
    </row>
    <row r="12" spans="1:8" ht="50.25" customHeight="1" x14ac:dyDescent="0.25">
      <c r="B12" s="12">
        <v>1.1000000000000001</v>
      </c>
      <c r="C12" s="11">
        <v>46111</v>
      </c>
      <c r="D12" s="23" t="s">
        <v>1494</v>
      </c>
      <c r="E12" s="12" t="s">
        <v>451</v>
      </c>
      <c r="F12" s="12" t="s">
        <v>451</v>
      </c>
      <c r="G12" s="12" t="s">
        <v>451</v>
      </c>
    </row>
    <row r="13" spans="1:8" ht="50.25" customHeight="1" x14ac:dyDescent="0.25">
      <c r="B13" s="12">
        <v>1.2</v>
      </c>
      <c r="C13" s="11">
        <v>46122</v>
      </c>
      <c r="D13" s="23" t="s">
        <v>1495</v>
      </c>
      <c r="E13" s="12" t="s">
        <v>451</v>
      </c>
      <c r="F13" s="12" t="s">
        <v>451</v>
      </c>
      <c r="G13" s="12" t="s">
        <v>451</v>
      </c>
    </row>
    <row r="14" spans="1:8" ht="132" x14ac:dyDescent="0.25">
      <c r="B14" s="12">
        <v>1.3</v>
      </c>
      <c r="C14" s="11">
        <v>46134</v>
      </c>
      <c r="D14" s="23" t="s">
        <v>1506</v>
      </c>
      <c r="E14" s="12"/>
      <c r="F14" s="12"/>
      <c r="G14" s="12"/>
    </row>
    <row r="15" spans="1:8" ht="54.95" customHeight="1" x14ac:dyDescent="0.25">
      <c r="B15" s="12">
        <v>1.4</v>
      </c>
      <c r="C15" s="11">
        <v>46146</v>
      </c>
      <c r="D15" s="23" t="s">
        <v>1505</v>
      </c>
      <c r="E15" s="49"/>
      <c r="F15" s="49"/>
      <c r="G15" s="49"/>
    </row>
    <row r="16" spans="1:8" ht="102.75" customHeight="1" x14ac:dyDescent="0.25">
      <c r="B16" s="12">
        <v>1.5</v>
      </c>
      <c r="C16" s="11">
        <v>46163</v>
      </c>
      <c r="D16" s="23" t="s">
        <v>1496</v>
      </c>
      <c r="E16" s="49"/>
      <c r="F16" s="49"/>
      <c r="G16" s="49"/>
    </row>
    <row r="17" spans="2:7" ht="30" customHeight="1" x14ac:dyDescent="0.25">
      <c r="B17" s="12">
        <v>1.6</v>
      </c>
      <c r="C17" s="11">
        <v>46170</v>
      </c>
      <c r="D17" s="23" t="s">
        <v>1497</v>
      </c>
      <c r="E17" s="49"/>
      <c r="F17" s="49"/>
      <c r="G17" s="49"/>
    </row>
    <row r="18" spans="2:7" ht="30" customHeight="1" x14ac:dyDescent="0.25">
      <c r="B18" s="12">
        <v>1.7</v>
      </c>
      <c r="C18" s="11">
        <v>46176</v>
      </c>
      <c r="D18" s="23" t="s">
        <v>1498</v>
      </c>
      <c r="E18" s="49"/>
      <c r="F18" s="49"/>
      <c r="G18" s="49"/>
    </row>
    <row r="19" spans="2:7" ht="30" customHeight="1" x14ac:dyDescent="0.25">
      <c r="B19" s="12">
        <v>1.8</v>
      </c>
      <c r="C19" s="11">
        <v>46185</v>
      </c>
      <c r="D19" s="23" t="s">
        <v>1499</v>
      </c>
      <c r="E19" s="49"/>
      <c r="F19" s="49"/>
      <c r="G19" s="49"/>
    </row>
    <row r="20" spans="2:7" ht="69.95" customHeight="1" x14ac:dyDescent="0.25">
      <c r="B20" s="12">
        <v>1.9</v>
      </c>
      <c r="C20" s="79">
        <v>46197</v>
      </c>
      <c r="D20" s="23" t="s">
        <v>1512</v>
      </c>
      <c r="E20" s="49"/>
      <c r="F20" s="49"/>
      <c r="G20" s="49"/>
    </row>
    <row r="21" spans="2:7" ht="54.95" customHeight="1" x14ac:dyDescent="0.25">
      <c r="B21" s="80" t="s">
        <v>1514</v>
      </c>
      <c r="C21" s="79">
        <v>46210</v>
      </c>
      <c r="D21" s="23" t="s">
        <v>1515</v>
      </c>
      <c r="E21" s="49"/>
      <c r="F21" s="49"/>
      <c r="G21" s="49"/>
    </row>
    <row r="22" spans="2:7" ht="66.75" customHeight="1" x14ac:dyDescent="0.25">
      <c r="B22" s="80">
        <v>2.1</v>
      </c>
      <c r="C22" s="79">
        <v>46224</v>
      </c>
      <c r="D22" s="23" t="s">
        <v>1516</v>
      </c>
      <c r="E22" s="49"/>
      <c r="F22" s="49"/>
      <c r="G22" s="49"/>
    </row>
    <row r="23" spans="2:7" ht="80.099999999999994" customHeight="1" x14ac:dyDescent="0.25">
      <c r="B23" s="80">
        <v>2.2000000000000002</v>
      </c>
      <c r="C23" s="79">
        <v>46241</v>
      </c>
      <c r="D23" s="23" t="s">
        <v>1527</v>
      </c>
      <c r="E23" s="49"/>
      <c r="F23" s="49"/>
      <c r="G23" s="49"/>
    </row>
    <row r="24" spans="2:7" ht="8.1" customHeight="1" x14ac:dyDescent="0.25">
      <c r="B24" s="67"/>
      <c r="C24" s="69"/>
      <c r="D24" s="67"/>
    </row>
  </sheetData>
  <sheetProtection algorithmName="SHA-512" hashValue="yq8DR21OeIqjz2xq1Nz93pq3k1ptylUJJgylPi6Mmgk6oJU+tM7X7XhMwG+diOk7Zei7sxOW9J5+9SfK/O5fQg==" saltValue="3+6R/acdPZh5s7+WpB3/RQ==" spinCount="100000" sheet="1" objects="1" scenarios="1"/>
  <mergeCells count="4">
    <mergeCell ref="E10:G10"/>
    <mergeCell ref="C7:G7"/>
    <mergeCell ref="C8:G8"/>
    <mergeCell ref="B10:D10"/>
  </mergeCells>
  <hyperlinks>
    <hyperlink ref="B2" location="INDEX!A1" display="INDEX" xr:uid="{C1DF8045-832A-41EE-A30E-39DA5F9F4F9F}"/>
  </hyperlinks>
  <pageMargins left="0.7" right="0.7" top="0.75" bottom="0.75" header="0.3" footer="0.3"/>
  <ignoredErrors>
    <ignoredError sqref="B2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F8E0F1F30664195E5D38569A4FE50" ma:contentTypeVersion="38" ma:contentTypeDescription="Create a new document." ma:contentTypeScope="" ma:versionID="9dbf16c16f8418f4118b70c884b96478">
  <xsd:schema xmlns:xsd="http://www.w3.org/2001/XMLSchema" xmlns:xs="http://www.w3.org/2001/XMLSchema" xmlns:p="http://schemas.microsoft.com/office/2006/metadata/properties" xmlns:ns2="e04524db-8978-4673-9f16-475665e21175" xmlns:ns3="6a10fc8a-cbfd-4c40-acb9-268a8ac93595" targetNamespace="http://schemas.microsoft.com/office/2006/metadata/properties" ma:root="true" ma:fieldsID="9f90274e35e8f0dd1cc2016890a527b7" ns2:_="" ns3:_="">
    <xsd:import namespace="e04524db-8978-4673-9f16-475665e21175"/>
    <xsd:import namespace="6a10fc8a-cbfd-4c40-acb9-268a8ac93595"/>
    <xsd:element name="properties">
      <xsd:complexType>
        <xsd:sequence>
          <xsd:element name="documentManagement">
            <xsd:complexType>
              <xsd:all>
                <xsd:element ref="ns2:_dlc_DocId" minOccurs="0"/>
                <xsd:element ref="ns2:_dlc_DocIdUrl" minOccurs="0"/>
                <xsd:element ref="ns2:_dlc_DocIdPersistId" minOccurs="0"/>
                <xsd:element ref="ns3:LastReviewDate" minOccurs="0"/>
                <xsd:element ref="ns3:TRIMReferenceNumber" minOccurs="0"/>
                <xsd:element ref="ns3:Function" minOccurs="0"/>
                <xsd:element ref="ns3:Topic" minOccurs="0"/>
                <xsd:element ref="ns3:d36b95f707bb4822b6deac2076a75625" minOccurs="0"/>
                <xsd:element ref="ns2:TaxCatchAll" minOccurs="0"/>
                <xsd:element ref="ns3:l8a62370e39240bba9ea270f9d0005df" minOccurs="0"/>
                <xsd:element ref="ns3:f4b4fb05700e4c588f75ec4f2a0b52a9" minOccurs="0"/>
                <xsd:element ref="ns3:i9013c70e6394bd18f439f8ebd60de89" minOccurs="0"/>
                <xsd:element ref="ns3:Showinwhatsnew" minOccurs="0"/>
                <xsd:element ref="ns3:SortOrder" minOccurs="0"/>
                <xsd:element ref="ns3:j18307bcfe594314a25ca72fff92da2e"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4524db-8978-4673-9f16-475665e2117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7e1e8ffe-a9d2-43a2-9672-7919bdfbbb24}" ma:internalName="TaxCatchAll" ma:showField="CatchAllData" ma:web="e04524db-8978-4673-9f16-475665e21175">
      <xsd:complexType>
        <xsd:complexContent>
          <xsd:extension base="dms:MultiChoiceLookup">
            <xsd:sequence>
              <xsd:element name="Value" type="dms:Lookup" maxOccurs="unbounded" minOccurs="0" nillable="true"/>
            </xsd:sequence>
          </xsd:extension>
        </xsd:complexContent>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10fc8a-cbfd-4c40-acb9-268a8ac93595" elementFormDefault="qualified">
    <xsd:import namespace="http://schemas.microsoft.com/office/2006/documentManagement/types"/>
    <xsd:import namespace="http://schemas.microsoft.com/office/infopath/2007/PartnerControls"/>
    <xsd:element name="LastReviewDate" ma:index="11" nillable="true" ma:displayName="Last Review Date" ma:description="When the record was last updated" ma:format="DateOnly" ma:internalName="LastReviewDate">
      <xsd:simpleType>
        <xsd:restriction base="dms:DateTime"/>
      </xsd:simpleType>
    </xsd:element>
    <xsd:element name="TRIMReferenceNumber" ma:index="12" nillable="true" ma:displayName="ECM Reference Number" ma:format="Dropdown" ma:internalName="TRIMReferenceNumber">
      <xsd:simpleType>
        <xsd:restriction base="dms:Text">
          <xsd:maxLength value="255"/>
        </xsd:restriction>
      </xsd:simpleType>
    </xsd:element>
    <xsd:element name="Function" ma:index="13" nillable="true" ma:displayName="Function" ma:format="Dropdown" ma:internalName="Function">
      <xsd:complexType>
        <xsd:complexContent>
          <xsd:extension base="dms:MultiChoice">
            <xsd:sequence>
              <xsd:element name="Value" maxOccurs="unbounded" minOccurs="0" nillable="true">
                <xsd:simpleType>
                  <xsd:restriction base="dms:Choice">
                    <xsd:enumeration value="Project Management"/>
                    <xsd:enumeration value="Procurement - Works"/>
                    <xsd:enumeration value="Asset Management"/>
                    <xsd:enumeration value="Building Quality"/>
                  </xsd:restriction>
                </xsd:simpleType>
              </xsd:element>
            </xsd:sequence>
          </xsd:extension>
        </xsd:complexContent>
      </xsd:complexType>
    </xsd:element>
    <xsd:element name="Topic" ma:index="15" nillable="true" ma:displayName="Topic" ma:internalName="Topic">
      <xsd:complexType>
        <xsd:complexContent>
          <xsd:extension base="dms:MultiChoice">
            <xsd:sequence>
              <xsd:element name="Value" maxOccurs="unbounded" minOccurs="0" nillable="true">
                <xsd:simpleType>
                  <xsd:restriction base="dms:Choice">
                    <xsd:enumeration value="Tools"/>
                    <xsd:enumeration value="Interior Fitout and Workplace Design Panel"/>
                    <xsd:enumeration value="Engineering and Building Specialists"/>
                    <xsd:enumeration value="Guidelines"/>
                    <xsd:enumeration value="Land Services"/>
                    <xsd:enumeration value="Project Management and Asset Planning Services Panel"/>
                    <xsd:enumeration value="Architectural Services Panel"/>
                    <xsd:enumeration value="Intruder Alarm Systems Panel"/>
                    <xsd:enumeration value="Works Master - AS2124"/>
                    <xsd:enumeration value="Minor Works"/>
                    <xsd:enumeration value="Standards and Guidelines"/>
                    <xsd:enumeration value="Building Permit"/>
                    <xsd:enumeration value="Demolition Permit"/>
                    <xsd:enumeration value="Occupancy Permit"/>
                    <xsd:enumeration value="Project Bank Accounts (PBAs)"/>
                    <xsd:enumeration value="Performance Reporting"/>
                    <xsd:enumeration value="Procurement Process Forms"/>
                    <xsd:enumeration value="Process Forms"/>
                    <xsd:enumeration value="Job Registration and Ready Reckoners"/>
                    <xsd:enumeration value="Project Initiation and Planning"/>
                    <xsd:enumeration value="Lift Maintenance Panel"/>
                    <xsd:enumeration value="Low Value Maintenance Panel (LVMP)"/>
                    <xsd:enumeration value="Expression of Interest"/>
                    <xsd:enumeration value="Tender Documentation"/>
                    <xsd:enumeration value="Tender Award Documents"/>
                    <xsd:enumeration value="Insurances and Securities"/>
                    <xsd:enumeration value="Site Security"/>
                    <xsd:enumeration value="Tender Management Documents"/>
                    <xsd:enumeration value="Calling and Evaluating Tenders"/>
                    <xsd:enumeration value="Financial Management"/>
                    <xsd:enumeration value="Project Management Framework"/>
                    <xsd:enumeration value="Consultant Engagement"/>
                    <xsd:enumeration value="Art Coordination Services Panel"/>
                    <xsd:enumeration value="Percent for Art"/>
                    <xsd:enumeration value="Tender Evaluation Documents"/>
                    <xsd:enumeration value="Policies"/>
                    <xsd:enumeration value="Occupational Safety and Health"/>
                    <xsd:enumeration value="Contractor Prequalification and Business Risk"/>
                    <xsd:enumeration value="Working in PACMan"/>
                    <xsd:enumeration value="Data Management"/>
                    <xsd:enumeration value="Cost Management Services Panel"/>
                    <xsd:enumeration value="Maintenance Planning"/>
                    <xsd:enumeration value="Mainsaver - Other"/>
                    <xsd:enumeration value="Breakdown Repairs"/>
                    <xsd:enumeration value="Building Records"/>
                    <xsd:enumeration value="Building Certification Services Panel"/>
                    <xsd:enumeration value="Process Overview and Information"/>
                    <xsd:enumeration value="Initiate a New Contract"/>
                    <xsd:enumeration value="Design and Documentation Reviews"/>
                    <xsd:enumeration value="Sustainability"/>
                    <xsd:enumeration value="Heritage"/>
                    <xsd:enumeration value="Process Maps"/>
                    <xsd:enumeration value="Contract Award and Set Up"/>
                    <xsd:enumeration value="Conditions of Contract"/>
                    <xsd:enumeration value="Governance and Procedures"/>
                    <xsd:enumeration value="Maintenance of Fire Protection Systems and Equipment Contracts Panel"/>
                    <xsd:enumeration value="Operational Governance and Procedures"/>
                    <xsd:enumeration value="Contract Administration"/>
                    <xsd:enumeration value="Contract Completion"/>
                    <xsd:enumeration value="Metro Tender Processes"/>
                    <xsd:enumeration value="Regional Tender Processes"/>
                    <xsd:enumeration value="Templates"/>
                    <xsd:enumeration value="Government Building Training"/>
                    <xsd:enumeration value="Practical Completion"/>
                    <xsd:enumeration value="Initiate a New Project"/>
                    <xsd:enumeration value="Vary a Contract"/>
                    <xsd:enumeration value="Pay a Contractor"/>
                    <xsd:enumeration value="Addendum Documents"/>
                    <xsd:enumeration value="Risk Management"/>
                    <xsd:enumeration value="Construct Only Practice Guide"/>
                    <xsd:enumeration value="Breakdown Repairs Processes"/>
                    <xsd:enumeration value="Contract Evaluation and Set Up"/>
                    <xsd:enumeration value="Contract Novation"/>
                    <xsd:enumeration value="MARP specific documents"/>
                    <xsd:enumeration value="Manuals that cover all areas"/>
                    <xsd:enumeration value="MARP specific PACMAN documents"/>
                    <xsd:enumeration value="Other Documents"/>
                    <xsd:enumeration value="Supplier Management"/>
                    <xsd:enumeration value="Acts and Regulations"/>
                    <xsd:enumeration value="Cost Management Services Panel 2011 - EXPIRED"/>
                    <xsd:enumeration value="Cost Management Services Panel 2017"/>
                    <xsd:enumeration value="Procurement"/>
                    <xsd:enumeration value="Leasing and Property Consultants Panel"/>
                    <xsd:enumeration value="Architectural Services Panel 2012"/>
                    <xsd:enumeration value="Architectural Services Panel 2018"/>
                    <xsd:enumeration value="Fume Cupboard Maintenance Panel"/>
                    <xsd:enumeration value="Architectural Services Panel 2012 - Expired"/>
                    <xsd:enumeration value="Close a Project and Contract"/>
                    <xsd:enumeration value="Routine Maintenance"/>
                    <xsd:enumeration value="Contractor Performance Management"/>
                    <xsd:enumeration value="Interior Fitout and Workplace Design Services Panel 2020"/>
                    <xsd:enumeration value="Interior Fitout and Workplace Design Panel 2015"/>
                    <xsd:enumeration value="Interior Fitout and Workplace Design Panel 2015 - EXPIRED"/>
                    <xsd:enumeration value="Low Value Quotation Panel"/>
                    <xsd:enumeration value="Consultancy Panel Arrangements - Parent PACMAN Contracts"/>
                    <xsd:enumeration value="Contractor Prequalification"/>
                    <xsd:enumeration value="Business Risk"/>
                    <xsd:enumeration value="Presentations"/>
                  </xsd:restriction>
                </xsd:simpleType>
              </xsd:element>
            </xsd:sequence>
          </xsd:extension>
        </xsd:complexContent>
      </xsd:complexType>
    </xsd:element>
    <xsd:element name="d36b95f707bb4822b6deac2076a75625" ma:index="17" nillable="true" ma:taxonomy="true" ma:internalName="d36b95f707bb4822b6deac2076a75625" ma:taxonomyFieldName="Business_x0020_Unit" ma:displayName="Business Unit" ma:readOnly="false" ma:default="209;#Buildings and Contracts|46a2d541-b812-4f6e-bb5a-3c8b0c7413db" ma:fieldId="{d36b95f7-07bb-4822-b6de-ac2076a75625}" ma:taxonomyMulti="true" ma:sspId="eebd1d07-dfa9-44ce-be9f-3bcf6381f533" ma:termSetId="4506d285-3f20-4903-8b2e-21b374077d64" ma:anchorId="00000000-0000-0000-0000-000000000000" ma:open="false" ma:isKeyword="false">
      <xsd:complexType>
        <xsd:sequence>
          <xsd:element ref="pc:Terms" minOccurs="0" maxOccurs="1"/>
        </xsd:sequence>
      </xsd:complexType>
    </xsd:element>
    <xsd:element name="l8a62370e39240bba9ea270f9d0005df" ma:index="20" nillable="true" ma:taxonomy="true" ma:internalName="l8a62370e39240bba9ea270f9d0005df" ma:taxonomyFieldName="Category" ma:displayName="Category" ma:default="" ma:fieldId="{58a62370-e392-40bb-a9ea-270f9d0005df}" ma:taxonomyMulti="true" ma:sspId="eebd1d07-dfa9-44ce-be9f-3bcf6381f533" ma:termSetId="2bb60fdc-6f47-49f9-b07e-c24c046021bd" ma:anchorId="00000000-0000-0000-0000-000000000000" ma:open="false" ma:isKeyword="false">
      <xsd:complexType>
        <xsd:sequence>
          <xsd:element ref="pc:Terms" minOccurs="0" maxOccurs="1"/>
        </xsd:sequence>
      </xsd:complexType>
    </xsd:element>
    <xsd:element name="f4b4fb05700e4c588f75ec4f2a0b52a9" ma:index="22" nillable="true" ma:taxonomy="true" ma:internalName="f4b4fb05700e4c588f75ec4f2a0b52a9" ma:taxonomyFieldName="Content_x0020_Owner" ma:displayName="Content Owner" ma:default="" ma:fieldId="{f4b4fb05-700e-4c58-8f75-ec4f2a0b52a9}" ma:sspId="eebd1d07-dfa9-44ce-be9f-3bcf6381f533" ma:termSetId="ffcf0081-9ddc-48df-bcc0-0b32e0407f9b" ma:anchorId="00000000-0000-0000-0000-000000000000" ma:open="false" ma:isKeyword="false">
      <xsd:complexType>
        <xsd:sequence>
          <xsd:element ref="pc:Terms" minOccurs="0" maxOccurs="1"/>
        </xsd:sequence>
      </xsd:complexType>
    </xsd:element>
    <xsd:element name="i9013c70e6394bd18f439f8ebd60de89" ma:index="24" nillable="true" ma:taxonomy="true" ma:internalName="i9013c70e6394bd18f439f8ebd60de89" ma:taxonomyFieldName="Document_x0020_Type" ma:displayName="Document Type" ma:default="" ma:fieldId="{29013c70-e639-4bd1-8f43-9f8ebd60de89}" ma:sspId="eebd1d07-dfa9-44ce-be9f-3bcf6381f533" ma:termSetId="4d4ff2c6-d200-4d57-8b0f-af9b2b2a14cd" ma:anchorId="00000000-0000-0000-0000-000000000000" ma:open="false" ma:isKeyword="false">
      <xsd:complexType>
        <xsd:sequence>
          <xsd:element ref="pc:Terms" minOccurs="0" maxOccurs="1"/>
        </xsd:sequence>
      </xsd:complexType>
    </xsd:element>
    <xsd:element name="Showinwhatsnew" ma:index="26" nillable="true" ma:displayName="Show in whats new" ma:default="1" ma:format="Dropdown" ma:internalName="Showinwhatsnew">
      <xsd:simpleType>
        <xsd:restriction base="dms:Boolean"/>
      </xsd:simpleType>
    </xsd:element>
    <xsd:element name="SortOrder" ma:index="27" nillable="true" ma:displayName="Sort Order" ma:format="Dropdown" ma:internalName="SortOrder" ma:percentage="FALSE">
      <xsd:simpleType>
        <xsd:restriction base="dms:Number"/>
      </xsd:simpleType>
    </xsd:element>
    <xsd:element name="j18307bcfe594314a25ca72fff92da2e" ma:index="29" nillable="true" ma:taxonomy="true" ma:internalName="j18307bcfe594314a25ca72fff92da2e" ma:taxonomyFieldName="Subject_x0020_Matter_x0020_Experts" ma:displayName="Subject Matter Expert" ma:default="" ma:fieldId="{318307bc-fe59-4314-a25c-a72fff92da2e}" ma:sspId="eebd1d07-dfa9-44ce-be9f-3bcf6381f533" ma:termSetId="30a208aa-f5f5-4428-9450-d4162956eef7" ma:anchorId="00000000-0000-0000-0000-000000000000" ma:open="false" ma:isKeyword="false">
      <xsd:complexType>
        <xsd:sequence>
          <xsd:element ref="pc:Terms" minOccurs="0" maxOccurs="1"/>
        </xsd:sequence>
      </xsd:complexType>
    </xsd:element>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4" ma:displayName="Subject"/>
        <xsd:element ref="dc:description" minOccurs="0" maxOccurs="1"/>
        <xsd:element name="keywords" minOccurs="0" maxOccurs="1" type="xsd:string" ma:index="2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650D78C179DEA44932723DDC911C9E8" ma:contentTypeVersion="20" ma:contentTypeDescription="Create a new document." ma:contentTypeScope="" ma:versionID="56467668a4e6b2b58bf8841ea6e4132c">
  <xsd:schema xmlns:xsd="http://www.w3.org/2001/XMLSchema" xmlns:xs="http://www.w3.org/2001/XMLSchema" xmlns:p="http://schemas.microsoft.com/office/2006/metadata/properties" xmlns:ns2="b6c74bb8-d2af-452a-8a88-51fabc8cd707" xmlns:ns3="01c7521d-0c31-44d8-b7b0-c5d24b3ae955" targetNamespace="http://schemas.microsoft.com/office/2006/metadata/properties" ma:root="true" ma:fieldsID="4376a28f54cc1df2dd90782c39fc4c7c" ns2:_="" ns3:_="">
    <xsd:import namespace="b6c74bb8-d2af-452a-8a88-51fabc8cd707"/>
    <xsd:import namespace="01c7521d-0c31-44d8-b7b0-c5d24b3ae9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odifiedby" minOccurs="0"/>
                <xsd:element ref="ns2:Crea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74bb8-d2af-452a-8a88-51fabc8cd7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ebd1d07-dfa9-44ce-be9f-3bcf6381f53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odifiedby" ma:index="26" nillable="true" ma:displayName="Modified by" ma:format="Dropdown" ma:list="UserInfo" ma:SharePointGroup="0" ma:internalName="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reator" ma:index="27" nillable="true" ma:displayName="Creator" ma:format="Dropdown" ma:list="UserInfo" ma:SharePointGroup="0" ma:internalName="Cre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1c7521d-0c31-44d8-b7b0-c5d24b3ae95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baffda3-8ff2-47a0-8271-78ef32c4df67}" ma:internalName="TaxCatchAll" ma:showField="CatchAllData" ma:web="01c7521d-0c31-44d8-b7b0-c5d24b3ae9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01c7521d-0c31-44d8-b7b0-c5d24b3ae955">
      <Value>209</Value>
      <Value>491</Value>
      <Value>287</Value>
    </TaxCatchAll>
    <lcf76f155ced4ddcb4097134ff3c332f xmlns="b6c74bb8-d2af-452a-8a88-51fabc8cd707">
      <Terms xmlns="http://schemas.microsoft.com/office/infopath/2007/PartnerControls"/>
    </lcf76f155ced4ddcb4097134ff3c332f>
    <Modifiedby xmlns="b6c74bb8-d2af-452a-8a88-51fabc8cd707">
      <UserInfo>
        <DisplayName/>
        <AccountId xsi:nil="true"/>
        <AccountType/>
      </UserInfo>
    </Modifiedby>
    <Creator xmlns="b6c74bb8-d2af-452a-8a88-51fabc8cd707">
      <UserInfo>
        <DisplayName/>
        <AccountId xsi:nil="true"/>
        <AccountType/>
      </UserInfo>
    </Creator>
  </documentManagement>
</p:properties>
</file>

<file path=customXml/itemProps1.xml><?xml version="1.0" encoding="utf-8"?>
<ds:datastoreItem xmlns:ds="http://schemas.openxmlformats.org/officeDocument/2006/customXml" ds:itemID="{66BC831B-67F0-4A82-A210-9BED224976A7}">
  <ds:schemaRefs>
    <ds:schemaRef ds:uri="http://schemas.microsoft.com/sharepoint/v3/contenttype/forms"/>
  </ds:schemaRefs>
</ds:datastoreItem>
</file>

<file path=customXml/itemProps2.xml><?xml version="1.0" encoding="utf-8"?>
<ds:datastoreItem xmlns:ds="http://schemas.openxmlformats.org/officeDocument/2006/customXml" ds:itemID="{56C196FC-7804-432A-9204-628D4B9D2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4524db-8978-4673-9f16-475665e21175"/>
    <ds:schemaRef ds:uri="6a10fc8a-cbfd-4c40-acb9-268a8ac935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A73910-6E4C-4B1B-885C-8F709843FA0F}"/>
</file>

<file path=customXml/itemProps4.xml><?xml version="1.0" encoding="utf-8"?>
<ds:datastoreItem xmlns:ds="http://schemas.openxmlformats.org/officeDocument/2006/customXml" ds:itemID="{6721BAAC-91CA-4C7B-A034-517FC93E854E}">
  <ds:schemaRefs>
    <ds:schemaRef ds:uri="http://purl.org/dc/terms/"/>
    <ds:schemaRef ds:uri="f5c7d007-6df5-45e2-bb14-fcd9f141558d"/>
    <ds:schemaRef ds:uri="http://schemas.microsoft.com/office/2006/documentManagement/types"/>
    <ds:schemaRef ds:uri="http://purl.org/dc/elements/1.1/"/>
    <ds:schemaRef ds:uri="http://schemas.microsoft.com/office/2006/metadata/properties"/>
    <ds:schemaRef ds:uri="01c836ab-39d9-4702-a809-9a77a56cf4d8"/>
    <ds:schemaRef ds:uri="http://schemas.openxmlformats.org/package/2006/metadata/core-properties"/>
    <ds:schemaRef ds:uri="http://schemas.microsoft.com/office/infopath/2007/PartnerControls"/>
    <ds:schemaRef ds:uri="http://www.w3.org/XML/1998/namespace"/>
    <ds:schemaRef ds:uri="http://purl.org/dc/dcmitype/"/>
    <ds:schemaRef ds:uri="e04524db-8978-4673-9f16-475665e21175"/>
    <ds:schemaRef ds:uri="6a10fc8a-cbfd-4c40-acb9-268a8ac935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Contact Details</vt:lpstr>
      <vt:lpstr>Service Categories</vt:lpstr>
      <vt:lpstr>Document Control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WCS2024NR1 Consultant Details</dc:title>
  <dc:subject/>
  <dc:creator>Livingston, Madeline</dc:creator>
  <cp:keywords/>
  <dc:description/>
  <cp:lastModifiedBy>Woods, Tom</cp:lastModifiedBy>
  <cp:revision/>
  <dcterms:created xsi:type="dcterms:W3CDTF">2025-10-16T06:58:35Z</dcterms:created>
  <dcterms:modified xsi:type="dcterms:W3CDTF">2026-08-11T23:21:12Z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0x010100E650D78C179DEA44932723DDC911C9E8</vt:lpwstr>
  </property>
  <property fmtid="{D5CDD505-2E9C-101B-9397-08002B2CF9AE}" pid="3" name="MSIP_Label_c4b26fd5-3efd-4a20-8a20-f4af9baafd95_Enabled">
    <vt:lpwstr>true</vt:lpwstr>
  </property>
  <property fmtid="{D5CDD505-2E9C-101B-9397-08002B2CF9AE}" pid="4" name="MSIP_Label_c4b26fd5-3efd-4a20-8a20-f4af9baafd95_SetDate">
    <vt:lpwstr>2025-10-22T04:14:52Z</vt:lpwstr>
  </property>
  <property fmtid="{D5CDD505-2E9C-101B-9397-08002B2CF9AE}" pid="5" name="MSIP_Label_c4b26fd5-3efd-4a20-8a20-f4af9baafd95_Method">
    <vt:lpwstr>Privileged</vt:lpwstr>
  </property>
  <property fmtid="{D5CDD505-2E9C-101B-9397-08002B2CF9AE}" pid="6" name="MSIP_Label_c4b26fd5-3efd-4a20-8a20-f4af9baafd95_Name">
    <vt:lpwstr>Official</vt:lpwstr>
  </property>
  <property fmtid="{D5CDD505-2E9C-101B-9397-08002B2CF9AE}" pid="7" name="MSIP_Label_c4b26fd5-3efd-4a20-8a20-f4af9baafd95_SiteId">
    <vt:lpwstr>b734b102-a267-429a-b45e-460c8ad63ae2</vt:lpwstr>
  </property>
  <property fmtid="{D5CDD505-2E9C-101B-9397-08002B2CF9AE}" pid="8" name="MSIP_Label_c4b26fd5-3efd-4a20-8a20-f4af9baafd95_ActionId">
    <vt:lpwstr>f41067d2-76c2-4260-8342-51b5e8fc0b02</vt:lpwstr>
  </property>
  <property fmtid="{D5CDD505-2E9C-101B-9397-08002B2CF9AE}" pid="9" name="MSIP_Label_c4b26fd5-3efd-4a20-8a20-f4af9baafd95_ContentBits">
    <vt:lpwstr>1</vt:lpwstr>
  </property>
  <property fmtid="{D5CDD505-2E9C-101B-9397-08002B2CF9AE}" pid="10" name="MSIP_Label_c4b26fd5-3efd-4a20-8a20-f4af9baafd95_Tag">
    <vt:lpwstr>10, 0, 1, 1</vt:lpwstr>
  </property>
  <property fmtid="{D5CDD505-2E9C-101B-9397-08002B2CF9AE}" pid="11" name="MediaServiceImageTags">
    <vt:lpwstr/>
  </property>
  <property fmtid="{D5CDD505-2E9C-101B-9397-08002B2CF9AE}" pid="12" name="Business Unit">
    <vt:lpwstr>209;#Buildings and Contracts|46a2d541-b812-4f6e-bb5a-3c8b0c7413db</vt:lpwstr>
  </property>
  <property fmtid="{D5CDD505-2E9C-101B-9397-08002B2CF9AE}" pid="13" name="Document_x0020_Type">
    <vt:lpwstr>491;#Request|6a2b72ea-64bf-4108-8d99-695c562f27f6</vt:lpwstr>
  </property>
  <property fmtid="{D5CDD505-2E9C-101B-9397-08002B2CF9AE}" pid="14" name="Content_x0020_Owner">
    <vt:lpwstr/>
  </property>
  <property fmtid="{D5CDD505-2E9C-101B-9397-08002B2CF9AE}" pid="15" name="_ExtendedDescription">
    <vt:lpwstr>&lt;div class="ExternalClassA3567D84B8D2480698F62CBC52977946"&gt;&lt;div&gt;Panel consultant contact and Services category details&lt;/div&gt;&lt;/div&gt;</vt:lpwstr>
  </property>
  <property fmtid="{D5CDD505-2E9C-101B-9397-08002B2CF9AE}" pid="16" name="Subject_x0020_Matter_x0020_Experts">
    <vt:lpwstr>287;#Director, Practice|e7fb1d76-b3f2-4882-ace9-9726893d8326</vt:lpwstr>
  </property>
  <property fmtid="{D5CDD505-2E9C-101B-9397-08002B2CF9AE}" pid="17" name="Document Type">
    <vt:lpwstr>491;#Request|6a2b72ea-64bf-4108-8d99-695c562f27f6</vt:lpwstr>
  </property>
  <property fmtid="{D5CDD505-2E9C-101B-9397-08002B2CF9AE}" pid="18" name="Category">
    <vt:lpwstr/>
  </property>
  <property fmtid="{D5CDD505-2E9C-101B-9397-08002B2CF9AE}" pid="19" name="Business_x0020_Unit">
    <vt:lpwstr>209;#Buildings and Contracts|46a2d541-b812-4f6e-bb5a-3c8b0c7413db</vt:lpwstr>
  </property>
  <property fmtid="{D5CDD505-2E9C-101B-9397-08002B2CF9AE}" pid="20" name="_dlc_DocIdItemGuid">
    <vt:lpwstr>dd5b6a94-942d-4de0-a396-54d932618acc</vt:lpwstr>
  </property>
  <property fmtid="{D5CDD505-2E9C-101B-9397-08002B2CF9AE}" pid="21" name="Content Owner">
    <vt:lpwstr/>
  </property>
  <property fmtid="{D5CDD505-2E9C-101B-9397-08002B2CF9AE}" pid="22" name="Subject Matter Experts">
    <vt:lpwstr>287;#Director, Practice|e7fb1d76-b3f2-4882-ace9-9726893d8326</vt:lpwstr>
  </property>
</Properties>
</file>