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financewa-my.sharepoint.com/personal/fergus_masters_treasury_wa_gov_au/Documents/Desktop/"/>
    </mc:Choice>
  </mc:AlternateContent>
  <xr:revisionPtr revIDLastSave="109" documentId="8_{20D01663-54BC-43FE-BAD2-21E5F34CBD3A}" xr6:coauthVersionLast="47" xr6:coauthVersionMax="47" xr10:uidLastSave="{ACBE673B-95E1-438C-96FB-D6DE1260BAC3}"/>
  <bookViews>
    <workbookView xWindow="-120" yWindow="-120" windowWidth="29040" windowHeight="15720" tabRatio="591" xr2:uid="{00000000-000D-0000-FFFF-FFFF00000000}"/>
  </bookViews>
  <sheets>
    <sheet name="Formula" sheetId="28" r:id="rId1"/>
    <sheet name="Medical Gas - Bulk" sheetId="26" r:id="rId2"/>
    <sheet name="Medical Gas - Cylinders" sheetId="27" r:id="rId3"/>
    <sheet name="Medical Gas - Homecare" sheetId="12" r:id="rId4"/>
    <sheet name="Medical Gas - FM Service" sheetId="24" r:id="rId5"/>
  </sheets>
  <definedNames>
    <definedName name="_xlnm._FilterDatabase" localSheetId="1" hidden="1">'Medical Gas - Bulk'!$A$4:$L$68</definedName>
    <definedName name="_xlnm._FilterDatabase" localSheetId="2" hidden="1">'Medical Gas - Cylinders'!$A$368:$AX$428</definedName>
    <definedName name="_xlnm._FilterDatabase" localSheetId="3" hidden="1">'Medical Gas - Homecare'!$C$69:$C$69</definedName>
    <definedName name="_xlnm.Print_Area" localSheetId="1">'Medical Gas - Bulk'!$A$1:$K$79</definedName>
    <definedName name="_xlnm.Print_Area" localSheetId="2">'Medical Gas - Cylinders'!$A$1:$U$172</definedName>
    <definedName name="_xlnm.Print_Area" localSheetId="4">'Medical Gas - FM Service'!$A$1:$D$21</definedName>
    <definedName name="_xlnm.Print_Area" localSheetId="3">'Medical Gas - Homecare'!$A$1:$L$340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39" i="28" l="1"/>
  <c r="I38" i="28"/>
  <c r="I41" i="28" s="1"/>
  <c r="G43" i="28" s="1"/>
  <c r="I43" i="28" s="1"/>
  <c r="I18" i="28"/>
  <c r="G20" i="28" s="1"/>
  <c r="I20" i="28" s="1"/>
  <c r="I16" i="28"/>
  <c r="I15" i="28"/>
  <c r="L144" i="27" l="1"/>
  <c r="J40" i="26"/>
  <c r="J39" i="26"/>
  <c r="J38" i="26"/>
</calcChain>
</file>

<file path=xl/sharedStrings.xml><?xml version="1.0" encoding="utf-8"?>
<sst xmlns="http://schemas.openxmlformats.org/spreadsheetml/2006/main" count="2674" uniqueCount="562">
  <si>
    <t>Cylinder Size</t>
  </si>
  <si>
    <t>Account</t>
  </si>
  <si>
    <t>VIE4500</t>
  </si>
  <si>
    <t>VIE7000</t>
  </si>
  <si>
    <t>VIE3000</t>
  </si>
  <si>
    <t>VIE15000</t>
  </si>
  <si>
    <t>VIE6000</t>
  </si>
  <si>
    <t>Derby Hospital</t>
  </si>
  <si>
    <t>Kalgoorlie Hospital</t>
  </si>
  <si>
    <t>Busselton Hospital</t>
  </si>
  <si>
    <t>Northam Hospital</t>
  </si>
  <si>
    <t>Royal Perth Hospital</t>
  </si>
  <si>
    <t>Sir Charles Gairdner Hospital</t>
  </si>
  <si>
    <t>Oxygen Medical C Size</t>
  </si>
  <si>
    <t>Oxygen Medical D Size</t>
  </si>
  <si>
    <t>Oxygen Medical E Size</t>
  </si>
  <si>
    <t>Region</t>
  </si>
  <si>
    <t>Fremantle Hospital</t>
  </si>
  <si>
    <t>Metropolitan - Teaching Hospital</t>
  </si>
  <si>
    <t>Armadale Kelmscott Hospital</t>
  </si>
  <si>
    <t>Rockingham Kwinana Hospital</t>
  </si>
  <si>
    <t>Osborne Park Hospital</t>
  </si>
  <si>
    <t>Bentley Hospital</t>
  </si>
  <si>
    <t>Kalamunda District Hospital</t>
  </si>
  <si>
    <t>Carnarvon Hospital</t>
  </si>
  <si>
    <t>Broome Hospital</t>
  </si>
  <si>
    <t>Albany Regional Hospital</t>
  </si>
  <si>
    <t>Metropolitan - Secondary Hospital</t>
  </si>
  <si>
    <t>King Edward Memorial Hospital</t>
  </si>
  <si>
    <t>Geraldton Regional Hospital</t>
  </si>
  <si>
    <t>Cubic Metres per Cylinder</t>
  </si>
  <si>
    <t>Dry Ice Pellets BULK</t>
  </si>
  <si>
    <t>Material Composition</t>
  </si>
  <si>
    <t>CD</t>
  </si>
  <si>
    <t>D</t>
  </si>
  <si>
    <t>E</t>
  </si>
  <si>
    <t>F9</t>
  </si>
  <si>
    <t>G</t>
  </si>
  <si>
    <t>C</t>
  </si>
  <si>
    <t>F8</t>
  </si>
  <si>
    <t>ED</t>
  </si>
  <si>
    <t>Oxygen Medical</t>
  </si>
  <si>
    <t xml:space="preserve">Medical Dry Air </t>
  </si>
  <si>
    <t>Medical Dry Air</t>
  </si>
  <si>
    <t>Carbogen</t>
  </si>
  <si>
    <t>CO2 Medical</t>
  </si>
  <si>
    <t xml:space="preserve">CO2 Medical </t>
  </si>
  <si>
    <t xml:space="preserve">Helium Medical </t>
  </si>
  <si>
    <t xml:space="preserve">Oxygen/Helium Mixture </t>
  </si>
  <si>
    <t xml:space="preserve">Nitrous Oxide Medical </t>
  </si>
  <si>
    <t>Dry Ice Block</t>
  </si>
  <si>
    <t>Dry Ice Pellets</t>
  </si>
  <si>
    <t>Medical Gas Cylinder B Size</t>
  </si>
  <si>
    <t>Medical Gas Cylinder BL Size</t>
  </si>
  <si>
    <t>Medical Gas Cylinder C Size</t>
  </si>
  <si>
    <t>Medical Gas Cylinder CFR Size</t>
  </si>
  <si>
    <t>Medical Gas Cylinder CL Size</t>
  </si>
  <si>
    <t>Medical Gas Cylinder D Size</t>
  </si>
  <si>
    <t>Medical Gas Cylinder E Size</t>
  </si>
  <si>
    <t>Medical Gas Cylinder G Size</t>
  </si>
  <si>
    <t>Perth Mint</t>
  </si>
  <si>
    <t>VIT12000</t>
  </si>
  <si>
    <t>Oxygen Medical G Size</t>
  </si>
  <si>
    <t>Oxygen Medical BL Size</t>
  </si>
  <si>
    <t>Oxygen Medical CFR Size</t>
  </si>
  <si>
    <t>Oxygen Dry Breathing</t>
  </si>
  <si>
    <t>MAN15</t>
  </si>
  <si>
    <t>unknown</t>
  </si>
  <si>
    <t>Agent Delivery Charge*</t>
  </si>
  <si>
    <t>Handling Charge*</t>
  </si>
  <si>
    <t>Monthly Rental Charge (Telemetry)</t>
  </si>
  <si>
    <t>Monthly Rental Charge (Vaporiser)</t>
  </si>
  <si>
    <t>Service Description</t>
  </si>
  <si>
    <t>Cylinder Trolley G Size</t>
  </si>
  <si>
    <t>Town</t>
  </si>
  <si>
    <t>Service Provided By:</t>
  </si>
  <si>
    <t>Geographical Area Serviced</t>
  </si>
  <si>
    <t>Delivery Type</t>
  </si>
  <si>
    <t>Specialist Homecare Provider</t>
  </si>
  <si>
    <t>In the patient's house, including initial delivery</t>
  </si>
  <si>
    <t>Delivery by Specialist Homecare Provider</t>
  </si>
  <si>
    <t>Helium Medical</t>
  </si>
  <si>
    <t>Dry Ice</t>
  </si>
  <si>
    <t>Cylinder Trolley C/D Size</t>
  </si>
  <si>
    <t>Cylinder Trolley E Size</t>
  </si>
  <si>
    <t>Initial Setup and Education</t>
  </si>
  <si>
    <t>Oxygen Medical Integrated Regulator</t>
  </si>
  <si>
    <t>Gas Cylinders</t>
  </si>
  <si>
    <t>After Hours &amp; Emergency Delivery Services</t>
  </si>
  <si>
    <t>Oxygen/Helium Integrated Regulator</t>
  </si>
  <si>
    <t>Cylinder Trolley F Size</t>
  </si>
  <si>
    <t>Combined Wheatbelt/South West/Great Southern Region</t>
  </si>
  <si>
    <t>Combined Midwest/Goldfields Region</t>
  </si>
  <si>
    <t>Combined Pilbara/Kimberley Region</t>
  </si>
  <si>
    <t>Rental Charges for Combined Pilbara/Kimberley Region</t>
  </si>
  <si>
    <t>Combined South West/Great Southern/Wheatbelt Region</t>
  </si>
  <si>
    <t>MEDICAL GAS - HOMECARE</t>
  </si>
  <si>
    <t>MEDICAL GAS - FACILITY MANAGEMENT SERVICE</t>
  </si>
  <si>
    <t>Box Size/Weight</t>
  </si>
  <si>
    <t>Total Annual Facility Management Fee</t>
  </si>
  <si>
    <t>Monthly Facility Management Fee</t>
  </si>
  <si>
    <t>Hourly Facility Management Fee</t>
  </si>
  <si>
    <t>Oxygen Medical Integrated Regulator CD Size</t>
  </si>
  <si>
    <t>Cylinder Trolley F Size (Aluminium)</t>
  </si>
  <si>
    <t>Item</t>
  </si>
  <si>
    <t>Metro - Teaching Hospitals</t>
  </si>
  <si>
    <t>Rental Charges for Metro - Teaching Hospitals</t>
  </si>
  <si>
    <t>Metro - Secondary Hospitals</t>
  </si>
  <si>
    <t>Rental Charges for Metro - Secondary Hospitals</t>
  </si>
  <si>
    <t>Metro - Secondary Hospital</t>
  </si>
  <si>
    <t>Delivery and Service Charges for Metro - Teaching Hospitals</t>
  </si>
  <si>
    <t>Delivery and Service Charges for Metro - Secondary Hospitals</t>
  </si>
  <si>
    <t>Delivery and Service Charges for Combined Wheatbelt/South West/Great Southern Region</t>
  </si>
  <si>
    <t>Delivery and Service Charges for Combined Midwest/Goldfields Region</t>
  </si>
  <si>
    <t>Delivery and Service Charges for Combined Pilbara/Kimberley Region</t>
  </si>
  <si>
    <t>530C</t>
  </si>
  <si>
    <t>530D</t>
  </si>
  <si>
    <t>B</t>
  </si>
  <si>
    <t>530E</t>
  </si>
  <si>
    <t>530G</t>
  </si>
  <si>
    <t>SRVCHGMEDC</t>
  </si>
  <si>
    <t>590C</t>
  </si>
  <si>
    <t>470C</t>
  </si>
  <si>
    <t>470D</t>
  </si>
  <si>
    <t>470E</t>
  </si>
  <si>
    <t>SRVCHGMEDD</t>
  </si>
  <si>
    <t>470G</t>
  </si>
  <si>
    <t>ND</t>
  </si>
  <si>
    <t>470F8</t>
  </si>
  <si>
    <t>SRVCHGMEDE</t>
  </si>
  <si>
    <t>NE</t>
  </si>
  <si>
    <t>470MAN15</t>
  </si>
  <si>
    <t>610C</t>
  </si>
  <si>
    <t>SRVCHGMEDF8</t>
  </si>
  <si>
    <t>610D</t>
  </si>
  <si>
    <t>610E</t>
  </si>
  <si>
    <t>NF9</t>
  </si>
  <si>
    <t>610G</t>
  </si>
  <si>
    <t>SRVCHGMEDG</t>
  </si>
  <si>
    <t>570C</t>
  </si>
  <si>
    <t>NG</t>
  </si>
  <si>
    <t>570D</t>
  </si>
  <si>
    <t>570E</t>
  </si>
  <si>
    <t>SRVCHGMEDMAN15</t>
  </si>
  <si>
    <t>570G</t>
  </si>
  <si>
    <t>NMAN15</t>
  </si>
  <si>
    <t>420C</t>
  </si>
  <si>
    <t>400C</t>
  </si>
  <si>
    <t>400ND</t>
  </si>
  <si>
    <t>400NE</t>
  </si>
  <si>
    <t>400NF9</t>
  </si>
  <si>
    <t>400NG</t>
  </si>
  <si>
    <t>400CD</t>
  </si>
  <si>
    <t>655CD</t>
  </si>
  <si>
    <t>655ED</t>
  </si>
  <si>
    <t>088BX10</t>
  </si>
  <si>
    <t>088BX15</t>
  </si>
  <si>
    <t>088BX100</t>
  </si>
  <si>
    <t>088BX200</t>
  </si>
  <si>
    <t>Bunbury</t>
  </si>
  <si>
    <t>Within 200km of Bunbury.</t>
  </si>
  <si>
    <t>Geraldton</t>
  </si>
  <si>
    <t># Price based on a full time person being fully employed for a year. Additional person's will be charged at the above rate</t>
  </si>
  <si>
    <t>Liquid Nitrogen - Provided in BOC Flasks and Dewars (Product Code 703)</t>
  </si>
  <si>
    <t>Rental Charges for Combined Wheatbelt/SW/Great Southern Region</t>
  </si>
  <si>
    <t>Rental Charges for Midwest/Goldfields</t>
  </si>
  <si>
    <t>BOC Tank Size</t>
  </si>
  <si>
    <t>BOC Material Code</t>
  </si>
  <si>
    <t>BOC Material Name</t>
  </si>
  <si>
    <t>BOC Cylinder Size</t>
  </si>
  <si>
    <t>NA</t>
  </si>
  <si>
    <t>Courier</t>
  </si>
  <si>
    <t>Oxygen Concentrator KIT</t>
  </si>
  <si>
    <t>Fiona Stanley Hospital</t>
  </si>
  <si>
    <t>VIE15000 (Horizontal)</t>
  </si>
  <si>
    <t xml:space="preserve">Liquid Oxygen Price per Cubic Metre </t>
  </si>
  <si>
    <t xml:space="preserve">Direct Delivery Charge ($) per Cubic Metre </t>
  </si>
  <si>
    <t>Monthly Tank Rental Charge</t>
  </si>
  <si>
    <t xml:space="preserve">Annual Tank Rental Charge </t>
  </si>
  <si>
    <t xml:space="preserve">Liquid Nitrogen Price per Litre </t>
  </si>
  <si>
    <t xml:space="preserve">Monthly 160L Dewar Rental Charge </t>
  </si>
  <si>
    <t xml:space="preserve">Annual 160L Dewar Rental Charge </t>
  </si>
  <si>
    <t>Direct Delivery Charge ($) per Litre</t>
  </si>
  <si>
    <t xml:space="preserve">Direct Delivery Charge ($) per Litre </t>
  </si>
  <si>
    <t xml:space="preserve">Price per Cubic Metre </t>
  </si>
  <si>
    <t xml:space="preserve">Cylinder Price </t>
  </si>
  <si>
    <t>Price per Cubic Metre</t>
  </si>
  <si>
    <t>Price per Kg</t>
  </si>
  <si>
    <t xml:space="preserve">*Purchase Price (if not available for rent) </t>
  </si>
  <si>
    <t>Cylinder Price</t>
  </si>
  <si>
    <t xml:space="preserve">Delivery/Collection Charge (one charge for all items in the consignment) </t>
  </si>
  <si>
    <t xml:space="preserve">Royal Perth Hospital </t>
  </si>
  <si>
    <t xml:space="preserve">Sir Charles Gairdner Hospital </t>
  </si>
  <si>
    <t xml:space="preserve">Other Metro Secondary Hospitals </t>
  </si>
  <si>
    <t>Other Metro Teaching Hospitals</t>
  </si>
  <si>
    <t>MEDICAL GASES - CYLINDERS</t>
  </si>
  <si>
    <t>VIT8000</t>
  </si>
  <si>
    <t>VIE30000</t>
  </si>
  <si>
    <t>VIE20000 (Vertical)</t>
  </si>
  <si>
    <t>555D</t>
  </si>
  <si>
    <t>555E</t>
  </si>
  <si>
    <t>555G</t>
  </si>
  <si>
    <t>Fiona Stanley Hospital Emergency Breakdown Panel</t>
  </si>
  <si>
    <t>Nitrous Oxide/Oxygen (Entonox)</t>
  </si>
  <si>
    <t>Only available as a special mix</t>
  </si>
  <si>
    <t>590D</t>
  </si>
  <si>
    <t>590G</t>
  </si>
  <si>
    <t>610F8</t>
  </si>
  <si>
    <t>400B</t>
  </si>
  <si>
    <t>Medical Gas Integrated Regulator CD Size</t>
  </si>
  <si>
    <t>Oxygen Concentrator 0-10 LPM**</t>
  </si>
  <si>
    <t>Oxygen Concentrator 0-5LPM**</t>
  </si>
  <si>
    <t>Oxygen Conserving Device</t>
  </si>
  <si>
    <t>Oxygen Reg/Flow Portable***</t>
  </si>
  <si>
    <t>Oxygen Reg/Flow Stationary***</t>
  </si>
  <si>
    <t>Oxygen Reg/Flow Paediatric***</t>
  </si>
  <si>
    <t>B Size Cylinder Bag (Airline Travel approved)</t>
  </si>
  <si>
    <t>C/CD Size Cylinder Bag (Airline Travel approved)</t>
  </si>
  <si>
    <t>R401KITF</t>
  </si>
  <si>
    <t>R401KITFE</t>
  </si>
  <si>
    <t>JGMEDG</t>
  </si>
  <si>
    <t>Discontinued</t>
  </si>
  <si>
    <t>SRVCHGMEDF9</t>
  </si>
  <si>
    <t>R403KITX</t>
  </si>
  <si>
    <t>R403KITR</t>
  </si>
  <si>
    <t>R401KITE</t>
  </si>
  <si>
    <t>R401KITC</t>
  </si>
  <si>
    <t>R401KITH</t>
  </si>
  <si>
    <t>R401KITSB</t>
  </si>
  <si>
    <t>R401KITS</t>
  </si>
  <si>
    <t>TM117G</t>
  </si>
  <si>
    <t>Trolley cylinder (A,D cylinders only) aluminium</t>
  </si>
  <si>
    <t>Trolley cylinder (E cylinder only) steel</t>
  </si>
  <si>
    <t>Trolley cylinder (G cylinders)</t>
  </si>
  <si>
    <t>Oxygen Concentrator 10LPM</t>
  </si>
  <si>
    <t>Oxygen Concentrator 5LPM</t>
  </si>
  <si>
    <t>Oxygen Conserving Regulator Device</t>
  </si>
  <si>
    <t>O2 Dial Flow Reg 0-15lpm</t>
  </si>
  <si>
    <t>O2 Dial Flow Reg 0-3lpm</t>
  </si>
  <si>
    <t xml:space="preserve">Twin O Vac Suction Unit w/o tubing </t>
  </si>
  <si>
    <t xml:space="preserve">Daily Rental Charge </t>
  </si>
  <si>
    <t>** Oxygen Concentrators to include setup kit with spare filters, 3 nasal cannulae, swivel connector, 10m tubing and patient manual.</t>
  </si>
  <si>
    <t>*** Oxygen Regulator / Flowmeters to include tubing and nasal cannula as per Customer's requirements.</t>
  </si>
  <si>
    <t>5kg</t>
  </si>
  <si>
    <t>10kg</t>
  </si>
  <si>
    <t>15kg</t>
  </si>
  <si>
    <t>100kg</t>
  </si>
  <si>
    <t>200kg</t>
  </si>
  <si>
    <t xml:space="preserve">DRY ICE BLOCK BX5 SIZE </t>
  </si>
  <si>
    <t>DRY ICE PELLETS BX10 SIZE</t>
  </si>
  <si>
    <t>DRY ICE PELLETS BX15 SIZE</t>
  </si>
  <si>
    <t xml:space="preserve">DRY ICE PELLETS BX100 SIZE </t>
  </si>
  <si>
    <t>DRY ICE PELLETS BX200 SIZE</t>
  </si>
  <si>
    <t xml:space="preserve">DRY ICE PELLETS BULK   </t>
  </si>
  <si>
    <t>089BX5</t>
  </si>
  <si>
    <t>Oxygen Medical B Size</t>
  </si>
  <si>
    <t>Oxygen Concentrator 0-10LPM**</t>
  </si>
  <si>
    <t>Oxygen Medical D Size RPV</t>
  </si>
  <si>
    <t>Oxygen Medical E Size RPV</t>
  </si>
  <si>
    <t>Oxygen Medical G Size RPV</t>
  </si>
  <si>
    <t>Oxygen Reg/Flow Portable</t>
  </si>
  <si>
    <t>Oxygen Reg/Flow Stationary</t>
  </si>
  <si>
    <t>Oxygen Reg/Flow Paediatric</t>
  </si>
  <si>
    <t>Daily Rental Charge</t>
  </si>
  <si>
    <t>Not Available</t>
  </si>
  <si>
    <t>R403KITRP</t>
  </si>
  <si>
    <t>R400B</t>
  </si>
  <si>
    <t>R400C</t>
  </si>
  <si>
    <t>R400CD</t>
  </si>
  <si>
    <t>R400D</t>
  </si>
  <si>
    <t>R400ND</t>
  </si>
  <si>
    <t>R400E</t>
  </si>
  <si>
    <t>R400NE</t>
  </si>
  <si>
    <t>R400NG</t>
  </si>
  <si>
    <t>BOC Rental Material Code</t>
  </si>
  <si>
    <t>BOC Purchase Material Code</t>
  </si>
  <si>
    <t>JGMEDCD</t>
  </si>
  <si>
    <t>JGMEDE</t>
  </si>
  <si>
    <t>818-0051</t>
  </si>
  <si>
    <t>818-0040</t>
  </si>
  <si>
    <t>CARRYBAGMEDS</t>
  </si>
  <si>
    <t>CARRYBAGMEDM</t>
  </si>
  <si>
    <t>Inogen G3 4 hour battery</t>
  </si>
  <si>
    <t>Inogen G3 8 hour battery</t>
  </si>
  <si>
    <t>BOC Product Description</t>
  </si>
  <si>
    <t>Metro Region</t>
  </si>
  <si>
    <t>Albany</t>
  </si>
  <si>
    <t>Within 200km of Albany.</t>
  </si>
  <si>
    <t>Collection from local agent</t>
  </si>
  <si>
    <t>Within 50km of Albany.</t>
  </si>
  <si>
    <t>Within 50km of Bunbury.</t>
  </si>
  <si>
    <t>All other areas - cylinders</t>
  </si>
  <si>
    <t>Local agent</t>
  </si>
  <si>
    <t>All other areas.</t>
  </si>
  <si>
    <t>Kalgoorlie</t>
  </si>
  <si>
    <t>Within 100km of Kalgoorlie.</t>
  </si>
  <si>
    <t>Within 100km of Geraldton.</t>
  </si>
  <si>
    <t>All other areas - excluding cylinders</t>
  </si>
  <si>
    <t>By phone</t>
  </si>
  <si>
    <t>All areas - excluding cylinders</t>
  </si>
  <si>
    <t>All areas.</t>
  </si>
  <si>
    <t>All areas - cylinders</t>
  </si>
  <si>
    <t xml:space="preserve">Monthly On-site Hospital Service Fee (930)** </t>
  </si>
  <si>
    <t>Monthly On-site Hospital Service Fee (930)**</t>
  </si>
  <si>
    <t>Liquid Nitrogen Price per Cubic Metre</t>
  </si>
  <si>
    <t>Liquid Argon Price per Cubic Metre</t>
  </si>
  <si>
    <t>Liquid Oxygen, Nitrogen and Argon Pricing</t>
  </si>
  <si>
    <t>All prices are GST Exclusive</t>
  </si>
  <si>
    <t>Cylinder Type</t>
  </si>
  <si>
    <t>Discounted Cost of Replacement</t>
  </si>
  <si>
    <t>Medical Gas Cylinder Integrated Regulator CD Size</t>
  </si>
  <si>
    <t>Trolley Cylinder C/CD/D</t>
  </si>
  <si>
    <t>Trolley Cylinder D/E</t>
  </si>
  <si>
    <t>Cylinder Rental and Purchase Charges for all Regions</t>
  </si>
  <si>
    <t>Purchase Charge</t>
  </si>
  <si>
    <t>Direct Delivery Charge^ per Cylinder</t>
  </si>
  <si>
    <t>Handling Charge^ per Cylinder</t>
  </si>
  <si>
    <t>Agent Delivery Charge^ per Cylinder</t>
  </si>
  <si>
    <t>Box Price</t>
  </si>
  <si>
    <t>Direct Delivery Charge^ per Box</t>
  </si>
  <si>
    <t>Handling Charge^ per Box</t>
  </si>
  <si>
    <t>Agent Delivery Charge^ per Box</t>
  </si>
  <si>
    <t>Direct Delivery Charge*</t>
  </si>
  <si>
    <t>Cylinder Write-Off Cost*</t>
  </si>
  <si>
    <t>*Customers can elect to declare a cylinder lost and pay the discounted write-off cost for cylinders held longer than 12-months.</t>
  </si>
  <si>
    <t>Hedland Health Campus</t>
  </si>
  <si>
    <t>See next row</t>
  </si>
  <si>
    <t>MEDICAL GAS: BULK LIQUID OXYGEN, NITROGEN &amp; ARGON</t>
  </si>
  <si>
    <t>Click on the links below to access tables for each region:</t>
  </si>
  <si>
    <t>Metro Teaching Hospitals</t>
  </si>
  <si>
    <t>Metro Secondary Hospitals</t>
  </si>
  <si>
    <t>Cylinder Pallet</t>
  </si>
  <si>
    <t xml:space="preserve">Metropolitan </t>
  </si>
  <si>
    <t>Liquid Carbon Dioxide per KG</t>
  </si>
  <si>
    <t>Liquid Carbon Dioxide (Product Code 753)</t>
  </si>
  <si>
    <t>R403KITPC1</t>
  </si>
  <si>
    <t>VIE1500</t>
  </si>
  <si>
    <t>971 - Cost of Initial Setup &amp; Education</t>
  </si>
  <si>
    <t xml:space="preserve">973-Additional Charge for After Hours/Weekend Delivery </t>
  </si>
  <si>
    <t xml:space="preserve"> $                                           -  </t>
  </si>
  <si>
    <t xml:space="preserve"> $                                  -  </t>
  </si>
  <si>
    <t>400NMAN15</t>
  </si>
  <si>
    <t>Karratha Health Campus</t>
  </si>
  <si>
    <t>Liquid Nitrogen - Provided into Customer's Flasks and Dewars (Product Code 713, 713CRYO &amp; 713COLLECT)</t>
  </si>
  <si>
    <t>B Medical Oxygen</t>
  </si>
  <si>
    <t>C Medical Oxygen</t>
  </si>
  <si>
    <t>CD Medical Oxygen</t>
  </si>
  <si>
    <t xml:space="preserve">Medical Gas Integrated Regulator ED Size </t>
  </si>
  <si>
    <t>D Medical Oxygen</t>
  </si>
  <si>
    <t>ND Medical Oxygen</t>
  </si>
  <si>
    <t>E Medical Oxygen</t>
  </si>
  <si>
    <t>NE Medical Oxygen</t>
  </si>
  <si>
    <t>R400NF9</t>
  </si>
  <si>
    <t>NF9 Medical Oxygen</t>
  </si>
  <si>
    <t>R400G</t>
  </si>
  <si>
    <t>G Medical Oxygen</t>
  </si>
  <si>
    <t>NG Medical Oxygen</t>
  </si>
  <si>
    <t>R400NMAN15</t>
  </si>
  <si>
    <t>NMAN15 Medical Oxygen</t>
  </si>
  <si>
    <t>Simply Go Transportable Oxygen Concentrator</t>
  </si>
  <si>
    <t xml:space="preserve">972-Additional Charge Same Day Delivery </t>
  </si>
  <si>
    <t>555G2</t>
  </si>
  <si>
    <t>555D2</t>
  </si>
  <si>
    <t>D2</t>
  </si>
  <si>
    <t>G2</t>
  </si>
  <si>
    <t>Perth Childrens Hospital</t>
  </si>
  <si>
    <t>SRVCHGMEDD2</t>
  </si>
  <si>
    <t>SRVCHGMEDG2</t>
  </si>
  <si>
    <t>Medical Gas Cylinder G2 Size</t>
  </si>
  <si>
    <t>DD</t>
  </si>
  <si>
    <t>655DD</t>
  </si>
  <si>
    <t xml:space="preserve">Medical Gas Integrated Regulator DD Size </t>
  </si>
  <si>
    <t xml:space="preserve">All Prices are GST Exclusive </t>
  </si>
  <si>
    <t>All Prices are GST Exclusive</t>
  </si>
  <si>
    <t>Medical Gas Cylinder D1 Size</t>
  </si>
  <si>
    <t>D1</t>
  </si>
  <si>
    <t>R400D1</t>
  </si>
  <si>
    <t>D1 Medical Oxygen</t>
  </si>
  <si>
    <t>R403KITS</t>
  </si>
  <si>
    <t>R403KITSB</t>
  </si>
  <si>
    <t>R403KITH</t>
  </si>
  <si>
    <t>R403KITC</t>
  </si>
  <si>
    <t>R403KITE</t>
  </si>
  <si>
    <t>R403KITF</t>
  </si>
  <si>
    <t>R403KITFE</t>
  </si>
  <si>
    <t>470D1</t>
  </si>
  <si>
    <t>400D1</t>
  </si>
  <si>
    <t>Oxygen Medical D1 Size</t>
  </si>
  <si>
    <t xml:space="preserve">All prices are GST Exclusive </t>
  </si>
  <si>
    <t>Fluid: Gaseous carbon dioxide - Delivery Method: Cryospeed 3000</t>
  </si>
  <si>
    <t>Metropolitan Region</t>
  </si>
  <si>
    <t>Direct Delivery Charge ($) per kilogram</t>
  </si>
  <si>
    <t>Fluid: Gaseous carbon dioxide Price (ex GST) per kilogram
Product code is:  755CRYO</t>
  </si>
  <si>
    <t xml:space="preserve">Monthly Rental Charge (ex GST) - Vessel code : 755CRYOVIE3000 </t>
  </si>
  <si>
    <t>Sir Charles Gairdner Hospital (SNRI)</t>
  </si>
  <si>
    <t>Sir Charles Gairdner Hospital (Pathwest)</t>
  </si>
  <si>
    <t>MEDPANEL</t>
  </si>
  <si>
    <t>Murdoch University***</t>
  </si>
  <si>
    <t>Perth Mint Refinery</t>
  </si>
  <si>
    <t>Product</t>
  </si>
  <si>
    <t>LOX</t>
  </si>
  <si>
    <t>LIN</t>
  </si>
  <si>
    <t>LAR</t>
  </si>
  <si>
    <t>Medical Gas Cylinder Integrated Regulator DD Size</t>
  </si>
  <si>
    <t>Medical Gas Cylinder Integrated Regulator ED Size</t>
  </si>
  <si>
    <t>Medical Gas Cylinder ND RPV Size</t>
  </si>
  <si>
    <t>Medical Gas Cylinder NE RPV Size</t>
  </si>
  <si>
    <t>Medical Gas Pack F8 Size</t>
  </si>
  <si>
    <t>Medical Gas Pack NF8 Size</t>
  </si>
  <si>
    <t>Medical Gas Pack F9 Size</t>
  </si>
  <si>
    <t>Medical Gas Pack NF9 Size</t>
  </si>
  <si>
    <t>Medical Gas Cylinder NG RPV Size</t>
  </si>
  <si>
    <t>Medical Gas Pack MAN15 Size</t>
  </si>
  <si>
    <t>Medical Gas Pack NMAN15 Size</t>
  </si>
  <si>
    <t>Dry Ice Box 100-200kg Size</t>
  </si>
  <si>
    <t>Oxygen Concentrator 0-10 LPM (GST exempt)</t>
  </si>
  <si>
    <t>Oxygen Concentrator 0-5 LPM (GST exempt)</t>
  </si>
  <si>
    <t>Paediatric Oxygen Concentrator 0-1 LPM (GST exempt)</t>
  </si>
  <si>
    <t>Simplygo &amp; Zen O Portable Concentrator (GST exempt)</t>
  </si>
  <si>
    <t>Inogen G3 Portable Concentrator (GST exempt)</t>
  </si>
  <si>
    <t>Inogen G5 Portable Concentrator (GST exempt)</t>
  </si>
  <si>
    <t>Caire Freestyle Portable Concentrator (GST exempt)</t>
  </si>
  <si>
    <t>Oxygen Conserving Device (GST exempt)</t>
  </si>
  <si>
    <t>Oxygen Reg/Flow Portable (GST exempt)</t>
  </si>
  <si>
    <t>Oxygen Reg/Flow Stationary (GST exempt)</t>
  </si>
  <si>
    <t>Oxygen Reg/Flow Paediatric (GST exempt)</t>
  </si>
  <si>
    <t>Portable Oxygen Cylinder Carry Bag C/CD Size (Airline Travel Approved) (GST exempt)</t>
  </si>
  <si>
    <t>Portable Oxygen Cylinder Carry Bag B Size (Airline Travel Approved)(GST exempt)</t>
  </si>
  <si>
    <t>Cylinder Trolley G Size (Purchase Only)</t>
  </si>
  <si>
    <t xml:space="preserve">Medical Gas Cylinder B Size (Oxygen Only) </t>
  </si>
  <si>
    <t xml:space="preserve">Medical Gas Cylinder C Size (Oxygen Only) </t>
  </si>
  <si>
    <t xml:space="preserve">Medical Gas Integrated Regulator CD Size (Oxygen Only) </t>
  </si>
  <si>
    <t xml:space="preserve">Medical Gas Cylinder D2 Size </t>
  </si>
  <si>
    <t xml:space="preserve">Medical Gas Cylinder D Size (Oxygen Only) </t>
  </si>
  <si>
    <t xml:space="preserve">Medical Gas Cylinder D1 Size (Oxygen Only) </t>
  </si>
  <si>
    <t xml:space="preserve">Medical Gas Cylinder D Size RPV (Oxygen Only) </t>
  </si>
  <si>
    <t xml:space="preserve">Medical Gas Cylinder E Size (Oxygen Only) </t>
  </si>
  <si>
    <t xml:space="preserve">Medical Gas Cylinder E Size RPV (Oxygen Only) </t>
  </si>
  <si>
    <t xml:space="preserve">Medical Gas Pack F9 Size RPV (Oxygen Only) </t>
  </si>
  <si>
    <t xml:space="preserve">Medical Gas Cylinder G (Oxygen Only) </t>
  </si>
  <si>
    <t xml:space="preserve">Medical Gas Cylinder G Size RPV (Oxygen Only) </t>
  </si>
  <si>
    <t xml:space="preserve">Medical Gas Pack MAN15 Size RPV (Oxygen Only) </t>
  </si>
  <si>
    <t>Portable Oxygen Cylinder Carry Bag B Size (Airline Travel Approved)</t>
  </si>
  <si>
    <t>Portable Oxygen Cylinder Carry Bag C/CD Size (Airline Travel Approved)</t>
  </si>
  <si>
    <t>Dry Ice Box 100kg Size</t>
  </si>
  <si>
    <t>Dry Ice Box 200kg Size</t>
  </si>
  <si>
    <t>Zen O Portable Concentrator (Purchase Only)</t>
  </si>
  <si>
    <t>Simplygo Portable Concentrator (Purchase Only)</t>
  </si>
  <si>
    <t>Twin O Vac Suction Unit (Purchase Only)</t>
  </si>
  <si>
    <t>R655CD</t>
  </si>
  <si>
    <t>R655DD</t>
  </si>
  <si>
    <t>R655ED</t>
  </si>
  <si>
    <t>R088BX100</t>
  </si>
  <si>
    <t>R088BX200</t>
  </si>
  <si>
    <t>RS-00502-AUS-S</t>
  </si>
  <si>
    <t xml:space="preserve">C </t>
  </si>
  <si>
    <t>CARBOGEN D SIZE</t>
  </si>
  <si>
    <t>CARBOGEN D2 SIZE</t>
  </si>
  <si>
    <t>CARBOGEN E SIZE</t>
  </si>
  <si>
    <t>CARBOGEN G SIZE</t>
  </si>
  <si>
    <t>CARBOGEN G2 SIZE</t>
  </si>
  <si>
    <t>CO2 MEDICAL C SIZE</t>
  </si>
  <si>
    <t>CO2 MEDICAL D SIZE</t>
  </si>
  <si>
    <t>CO2 MEDICAL E SIZE</t>
  </si>
  <si>
    <t>CO2 MEDICAL G SIZE</t>
  </si>
  <si>
    <t>HELIUM MEDICAL C SIZE</t>
  </si>
  <si>
    <t>HELIUM MEDICAL D SIZE</t>
  </si>
  <si>
    <t>HELIUM MEDICAL G SIZE</t>
  </si>
  <si>
    <t>MEDICAL DRY AIR C SIZE</t>
  </si>
  <si>
    <t>MEDICAL DRY AIR D SIZE</t>
  </si>
  <si>
    <t>MEDICAL DRY AIR D1 SIZE</t>
  </si>
  <si>
    <t>MEDICAL DRY AIR E SIZE</t>
  </si>
  <si>
    <t>MEDICAL DRY AIR G SIZE</t>
  </si>
  <si>
    <t>MEDICAL DRY AIR F8 SIZE</t>
  </si>
  <si>
    <t>MEDICAL DRY AIR MAN15 SIZE</t>
  </si>
  <si>
    <t>N2O MEDICAL C SIZE</t>
  </si>
  <si>
    <t>N2O MEDICAL D SIZE</t>
  </si>
  <si>
    <t>N2O MEDICAL E SIZE</t>
  </si>
  <si>
    <t>N2O MEDICAL F8 SIZE</t>
  </si>
  <si>
    <t>N2O MEDICAL G SIZE</t>
  </si>
  <si>
    <t>ENTONOX C SIZE</t>
  </si>
  <si>
    <t>ENTONOX D SIZE</t>
  </si>
  <si>
    <t>ENTONOX E SIZE</t>
  </si>
  <si>
    <t>ENTONOX G SIZE</t>
  </si>
  <si>
    <t>OXYGEN DRY BREATHING C SIZE</t>
  </si>
  <si>
    <t>OXYGEN MEDICAL B SIZE</t>
  </si>
  <si>
    <t>OXYGEN MEDICAL C SIZE</t>
  </si>
  <si>
    <t>OXYGEN INHALO CD SIZE</t>
  </si>
  <si>
    <t>OXYGEN MEDICAL D1 SIZE</t>
  </si>
  <si>
    <t>OXYGEN MEDICAL D SIZE RPV</t>
  </si>
  <si>
    <t>OXYGEN MEDICAL E SIZE RPV</t>
  </si>
  <si>
    <t>OXYGEN MEDICAL F9 SIZE RPV</t>
  </si>
  <si>
    <t>OXYGEN MEDICAL G SIZE RPV</t>
  </si>
  <si>
    <t>OXYGEN MEDICAL MAN15 SIZE RPV</t>
  </si>
  <si>
    <t>HELIOX28 INHALO CD SIZE</t>
  </si>
  <si>
    <t>HELIOX28 INHALO DD SIZE</t>
  </si>
  <si>
    <t>HELIOX28 INHALO ED SIZE</t>
  </si>
  <si>
    <t>Cylinder Price (Gas Only)</t>
  </si>
  <si>
    <t>20kg</t>
  </si>
  <si>
    <t>Dry Ice Pellets Bulk</t>
  </si>
  <si>
    <t xml:space="preserve">DRY ICE PELLETS BX20 SIZE </t>
  </si>
  <si>
    <t>088BX20</t>
  </si>
  <si>
    <t>Same Day Delivery Charge (per order) RES02</t>
  </si>
  <si>
    <t>After Hours Delivery Charge (per order) RES03</t>
  </si>
  <si>
    <t>Collection Fee (Applies per cylinder if contract is cancelled or Region is lost) DEL05</t>
  </si>
  <si>
    <t>Decontamination fee per cylinder or per piece of medical equipment 90031302</t>
  </si>
  <si>
    <t>Oxygen Concentrator Paediatric 0-1LPM</t>
  </si>
  <si>
    <t>Zen O Portable Concentrator</t>
  </si>
  <si>
    <t>Simplygo Portable Concentrator</t>
  </si>
  <si>
    <t xml:space="preserve">Oxygen Medical D1 Size </t>
  </si>
  <si>
    <t>N/A</t>
  </si>
  <si>
    <t>R403KITPC5</t>
  </si>
  <si>
    <t>Respondent's Cylinder Size</t>
  </si>
  <si>
    <t>Service Code</t>
  </si>
  <si>
    <t>Ongoing cylinder deliveries post initial set up Up to 50kms</t>
  </si>
  <si>
    <t>DELZONE1</t>
  </si>
  <si>
    <t>Ongoing cylinder deliveries post initial set up Up to 100kms</t>
  </si>
  <si>
    <t>DELZONE2</t>
  </si>
  <si>
    <t>Ongoing cylinder deliveries post initial set up Up to 200kms</t>
  </si>
  <si>
    <t>DELZONE3</t>
  </si>
  <si>
    <t>DELZONE4</t>
  </si>
  <si>
    <t>Collection fee per collection request (upon cancellation of contract or loss of Region)</t>
  </si>
  <si>
    <t>DEL05</t>
  </si>
  <si>
    <t>Decontamination fee per cylinder or per piece of medical equipment</t>
  </si>
  <si>
    <t>90031302</t>
  </si>
  <si>
    <t>Other Delivery &amp; Special Service Fees</t>
  </si>
  <si>
    <r>
      <rPr>
        <b/>
        <sz val="10"/>
        <rFont val="Arial"/>
        <family val="2"/>
      </rPr>
      <t>Notes:</t>
    </r>
    <r>
      <rPr>
        <sz val="10"/>
        <rFont val="Arial"/>
        <family val="2"/>
      </rPr>
      <t xml:space="preserve">
* Price based on a full time person being fully employed for a year. # Additional person's will be charged at the above rate                                                                                                                                                                                                                                                                                                     ** 930 - BOC will charge each month an On-site Hospital Service Fee which is for the scanners, PartnerNET computerised system and ongoing support services
Rental is payable on cylinder storeroom stock at the rates submitted in in Medical Gas - Cylinders Tables, ths will be calculated and charged on a montly basis in the form of a management fee
</t>
    </r>
  </si>
  <si>
    <t>CUA GAS2023 Medical Gases - Price Schedule</t>
  </si>
  <si>
    <t>Metro - Teaching Hospital</t>
  </si>
  <si>
    <t>Pn</t>
  </si>
  <si>
    <t>=</t>
  </si>
  <si>
    <t>Po</t>
  </si>
  <si>
    <t>x</t>
  </si>
  <si>
    <t>(</t>
  </si>
  <si>
    <t>CPIn</t>
  </si>
  <si>
    <t>)</t>
  </si>
  <si>
    <t>CPIo</t>
  </si>
  <si>
    <t>Revised price</t>
  </si>
  <si>
    <t>Price at the beginning of the contract period</t>
  </si>
  <si>
    <t>Latest available Consumer Price Index (All Groups CPI, Perth)</t>
  </si>
  <si>
    <t>Previous available Consumer Price Index (All Groups CPI, Perth)</t>
  </si>
  <si>
    <t>* Always round to 1 dec point</t>
  </si>
  <si>
    <t>WA GOVT Calculation Sheet - Delivery Charges</t>
  </si>
  <si>
    <t>WA GOVT Calculation Sheet - Delivered Gas, Gas &amp; Rental</t>
  </si>
  <si>
    <t>TRIM : #06352917</t>
  </si>
  <si>
    <t>Calculation Worksheet : TRIM NA</t>
  </si>
  <si>
    <t>R403KITPC3</t>
  </si>
  <si>
    <t>Zen O Portable Oxygen Concentrator</t>
  </si>
  <si>
    <t>Oxygen Concentrator 0-5LPM* Caire**</t>
  </si>
  <si>
    <t>R403KITR2</t>
  </si>
  <si>
    <t>PEEL HEALTH CAMPUS LOX VIE3000</t>
  </si>
  <si>
    <t>All Prices are GST Exclusive 
Revised by Formula
Effective 20.09.2025</t>
  </si>
  <si>
    <t>Cat 6401.0 - Table 1, Series ID A130393713F  at the time of variation</t>
  </si>
  <si>
    <r>
      <t xml:space="preserve">Latest Rate:  June </t>
    </r>
    <r>
      <rPr>
        <b/>
        <i/>
        <sz val="8"/>
        <color rgb="FF0000FF"/>
        <rFont val="Century Gothic"/>
        <family val="2"/>
      </rPr>
      <t xml:space="preserve"> 2026</t>
    </r>
  </si>
  <si>
    <r>
      <t xml:space="preserve">Previous Rate: </t>
    </r>
    <r>
      <rPr>
        <b/>
        <i/>
        <sz val="8"/>
        <color rgb="FF0000FF"/>
        <rFont val="Century Gothic"/>
        <family val="2"/>
      </rPr>
      <t>June  2025</t>
    </r>
  </si>
  <si>
    <t>Latest Consumer Price Index (Transport Perth) A130399205V</t>
  </si>
  <si>
    <t xml:space="preserve">Transport CPI - (Cat No 6401.0, Table 9 CPI Groups Index Numbers by Capital City_Transport, Perth) </t>
  </si>
  <si>
    <t>Previous  Consumer Price Index (Transport Perth) A130399205V</t>
  </si>
  <si>
    <t>Document last Updated:20/09/2026</t>
  </si>
  <si>
    <t>Document last Updated: 20/09/2026</t>
  </si>
  <si>
    <t>Prices effective from 20 September 2026 - 19 September 2027</t>
  </si>
  <si>
    <t>Prices effective from 20 September  2026 - 19 September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</si>
</sst>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7" formatCode="&quot;$&quot;#,##0.00;\-&quot;$&quot;#,##0.00"/>
    <numFmt numFmtId="8" formatCode="&quot;$&quot;#,##0.00;[Red]\-&quot;$&quot;#,##0.00"/>
    <numFmt numFmtId="44" formatCode="_-&quot;$&quot;* #,##0.00_-;\-&quot;$&quot;* #,##0.00_-;_-&quot;$&quot;* &quot;-&quot;??_-;_-@_-"/>
    <numFmt numFmtId="43" formatCode="_-* #,##0.00_-;\-* #,##0.00_-;_-* &quot;-&quot;??_-;_-@_-"/>
    <numFmt numFmtId="164" formatCode="_-&quot;$&quot;* #,##0.0000_-;\-&quot;$&quot;* #,##0.0000_-;_-&quot;$&quot;* &quot;-&quot;??_-;_-@_-"/>
    <numFmt numFmtId="165" formatCode="0.000"/>
    <numFmt numFmtId="166" formatCode="&quot;$&quot;#,##0.0000;[Red]\-&quot;$&quot;#,##0.0000"/>
    <numFmt numFmtId="167" formatCode="_-&quot;$&quot;* #,##0.000_-;\-&quot;$&quot;* #,##0.000_-;_-&quot;$&quot;* &quot;-&quot;??_-;_-@_-"/>
    <numFmt numFmtId="168" formatCode="0.0000"/>
    <numFmt numFmtId="169" formatCode="0.0"/>
    <numFmt numFmtId="170" formatCode="0.00000"/>
  </numFmts>
  <fonts count="5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indexed="8"/>
      <name val="Arial"/>
      <family val="2"/>
    </font>
    <font>
      <sz val="10"/>
      <name val="Arial"/>
      <family val="2"/>
    </font>
    <font>
      <sz val="8"/>
      <name val="Arial"/>
      <family val="2"/>
    </font>
    <font>
      <b/>
      <sz val="12"/>
      <name val="Arial"/>
      <family val="2"/>
    </font>
    <font>
      <sz val="12"/>
      <name val="Arial"/>
      <family val="2"/>
    </font>
    <font>
      <b/>
      <sz val="18"/>
      <name val="Arial"/>
      <family val="2"/>
    </font>
    <font>
      <b/>
      <sz val="10"/>
      <color indexed="10"/>
      <name val="Arial"/>
      <family val="2"/>
    </font>
    <font>
      <b/>
      <sz val="20"/>
      <name val="Arial"/>
      <family val="2"/>
    </font>
    <font>
      <sz val="40"/>
      <name val="Arial"/>
      <family val="2"/>
    </font>
    <font>
      <b/>
      <sz val="26"/>
      <name val="Arial"/>
      <family val="2"/>
    </font>
    <font>
      <u/>
      <sz val="12"/>
      <color indexed="12"/>
      <name val="Arial"/>
      <family val="2"/>
    </font>
    <font>
      <sz val="10"/>
      <color indexed="12"/>
      <name val="Arial"/>
      <family val="2"/>
    </font>
    <font>
      <sz val="10"/>
      <color indexed="10"/>
      <name val="Arial"/>
      <family val="2"/>
    </font>
    <font>
      <b/>
      <sz val="14"/>
      <name val="Arial"/>
      <family val="2"/>
    </font>
    <font>
      <b/>
      <sz val="10"/>
      <name val="Arial"/>
      <family val="2"/>
    </font>
    <font>
      <sz val="10"/>
      <name val="Arial"/>
      <family val="2"/>
    </font>
    <font>
      <sz val="10"/>
      <color indexed="8"/>
      <name val="Arial"/>
      <family val="2"/>
    </font>
    <font>
      <sz val="14"/>
      <name val="Arial"/>
      <family val="2"/>
    </font>
    <font>
      <b/>
      <sz val="40"/>
      <name val="Arial"/>
      <family val="2"/>
    </font>
    <font>
      <sz val="11"/>
      <color indexed="8"/>
      <name val="Calibri"/>
      <family val="2"/>
    </font>
    <font>
      <sz val="10"/>
      <name val="Arial"/>
      <family val="2"/>
    </font>
    <font>
      <u/>
      <sz val="10"/>
      <name val="Arial"/>
      <family val="2"/>
    </font>
    <font>
      <sz val="11"/>
      <color theme="1"/>
      <name val="Arial"/>
      <family val="2"/>
    </font>
    <font>
      <sz val="11"/>
      <color theme="0"/>
      <name val="Calibri"/>
      <family val="2"/>
      <scheme val="minor"/>
    </font>
    <font>
      <u/>
      <sz val="10"/>
      <color theme="10"/>
      <name val="Arial"/>
      <family val="2"/>
    </font>
    <font>
      <sz val="11"/>
      <color theme="1"/>
      <name val="Calibri"/>
      <family val="2"/>
      <scheme val="minor"/>
    </font>
    <font>
      <sz val="10"/>
      <color theme="0"/>
      <name val="Arial"/>
      <family val="2"/>
    </font>
    <font>
      <b/>
      <sz val="10"/>
      <color theme="0"/>
      <name val="Arial"/>
      <family val="2"/>
    </font>
    <font>
      <b/>
      <sz val="14"/>
      <color rgb="FFBF301A"/>
      <name val="Arial"/>
      <family val="2"/>
    </font>
    <font>
      <b/>
      <sz val="14"/>
      <color rgb="FF6B6764"/>
      <name val="Arial"/>
      <family val="2"/>
    </font>
    <font>
      <b/>
      <sz val="10"/>
      <color rgb="FFBF301A"/>
      <name val="Arial"/>
      <family val="2"/>
    </font>
    <font>
      <b/>
      <sz val="16"/>
      <color rgb="FF6B6764"/>
      <name val="Arial"/>
      <family val="2"/>
    </font>
    <font>
      <b/>
      <sz val="11"/>
      <color rgb="FFBF301A"/>
      <name val="Arial"/>
      <family val="2"/>
    </font>
    <font>
      <sz val="11"/>
      <color rgb="FFBF301A"/>
      <name val="Arial"/>
      <family val="2"/>
    </font>
    <font>
      <b/>
      <sz val="18"/>
      <color rgb="FF6B6764"/>
      <name val="Arial"/>
      <family val="2"/>
    </font>
    <font>
      <b/>
      <sz val="10"/>
      <color rgb="FFFF0000"/>
      <name val="Arial"/>
      <family val="2"/>
    </font>
    <font>
      <sz val="8"/>
      <name val="Arial"/>
      <family val="2"/>
    </font>
    <font>
      <b/>
      <sz val="11"/>
      <color rgb="FFFF0000"/>
      <name val="Arial"/>
      <family val="2"/>
    </font>
    <font>
      <u/>
      <sz val="12"/>
      <color theme="10"/>
      <name val="Arial"/>
      <family val="2"/>
    </font>
    <font>
      <sz val="8"/>
      <color rgb="FFFF0000"/>
      <name val="Century Gothic"/>
      <family val="2"/>
    </font>
    <font>
      <sz val="10"/>
      <name val="MS Sans Serif"/>
      <family val="2"/>
    </font>
    <font>
      <b/>
      <sz val="8"/>
      <color indexed="9"/>
      <name val="Century Gothic"/>
      <family val="2"/>
    </font>
    <font>
      <b/>
      <sz val="8"/>
      <color indexed="10"/>
      <name val="Century Gothic"/>
      <family val="2"/>
    </font>
    <font>
      <sz val="8"/>
      <name val="Century Gothic"/>
      <family val="2"/>
    </font>
    <font>
      <b/>
      <sz val="8"/>
      <name val="Century Gothic"/>
      <family val="2"/>
    </font>
    <font>
      <u/>
      <sz val="8"/>
      <name val="Century Gothic"/>
      <family val="2"/>
    </font>
    <font>
      <i/>
      <sz val="8"/>
      <name val="Century Gothic"/>
      <family val="2"/>
    </font>
    <font>
      <b/>
      <i/>
      <sz val="8"/>
      <name val="Century Gothic"/>
      <family val="2"/>
    </font>
    <font>
      <b/>
      <i/>
      <sz val="8"/>
      <color rgb="FF0000FF"/>
      <name val="Century Gothic"/>
      <family val="2"/>
    </font>
    <font>
      <b/>
      <sz val="8"/>
      <color rgb="FF0000FF"/>
      <name val="Century Gothic"/>
      <family val="2"/>
    </font>
    <font>
      <b/>
      <sz val="8"/>
      <color indexed="12"/>
      <name val="Century Gothic"/>
      <family val="2"/>
    </font>
    <font>
      <b/>
      <sz val="8"/>
      <color rgb="FFFF0000"/>
      <name val="Century Gothic"/>
      <family val="2"/>
    </font>
    <font>
      <sz val="8"/>
      <color rgb="FFFFFF00"/>
      <name val="Century Gothic"/>
      <family val="2"/>
    </font>
    <font>
      <sz val="10"/>
      <color rgb="FF0000FF"/>
      <name val="Arial"/>
      <family val="2"/>
    </font>
    <font>
      <sz val="9"/>
      <name val="Arial"/>
      <family val="2"/>
    </font>
  </fonts>
  <fills count="26">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6"/>
      </patternFill>
    </fill>
    <fill>
      <patternFill patternType="solid">
        <fgColor rgb="FFE8886E"/>
        <bgColor indexed="64"/>
      </patternFill>
    </fill>
    <fill>
      <patternFill patternType="solid">
        <fgColor rgb="FFF7D3C9"/>
        <bgColor indexed="64"/>
      </patternFill>
    </fill>
    <fill>
      <patternFill patternType="solid">
        <fgColor rgb="FF9D9D9D"/>
        <bgColor indexed="64"/>
      </patternFill>
    </fill>
    <fill>
      <patternFill patternType="solid">
        <fgColor rgb="FFECECEC"/>
        <bgColor indexed="64"/>
      </patternFill>
    </fill>
    <fill>
      <patternFill patternType="solid">
        <fgColor rgb="FFE26746"/>
        <bgColor indexed="64"/>
      </patternFill>
    </fill>
    <fill>
      <patternFill patternType="solid">
        <fgColor rgb="FFBF301A"/>
        <bgColor indexed="64"/>
      </patternFill>
    </fill>
    <fill>
      <patternFill patternType="solid">
        <fgColor rgb="FFBFBFBF"/>
        <bgColor indexed="64"/>
      </patternFill>
    </fill>
    <fill>
      <patternFill patternType="solid">
        <fgColor rgb="FF6B6764"/>
        <bgColor indexed="64"/>
      </patternFill>
    </fill>
    <fill>
      <patternFill patternType="solid">
        <fgColor theme="0"/>
        <bgColor indexed="64"/>
      </patternFill>
    </fill>
    <fill>
      <patternFill patternType="solid">
        <fgColor rgb="FFEA8F76"/>
        <bgColor indexed="64"/>
      </patternFill>
    </fill>
    <fill>
      <patternFill patternType="solid">
        <fgColor rgb="FFD14721"/>
        <bgColor indexed="64"/>
      </patternFill>
    </fill>
    <fill>
      <patternFill patternType="solid">
        <fgColor theme="6"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indexed="8"/>
        <bgColor indexed="64"/>
      </patternFill>
    </fill>
    <fill>
      <patternFill patternType="solid">
        <fgColor indexed="13"/>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3" tint="0.79998168889431442"/>
        <bgColor indexed="64"/>
      </patternFill>
    </fill>
  </fills>
  <borders count="69">
    <border>
      <left/>
      <right/>
      <top/>
      <bottom/>
      <diagonal/>
    </border>
    <border>
      <left/>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medium">
        <color indexed="64"/>
      </left>
      <right style="medium">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right/>
      <top/>
      <bottom style="thin">
        <color indexed="64"/>
      </bottom>
      <diagonal/>
    </border>
    <border>
      <left/>
      <right/>
      <top style="medium">
        <color indexed="64"/>
      </top>
      <bottom/>
      <diagonal/>
    </border>
    <border>
      <left style="medium">
        <color indexed="64"/>
      </left>
      <right/>
      <top/>
      <bottom/>
      <diagonal/>
    </border>
    <border>
      <left style="thin">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bottom style="thin">
        <color indexed="64"/>
      </bottom>
      <diagonal/>
    </border>
  </borders>
  <cellStyleXfs count="2479">
    <xf numFmtId="0" fontId="0" fillId="0" borderId="0"/>
    <xf numFmtId="0" fontId="27" fillId="4" borderId="0" applyNumberFormat="0" applyBorder="0" applyAlignment="0" applyProtection="0"/>
    <xf numFmtId="43" fontId="5"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19"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28" fillId="0" borderId="0" applyNumberFormat="0" applyFill="0" applyBorder="0" applyAlignment="0" applyProtection="0"/>
    <xf numFmtId="0" fontId="5" fillId="0" borderId="0"/>
    <xf numFmtId="0" fontId="5" fillId="0" borderId="0"/>
    <xf numFmtId="0" fontId="29" fillId="0" borderId="0"/>
    <xf numFmtId="0" fontId="5" fillId="0" borderId="0"/>
    <xf numFmtId="0" fontId="5" fillId="0" borderId="0"/>
    <xf numFmtId="0" fontId="5" fillId="0" borderId="0"/>
    <xf numFmtId="0" fontId="5" fillId="0" borderId="0"/>
    <xf numFmtId="0" fontId="2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4" fillId="0" borderId="0"/>
    <xf numFmtId="0" fontId="5" fillId="0" borderId="0"/>
    <xf numFmtId="0" fontId="5" fillId="0" borderId="0"/>
    <xf numFmtId="0" fontId="20" fillId="0" borderId="0"/>
    <xf numFmtId="9" fontId="4" fillId="0" borderId="0" applyFont="0" applyFill="0" applyBorder="0" applyAlignment="0" applyProtection="0"/>
    <xf numFmtId="43" fontId="5"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3" fillId="0" borderId="0"/>
    <xf numFmtId="43" fontId="5"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2" fillId="0" borderId="0"/>
    <xf numFmtId="0" fontId="44" fillId="0" borderId="0"/>
    <xf numFmtId="0" fontId="44" fillId="0" borderId="0"/>
    <xf numFmtId="43" fontId="5"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1" fillId="0" borderId="0"/>
    <xf numFmtId="43" fontId="5"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1" fillId="0" borderId="0"/>
    <xf numFmtId="43" fontId="5"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1" fillId="0" borderId="0"/>
  </cellStyleXfs>
  <cellXfs count="759">
    <xf numFmtId="0" fontId="5" fillId="0" borderId="0" xfId="0" applyFont="1"/>
    <xf numFmtId="0" fontId="0" fillId="0" borderId="0" xfId="0"/>
    <xf numFmtId="0" fontId="0" fillId="0" borderId="0" xfId="0" applyAlignment="1">
      <alignment horizontal="center"/>
    </xf>
    <xf numFmtId="0" fontId="6" fillId="0" borderId="0" xfId="0" applyFont="1" applyAlignment="1">
      <alignment horizontal="left" vertical="center"/>
    </xf>
    <xf numFmtId="0" fontId="6" fillId="0" borderId="0" xfId="0" applyFont="1" applyAlignment="1">
      <alignment vertical="center"/>
    </xf>
    <xf numFmtId="0" fontId="6" fillId="0" borderId="0" xfId="0" applyFont="1"/>
    <xf numFmtId="0" fontId="0" fillId="0" borderId="0" xfId="0" applyAlignment="1">
      <alignment horizontal="left"/>
    </xf>
    <xf numFmtId="0" fontId="6" fillId="0" borderId="0" xfId="0" applyFont="1" applyAlignment="1">
      <alignment horizontal="center" vertical="center"/>
    </xf>
    <xf numFmtId="0" fontId="0" fillId="0" borderId="0" xfId="0" applyAlignment="1" applyProtection="1">
      <alignment horizontal="center"/>
      <protection locked="0"/>
    </xf>
    <xf numFmtId="0" fontId="0" fillId="0" borderId="0" xfId="0" applyAlignment="1" applyProtection="1">
      <alignment horizontal="left"/>
      <protection locked="0"/>
    </xf>
    <xf numFmtId="0" fontId="5" fillId="0" borderId="0" xfId="0" applyFont="1" applyAlignment="1">
      <alignment horizontal="center"/>
    </xf>
    <xf numFmtId="0" fontId="8" fillId="0" borderId="0" xfId="0" applyFont="1"/>
    <xf numFmtId="3" fontId="0" fillId="0" borderId="0" xfId="0" applyNumberFormat="1" applyAlignment="1">
      <alignment horizontal="center"/>
    </xf>
    <xf numFmtId="0" fontId="5" fillId="0" borderId="0" xfId="0" applyFont="1" applyAlignment="1">
      <alignment wrapText="1"/>
    </xf>
    <xf numFmtId="0" fontId="0" fillId="0" borderId="0" xfId="0" applyAlignment="1">
      <alignment wrapText="1"/>
    </xf>
    <xf numFmtId="0" fontId="16" fillId="0" borderId="0" xfId="0" applyFont="1"/>
    <xf numFmtId="0" fontId="7" fillId="0" borderId="0" xfId="0" applyFont="1"/>
    <xf numFmtId="0" fontId="5" fillId="0" borderId="0" xfId="0" applyFont="1" applyAlignment="1">
      <alignment horizontal="center" vertical="center"/>
    </xf>
    <xf numFmtId="44" fontId="0" fillId="0" borderId="0" xfId="0" applyNumberFormat="1" applyAlignment="1">
      <alignment horizontal="center" vertical="center" wrapText="1"/>
    </xf>
    <xf numFmtId="0" fontId="14" fillId="0" borderId="0" xfId="0" applyFont="1" applyAlignment="1">
      <alignment horizontal="left" vertical="center"/>
    </xf>
    <xf numFmtId="164" fontId="5" fillId="0" borderId="0" xfId="0" applyNumberFormat="1" applyFont="1"/>
    <xf numFmtId="1" fontId="6" fillId="0" borderId="0" xfId="0" applyNumberFormat="1" applyFont="1" applyAlignment="1">
      <alignment horizontal="left"/>
    </xf>
    <xf numFmtId="0" fontId="15" fillId="0" borderId="0" xfId="0" applyFont="1"/>
    <xf numFmtId="0" fontId="0" fillId="0" borderId="1" xfId="0" applyBorder="1"/>
    <xf numFmtId="0" fontId="5" fillId="0" borderId="0" xfId="0" applyFont="1" applyAlignment="1">
      <alignment horizontal="left"/>
    </xf>
    <xf numFmtId="0" fontId="0" fillId="0" borderId="0" xfId="0" applyAlignment="1">
      <alignment horizontal="left" wrapText="1"/>
    </xf>
    <xf numFmtId="2" fontId="5" fillId="0" borderId="0" xfId="0" applyNumberFormat="1" applyFont="1"/>
    <xf numFmtId="0" fontId="5" fillId="2" borderId="0" xfId="0" applyFont="1" applyFill="1" applyAlignment="1">
      <alignment horizontal="center"/>
    </xf>
    <xf numFmtId="0" fontId="5" fillId="2" borderId="0" xfId="0" applyFont="1" applyFill="1"/>
    <xf numFmtId="0" fontId="5" fillId="0" borderId="2" xfId="0" applyFont="1" applyBorder="1" applyAlignment="1">
      <alignment horizontal="center"/>
    </xf>
    <xf numFmtId="44" fontId="5" fillId="0" borderId="0" xfId="0" applyNumberFormat="1" applyFont="1"/>
    <xf numFmtId="0" fontId="9" fillId="0" borderId="0" xfId="0" applyFont="1" applyAlignment="1">
      <alignment horizontal="left" vertical="center"/>
    </xf>
    <xf numFmtId="0" fontId="5" fillId="0" borderId="3" xfId="0" applyFont="1" applyBorder="1" applyAlignment="1">
      <alignment horizontal="center"/>
    </xf>
    <xf numFmtId="0" fontId="5" fillId="0" borderId="4" xfId="0" applyFont="1" applyBorder="1" applyAlignment="1">
      <alignment horizontal="center"/>
    </xf>
    <xf numFmtId="0" fontId="0" fillId="0" borderId="5" xfId="0" applyBorder="1" applyAlignment="1">
      <alignment horizontal="left"/>
    </xf>
    <xf numFmtId="0" fontId="0" fillId="0" borderId="6" xfId="0" applyBorder="1" applyAlignment="1">
      <alignment horizontal="left"/>
    </xf>
    <xf numFmtId="0" fontId="0" fillId="0" borderId="7" xfId="0"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18" fillId="0" borderId="10" xfId="0" applyFont="1" applyBorder="1" applyAlignment="1">
      <alignment horizontal="center" vertical="center" wrapText="1"/>
    </xf>
    <xf numFmtId="4" fontId="18" fillId="0" borderId="10" xfId="0" applyNumberFormat="1" applyFont="1" applyBorder="1" applyAlignment="1">
      <alignment horizontal="center" vertical="center" wrapText="1"/>
    </xf>
    <xf numFmtId="4" fontId="18" fillId="0" borderId="12" xfId="0" applyNumberFormat="1" applyFont="1" applyBorder="1" applyAlignment="1">
      <alignment horizontal="center" vertical="center" wrapText="1"/>
    </xf>
    <xf numFmtId="0" fontId="18" fillId="0" borderId="15" xfId="0" applyFont="1" applyBorder="1" applyAlignment="1">
      <alignment horizontal="center" vertical="center" wrapText="1"/>
    </xf>
    <xf numFmtId="4" fontId="18" fillId="0" borderId="15" xfId="0" applyNumberFormat="1" applyFont="1" applyBorder="1" applyAlignment="1">
      <alignment horizontal="center" vertical="center" wrapText="1"/>
    </xf>
    <xf numFmtId="0" fontId="18" fillId="0" borderId="15" xfId="0" applyFont="1" applyBorder="1" applyAlignment="1">
      <alignment horizontal="center" vertical="center"/>
    </xf>
    <xf numFmtId="0" fontId="18" fillId="0" borderId="16" xfId="0" applyFont="1" applyBorder="1" applyAlignment="1">
      <alignment horizontal="center" vertical="center"/>
    </xf>
    <xf numFmtId="4" fontId="18" fillId="0" borderId="17" xfId="0" applyNumberFormat="1" applyFont="1" applyBorder="1" applyAlignment="1">
      <alignment horizontal="center" vertical="center" wrapText="1"/>
    </xf>
    <xf numFmtId="4" fontId="18" fillId="0" borderId="11" xfId="0" applyNumberFormat="1" applyFont="1" applyBorder="1" applyAlignment="1">
      <alignment horizontal="center" vertical="center" wrapText="1"/>
    </xf>
    <xf numFmtId="0" fontId="18" fillId="0" borderId="18" xfId="0" applyFont="1" applyBorder="1" applyAlignment="1">
      <alignment horizontal="center" vertical="center" wrapText="1"/>
    </xf>
    <xf numFmtId="44" fontId="5" fillId="0" borderId="0" xfId="26" applyFont="1" applyFill="1" applyBorder="1"/>
    <xf numFmtId="0" fontId="30" fillId="0" borderId="0" xfId="0" applyFont="1"/>
    <xf numFmtId="0" fontId="5" fillId="0" borderId="20" xfId="0" applyFont="1" applyBorder="1" applyAlignment="1" applyProtection="1">
      <alignment horizontal="left"/>
      <protection locked="0"/>
    </xf>
    <xf numFmtId="0" fontId="5" fillId="0" borderId="22" xfId="0" applyFont="1" applyBorder="1" applyAlignment="1" applyProtection="1">
      <alignment horizontal="left"/>
      <protection locked="0"/>
    </xf>
    <xf numFmtId="0" fontId="5" fillId="0" borderId="23" xfId="0" applyFont="1" applyBorder="1" applyAlignment="1" applyProtection="1">
      <alignment horizontal="left"/>
      <protection locked="0"/>
    </xf>
    <xf numFmtId="0" fontId="20" fillId="0" borderId="21" xfId="430" applyBorder="1" applyAlignment="1">
      <alignment horizontal="center" wrapText="1"/>
    </xf>
    <xf numFmtId="0" fontId="20" fillId="0" borderId="19" xfId="430" applyBorder="1" applyAlignment="1">
      <alignment horizontal="center" wrapText="1"/>
    </xf>
    <xf numFmtId="0" fontId="20" fillId="0" borderId="24" xfId="430" applyBorder="1" applyAlignment="1">
      <alignment horizontal="center" wrapText="1"/>
    </xf>
    <xf numFmtId="0" fontId="5" fillId="0" borderId="0" xfId="0" applyFont="1" applyAlignment="1" applyProtection="1">
      <alignment horizontal="left"/>
      <protection locked="0"/>
    </xf>
    <xf numFmtId="0" fontId="5" fillId="0" borderId="19" xfId="0" applyFont="1" applyBorder="1"/>
    <xf numFmtId="0" fontId="5" fillId="0" borderId="19" xfId="0" applyFont="1" applyBorder="1" applyAlignment="1">
      <alignment horizontal="center"/>
    </xf>
    <xf numFmtId="0" fontId="5" fillId="0" borderId="24" xfId="0" applyFont="1" applyBorder="1"/>
    <xf numFmtId="0" fontId="5" fillId="0" borderId="24" xfId="0" applyFont="1" applyBorder="1" applyAlignment="1">
      <alignment horizontal="center"/>
    </xf>
    <xf numFmtId="44" fontId="0" fillId="0" borderId="0" xfId="26" applyFont="1" applyBorder="1"/>
    <xf numFmtId="0" fontId="5" fillId="0" borderId="21" xfId="0" applyFont="1" applyBorder="1"/>
    <xf numFmtId="4" fontId="5" fillId="0" borderId="21" xfId="0" applyNumberFormat="1" applyFont="1" applyBorder="1" applyAlignment="1">
      <alignment horizontal="center" vertical="center"/>
    </xf>
    <xf numFmtId="0" fontId="5" fillId="0" borderId="21" xfId="0" applyFont="1" applyBorder="1" applyAlignment="1">
      <alignment horizontal="center" vertical="center" wrapText="1"/>
    </xf>
    <xf numFmtId="4" fontId="18" fillId="0" borderId="27" xfId="0" applyNumberFormat="1" applyFont="1" applyBorder="1" applyAlignment="1">
      <alignment horizontal="center" vertical="center" wrapText="1"/>
    </xf>
    <xf numFmtId="0" fontId="5" fillId="0" borderId="24" xfId="0" applyFont="1" applyBorder="1" applyAlignment="1">
      <alignment horizontal="center" vertical="center" wrapText="1"/>
    </xf>
    <xf numFmtId="0" fontId="5" fillId="0" borderId="22" xfId="0" applyFont="1" applyBorder="1" applyAlignment="1">
      <alignment horizontal="left" vertical="center" wrapText="1"/>
    </xf>
    <xf numFmtId="0" fontId="5" fillId="0" borderId="19" xfId="0" applyFont="1" applyBorder="1" applyAlignment="1">
      <alignment horizontal="left" vertical="center" wrapText="1"/>
    </xf>
    <xf numFmtId="0" fontId="5" fillId="0" borderId="23" xfId="0" applyFont="1" applyBorder="1" applyAlignment="1">
      <alignment horizontal="left" vertical="center" wrapText="1"/>
    </xf>
    <xf numFmtId="0" fontId="5" fillId="0" borderId="24" xfId="0" applyFont="1" applyBorder="1" applyAlignment="1">
      <alignment horizontal="left" vertical="center" wrapText="1"/>
    </xf>
    <xf numFmtId="0" fontId="5" fillId="0" borderId="17"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32"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1" xfId="0" applyFont="1" applyBorder="1" applyAlignment="1">
      <alignment horizontal="center" vertical="center" wrapText="1"/>
    </xf>
    <xf numFmtId="4" fontId="18" fillId="0" borderId="32" xfId="0" applyNumberFormat="1" applyFont="1" applyBorder="1" applyAlignment="1">
      <alignment horizontal="center" vertical="center"/>
    </xf>
    <xf numFmtId="0" fontId="0" fillId="0" borderId="35" xfId="0" applyBorder="1" applyAlignment="1">
      <alignment horizontal="left" wrapText="1"/>
    </xf>
    <xf numFmtId="0" fontId="0" fillId="0" borderId="10" xfId="0" applyBorder="1" applyAlignment="1">
      <alignment horizontal="left"/>
    </xf>
    <xf numFmtId="0" fontId="0" fillId="0" borderId="15" xfId="0" applyBorder="1" applyAlignment="1">
      <alignment horizontal="left"/>
    </xf>
    <xf numFmtId="0" fontId="0" fillId="0" borderId="28" xfId="0" applyBorder="1" applyAlignment="1">
      <alignment horizontal="left" wrapText="1"/>
    </xf>
    <xf numFmtId="0" fontId="0" fillId="0" borderId="15" xfId="0" applyBorder="1" applyAlignment="1">
      <alignment horizontal="left" wrapText="1"/>
    </xf>
    <xf numFmtId="4" fontId="18" fillId="0" borderId="16" xfId="0" applyNumberFormat="1" applyFont="1" applyBorder="1" applyAlignment="1">
      <alignment horizontal="center" vertical="center" wrapText="1"/>
    </xf>
    <xf numFmtId="165" fontId="5" fillId="0" borderId="25" xfId="0" applyNumberFormat="1" applyFont="1" applyBorder="1" applyAlignment="1">
      <alignment horizontal="center" vertical="center" wrapText="1"/>
    </xf>
    <xf numFmtId="165" fontId="5" fillId="0" borderId="36" xfId="0" applyNumberFormat="1" applyFont="1" applyBorder="1" applyAlignment="1">
      <alignment horizontal="center"/>
    </xf>
    <xf numFmtId="0" fontId="5" fillId="0" borderId="37" xfId="0" applyFont="1" applyBorder="1" applyAlignment="1">
      <alignment horizontal="center"/>
    </xf>
    <xf numFmtId="0" fontId="18" fillId="0" borderId="38" xfId="0" applyFont="1" applyBorder="1" applyAlignment="1">
      <alignment horizontal="center" vertical="center" wrapText="1"/>
    </xf>
    <xf numFmtId="0" fontId="5" fillId="3" borderId="36" xfId="0" applyFont="1" applyFill="1" applyBorder="1" applyAlignment="1" applyProtection="1">
      <alignment horizontal="left"/>
      <protection locked="0"/>
    </xf>
    <xf numFmtId="4" fontId="18" fillId="0" borderId="38" xfId="0" applyNumberFormat="1" applyFont="1" applyBorder="1" applyAlignment="1">
      <alignment horizontal="center" vertical="center" wrapText="1"/>
    </xf>
    <xf numFmtId="0" fontId="5" fillId="0" borderId="36" xfId="0" applyFont="1" applyBorder="1" applyAlignment="1">
      <alignment horizontal="left" vertical="center" wrapText="1"/>
    </xf>
    <xf numFmtId="0" fontId="5" fillId="0" borderId="37" xfId="0" applyFont="1" applyBorder="1" applyAlignment="1">
      <alignment horizontal="left" vertical="center" wrapText="1"/>
    </xf>
    <xf numFmtId="0" fontId="5" fillId="0" borderId="25" xfId="0" applyFont="1" applyBorder="1" applyAlignment="1">
      <alignment horizontal="center" vertical="center" wrapText="1"/>
    </xf>
    <xf numFmtId="0" fontId="5" fillId="0" borderId="37" xfId="0" applyFont="1" applyBorder="1" applyAlignment="1">
      <alignment horizontal="center" vertical="center" wrapText="1"/>
    </xf>
    <xf numFmtId="0" fontId="13" fillId="0" borderId="0" xfId="411" applyFont="1"/>
    <xf numFmtId="0" fontId="5" fillId="0" borderId="0" xfId="411" applyAlignment="1">
      <alignment horizontal="left"/>
    </xf>
    <xf numFmtId="0" fontId="21" fillId="0" borderId="0" xfId="411" applyFont="1"/>
    <xf numFmtId="0" fontId="5" fillId="0" borderId="0" xfId="411" applyAlignment="1">
      <alignment wrapText="1"/>
    </xf>
    <xf numFmtId="0" fontId="21" fillId="0" borderId="0" xfId="411" applyFont="1" applyAlignment="1">
      <alignment vertical="center"/>
    </xf>
    <xf numFmtId="0" fontId="17" fillId="0" borderId="0" xfId="411" applyFont="1" applyAlignment="1">
      <alignment horizontal="left" vertical="center"/>
    </xf>
    <xf numFmtId="0" fontId="6" fillId="0" borderId="0" xfId="411" applyFont="1" applyAlignment="1">
      <alignment horizontal="center" vertical="center"/>
    </xf>
    <xf numFmtId="0" fontId="11" fillId="0" borderId="0" xfId="411" applyFont="1" applyAlignment="1">
      <alignment horizontal="left" vertical="center"/>
    </xf>
    <xf numFmtId="0" fontId="11" fillId="0" borderId="0" xfId="411" applyFont="1" applyAlignment="1">
      <alignment vertical="center"/>
    </xf>
    <xf numFmtId="0" fontId="21" fillId="0" borderId="0" xfId="411" applyFont="1" applyAlignment="1">
      <alignment horizontal="center" vertical="center"/>
    </xf>
    <xf numFmtId="4" fontId="18" fillId="0" borderId="15" xfId="411" applyNumberFormat="1" applyFont="1" applyBorder="1" applyAlignment="1">
      <alignment horizontal="center" vertical="center"/>
    </xf>
    <xf numFmtId="0" fontId="18" fillId="0" borderId="15" xfId="411" applyFont="1" applyBorder="1" applyAlignment="1">
      <alignment horizontal="center" vertical="center" wrapText="1"/>
    </xf>
    <xf numFmtId="4" fontId="18" fillId="0" borderId="0" xfId="411" applyNumberFormat="1" applyFont="1" applyAlignment="1">
      <alignment horizontal="center" vertical="center" wrapText="1"/>
    </xf>
    <xf numFmtId="1" fontId="17" fillId="0" borderId="0" xfId="411" applyNumberFormat="1" applyFont="1" applyAlignment="1">
      <alignment horizontal="left" wrapText="1"/>
    </xf>
    <xf numFmtId="0" fontId="5" fillId="0" borderId="0" xfId="411"/>
    <xf numFmtId="0" fontId="8" fillId="0" borderId="0" xfId="411" applyFont="1" applyAlignment="1">
      <alignment horizontal="left" vertical="center"/>
    </xf>
    <xf numFmtId="0" fontId="5" fillId="0" borderId="0" xfId="411" applyAlignment="1" applyProtection="1">
      <alignment horizontal="left"/>
      <protection locked="0"/>
    </xf>
    <xf numFmtId="1" fontId="18" fillId="0" borderId="0" xfId="411" applyNumberFormat="1" applyFont="1" applyAlignment="1">
      <alignment horizontal="left" wrapText="1"/>
    </xf>
    <xf numFmtId="2" fontId="5" fillId="0" borderId="0" xfId="411" applyNumberFormat="1" applyAlignment="1">
      <alignment horizontal="center"/>
    </xf>
    <xf numFmtId="0" fontId="8" fillId="0" borderId="0" xfId="411" applyFont="1"/>
    <xf numFmtId="4" fontId="18" fillId="0" borderId="12" xfId="411" applyNumberFormat="1" applyFont="1" applyBorder="1" applyAlignment="1">
      <alignment horizontal="center" vertical="center"/>
    </xf>
    <xf numFmtId="4" fontId="18" fillId="0" borderId="17" xfId="411" applyNumberFormat="1" applyFont="1" applyBorder="1" applyAlignment="1">
      <alignment horizontal="center" vertical="center" wrapText="1"/>
    </xf>
    <xf numFmtId="0" fontId="18" fillId="0" borderId="11" xfId="411" applyFont="1" applyBorder="1" applyAlignment="1">
      <alignment horizontal="center" vertical="center" wrapText="1"/>
    </xf>
    <xf numFmtId="4" fontId="18" fillId="0" borderId="15" xfId="411" applyNumberFormat="1" applyFont="1" applyBorder="1" applyAlignment="1">
      <alignment horizontal="center" vertical="center" wrapText="1"/>
    </xf>
    <xf numFmtId="0" fontId="5" fillId="0" borderId="20" xfId="411" applyBorder="1" applyAlignment="1" applyProtection="1">
      <alignment horizontal="left"/>
      <protection locked="0"/>
    </xf>
    <xf numFmtId="0" fontId="5" fillId="0" borderId="21" xfId="411" applyBorder="1" applyAlignment="1" applyProtection="1">
      <alignment horizontal="center" wrapText="1"/>
      <protection locked="0"/>
    </xf>
    <xf numFmtId="0" fontId="5" fillId="0" borderId="22" xfId="411" applyBorder="1" applyAlignment="1" applyProtection="1">
      <alignment horizontal="left"/>
      <protection locked="0"/>
    </xf>
    <xf numFmtId="0" fontId="5" fillId="0" borderId="19" xfId="411" applyBorder="1" applyAlignment="1" applyProtection="1">
      <alignment horizontal="center" wrapText="1"/>
      <protection locked="0"/>
    </xf>
    <xf numFmtId="0" fontId="8" fillId="0" borderId="0" xfId="411" applyFont="1" applyAlignment="1">
      <alignment horizontal="left"/>
    </xf>
    <xf numFmtId="0" fontId="5" fillId="0" borderId="0" xfId="411" applyAlignment="1" applyProtection="1">
      <alignment horizontal="center"/>
      <protection locked="0"/>
    </xf>
    <xf numFmtId="0" fontId="5" fillId="0" borderId="0" xfId="411" applyAlignment="1">
      <alignment horizontal="center"/>
    </xf>
    <xf numFmtId="0" fontId="5" fillId="0" borderId="0" xfId="411" applyAlignment="1">
      <alignment horizontal="center" vertical="center"/>
    </xf>
    <xf numFmtId="0" fontId="5" fillId="0" borderId="0" xfId="411" applyAlignment="1">
      <alignment vertical="center"/>
    </xf>
    <xf numFmtId="0" fontId="8" fillId="0" borderId="0" xfId="411" applyFont="1" applyAlignment="1">
      <alignment horizontal="center" vertical="center"/>
    </xf>
    <xf numFmtId="0" fontId="8" fillId="0" borderId="0" xfId="411" applyFont="1" applyAlignment="1">
      <alignment vertical="center"/>
    </xf>
    <xf numFmtId="1" fontId="7" fillId="0" borderId="0" xfId="411" applyNumberFormat="1" applyFont="1" applyAlignment="1">
      <alignment horizontal="left" wrapText="1"/>
    </xf>
    <xf numFmtId="0" fontId="10" fillId="0" borderId="0" xfId="411" applyFont="1" applyAlignment="1">
      <alignment horizontal="center"/>
    </xf>
    <xf numFmtId="0" fontId="18" fillId="0" borderId="18" xfId="411" applyFont="1" applyBorder="1" applyAlignment="1">
      <alignment horizontal="center" vertical="center"/>
    </xf>
    <xf numFmtId="0" fontId="18" fillId="0" borderId="17" xfId="411" applyFont="1" applyBorder="1" applyAlignment="1">
      <alignment horizontal="center" vertical="center" wrapText="1"/>
    </xf>
    <xf numFmtId="4" fontId="18" fillId="0" borderId="13" xfId="411" applyNumberFormat="1" applyFont="1" applyBorder="1" applyAlignment="1">
      <alignment horizontal="center" vertical="center" wrapText="1"/>
    </xf>
    <xf numFmtId="0" fontId="5" fillId="0" borderId="21" xfId="411" applyBorder="1" applyAlignment="1">
      <alignment horizontal="center"/>
    </xf>
    <xf numFmtId="0" fontId="5" fillId="0" borderId="21" xfId="411" applyBorder="1" applyAlignment="1">
      <alignment horizontal="left" wrapText="1"/>
    </xf>
    <xf numFmtId="0" fontId="5" fillId="0" borderId="21" xfId="411" applyBorder="1" applyAlignment="1" applyProtection="1">
      <alignment horizontal="center"/>
      <protection locked="0"/>
    </xf>
    <xf numFmtId="0" fontId="5" fillId="0" borderId="19" xfId="411" applyBorder="1" applyAlignment="1">
      <alignment horizontal="center"/>
    </xf>
    <xf numFmtId="0" fontId="5" fillId="0" borderId="19" xfId="411" applyBorder="1" applyAlignment="1">
      <alignment horizontal="left" wrapText="1"/>
    </xf>
    <xf numFmtId="0" fontId="5" fillId="0" borderId="19" xfId="411" applyBorder="1" applyAlignment="1" applyProtection="1">
      <alignment horizontal="center"/>
      <protection locked="0"/>
    </xf>
    <xf numFmtId="165" fontId="5" fillId="0" borderId="36" xfId="411" applyNumberFormat="1" applyBorder="1" applyAlignment="1">
      <alignment horizontal="center"/>
    </xf>
    <xf numFmtId="8" fontId="5" fillId="0" borderId="6" xfId="411" applyNumberFormat="1" applyBorder="1"/>
    <xf numFmtId="0" fontId="5" fillId="0" borderId="19" xfId="411" applyBorder="1" applyAlignment="1" applyProtection="1">
      <alignment horizontal="left" wrapText="1"/>
      <protection locked="0"/>
    </xf>
    <xf numFmtId="0" fontId="5" fillId="0" borderId="23" xfId="411" applyBorder="1" applyAlignment="1" applyProtection="1">
      <alignment horizontal="left"/>
      <protection locked="0"/>
    </xf>
    <xf numFmtId="0" fontId="5" fillId="0" borderId="24" xfId="411" applyBorder="1" applyAlignment="1">
      <alignment horizontal="center"/>
    </xf>
    <xf numFmtId="0" fontId="5" fillId="0" borderId="24" xfId="411" applyBorder="1" applyAlignment="1">
      <alignment horizontal="left" wrapText="1"/>
    </xf>
    <xf numFmtId="0" fontId="5" fillId="0" borderId="24" xfId="411" applyBorder="1" applyAlignment="1" applyProtection="1">
      <alignment horizontal="center"/>
      <protection locked="0"/>
    </xf>
    <xf numFmtId="165" fontId="5" fillId="0" borderId="37" xfId="411" applyNumberFormat="1" applyBorder="1" applyAlignment="1">
      <alignment horizontal="center"/>
    </xf>
    <xf numFmtId="8" fontId="5" fillId="0" borderId="7" xfId="411" applyNumberFormat="1" applyBorder="1"/>
    <xf numFmtId="0" fontId="18" fillId="0" borderId="32" xfId="411" applyFont="1" applyBorder="1" applyAlignment="1" applyProtection="1">
      <alignment horizontal="center"/>
      <protection locked="0"/>
    </xf>
    <xf numFmtId="4" fontId="18" fillId="0" borderId="27" xfId="411" applyNumberFormat="1" applyFont="1" applyBorder="1" applyAlignment="1">
      <alignment horizontal="center" vertical="center" wrapText="1"/>
    </xf>
    <xf numFmtId="0" fontId="18" fillId="0" borderId="10" xfId="411" applyFont="1" applyBorder="1" applyAlignment="1">
      <alignment horizontal="center" vertical="center" wrapText="1"/>
    </xf>
    <xf numFmtId="4" fontId="18" fillId="0" borderId="10" xfId="411" applyNumberFormat="1" applyFont="1" applyBorder="1" applyAlignment="1">
      <alignment horizontal="center" vertical="center" wrapText="1"/>
    </xf>
    <xf numFmtId="0" fontId="20" fillId="0" borderId="33" xfId="430" applyBorder="1" applyAlignment="1">
      <alignment wrapText="1"/>
    </xf>
    <xf numFmtId="0" fontId="20" fillId="0" borderId="30" xfId="430" applyBorder="1" applyAlignment="1">
      <alignment wrapText="1"/>
    </xf>
    <xf numFmtId="0" fontId="20" fillId="0" borderId="31" xfId="430" applyBorder="1" applyAlignment="1">
      <alignment wrapText="1"/>
    </xf>
    <xf numFmtId="0" fontId="5" fillId="0" borderId="24" xfId="411" applyBorder="1" applyAlignment="1" applyProtection="1">
      <alignment horizontal="center" wrapText="1"/>
      <protection locked="0"/>
    </xf>
    <xf numFmtId="0" fontId="20" fillId="0" borderId="0" xfId="430" applyAlignment="1">
      <alignment wrapText="1"/>
    </xf>
    <xf numFmtId="0" fontId="20" fillId="0" borderId="0" xfId="430" applyAlignment="1">
      <alignment horizontal="center" wrapText="1"/>
    </xf>
    <xf numFmtId="44" fontId="0" fillId="0" borderId="0" xfId="27" applyFont="1" applyFill="1" applyBorder="1" applyAlignment="1">
      <alignment horizontal="center"/>
    </xf>
    <xf numFmtId="0" fontId="10" fillId="0" borderId="0" xfId="411" applyFont="1"/>
    <xf numFmtId="4" fontId="18" fillId="0" borderId="10" xfId="411" applyNumberFormat="1" applyFont="1" applyBorder="1" applyAlignment="1">
      <alignment horizontal="center" vertical="center"/>
    </xf>
    <xf numFmtId="0" fontId="18" fillId="0" borderId="32" xfId="411" applyFont="1" applyBorder="1" applyAlignment="1">
      <alignment horizontal="center" vertical="center" wrapText="1"/>
    </xf>
    <xf numFmtId="0" fontId="18" fillId="0" borderId="38" xfId="411" applyFont="1" applyBorder="1" applyAlignment="1">
      <alignment horizontal="center" vertical="center" wrapText="1"/>
    </xf>
    <xf numFmtId="0" fontId="5" fillId="0" borderId="21" xfId="411" applyBorder="1" applyAlignment="1">
      <alignment horizontal="left"/>
    </xf>
    <xf numFmtId="0" fontId="5" fillId="0" borderId="19" xfId="411" applyBorder="1" applyAlignment="1">
      <alignment horizontal="left"/>
    </xf>
    <xf numFmtId="0" fontId="5" fillId="0" borderId="19" xfId="411" applyBorder="1" applyAlignment="1" applyProtection="1">
      <alignment horizontal="left"/>
      <protection locked="0"/>
    </xf>
    <xf numFmtId="0" fontId="5" fillId="0" borderId="24" xfId="411" applyBorder="1" applyAlignment="1">
      <alignment horizontal="left"/>
    </xf>
    <xf numFmtId="0" fontId="18" fillId="0" borderId="29" xfId="411" applyFont="1" applyBorder="1" applyAlignment="1">
      <alignment horizontal="center" vertical="center" wrapText="1"/>
    </xf>
    <xf numFmtId="0" fontId="5" fillId="0" borderId="26" xfId="411" applyBorder="1" applyAlignment="1" applyProtection="1">
      <alignment horizontal="left"/>
      <protection locked="0"/>
    </xf>
    <xf numFmtId="0" fontId="5" fillId="0" borderId="39" xfId="411" applyBorder="1" applyAlignment="1">
      <alignment horizontal="center"/>
    </xf>
    <xf numFmtId="0" fontId="5" fillId="0" borderId="39" xfId="411" applyBorder="1" applyAlignment="1">
      <alignment horizontal="left"/>
    </xf>
    <xf numFmtId="0" fontId="5" fillId="0" borderId="30" xfId="411" applyBorder="1" applyAlignment="1" applyProtection="1">
      <alignment horizontal="left"/>
      <protection locked="0"/>
    </xf>
    <xf numFmtId="0" fontId="5" fillId="0" borderId="31" xfId="411" applyBorder="1" applyAlignment="1" applyProtection="1">
      <alignment horizontal="left"/>
      <protection locked="0"/>
    </xf>
    <xf numFmtId="0" fontId="18" fillId="0" borderId="16" xfId="411" applyFont="1" applyBorder="1" applyAlignment="1">
      <alignment horizontal="center" vertical="center" wrapText="1"/>
    </xf>
    <xf numFmtId="0" fontId="18" fillId="0" borderId="15" xfId="411" applyFont="1" applyBorder="1" applyAlignment="1">
      <alignment horizontal="center" vertical="center"/>
    </xf>
    <xf numFmtId="0" fontId="18" fillId="0" borderId="18" xfId="411" applyFont="1" applyBorder="1" applyAlignment="1">
      <alignment horizontal="center" vertical="center" wrapText="1"/>
    </xf>
    <xf numFmtId="164" fontId="5" fillId="0" borderId="0" xfId="27" applyNumberFormat="1" applyFont="1" applyBorder="1"/>
    <xf numFmtId="164" fontId="5" fillId="0" borderId="7" xfId="0" applyNumberFormat="1" applyFont="1" applyBorder="1"/>
    <xf numFmtId="164" fontId="31" fillId="0" borderId="0" xfId="0" applyNumberFormat="1" applyFont="1"/>
    <xf numFmtId="0" fontId="30" fillId="0" borderId="0" xfId="0" applyFont="1" applyAlignment="1">
      <alignment horizontal="left" vertical="center" wrapText="1"/>
    </xf>
    <xf numFmtId="0" fontId="8" fillId="0" borderId="0" xfId="411" applyFont="1" applyAlignment="1">
      <alignment horizontal="left" vertical="top"/>
    </xf>
    <xf numFmtId="0" fontId="5" fillId="0" borderId="0" xfId="411" applyAlignment="1" applyProtection="1">
      <alignment horizontal="left" vertical="top"/>
      <protection locked="0"/>
    </xf>
    <xf numFmtId="0" fontId="21" fillId="0" borderId="0" xfId="411" applyFont="1" applyAlignment="1">
      <alignment horizontal="left" vertical="top"/>
    </xf>
    <xf numFmtId="1" fontId="17" fillId="0" borderId="0" xfId="411" applyNumberFormat="1" applyFont="1" applyAlignment="1">
      <alignment horizontal="left" vertical="top" wrapText="1"/>
    </xf>
    <xf numFmtId="0" fontId="5" fillId="0" borderId="0" xfId="411" applyAlignment="1">
      <alignment horizontal="left" vertical="top"/>
    </xf>
    <xf numFmtId="0" fontId="30" fillId="0" borderId="0" xfId="411" applyFont="1" applyAlignment="1">
      <alignment horizontal="left"/>
    </xf>
    <xf numFmtId="0" fontId="30" fillId="0" borderId="0" xfId="411" applyFont="1" applyAlignment="1">
      <alignment horizontal="center"/>
    </xf>
    <xf numFmtId="0" fontId="30" fillId="0" borderId="1" xfId="0" applyFont="1" applyBorder="1"/>
    <xf numFmtId="0" fontId="7" fillId="0" borderId="0" xfId="411" applyFont="1" applyAlignment="1">
      <alignment vertical="center"/>
    </xf>
    <xf numFmtId="0" fontId="8" fillId="0" borderId="0" xfId="411" applyFont="1" applyAlignment="1">
      <alignment wrapText="1"/>
    </xf>
    <xf numFmtId="0" fontId="17" fillId="0" borderId="0" xfId="411" applyFont="1" applyAlignment="1">
      <alignment vertical="center"/>
    </xf>
    <xf numFmtId="0" fontId="21" fillId="0" borderId="0" xfId="411" applyFont="1" applyAlignment="1">
      <alignment wrapText="1"/>
    </xf>
    <xf numFmtId="0" fontId="5" fillId="0" borderId="45" xfId="411" applyBorder="1" applyAlignment="1" applyProtection="1">
      <alignment horizontal="left"/>
      <protection locked="0"/>
    </xf>
    <xf numFmtId="0" fontId="5" fillId="0" borderId="8" xfId="411" applyBorder="1" applyAlignment="1" applyProtection="1">
      <alignment horizontal="left"/>
      <protection locked="0"/>
    </xf>
    <xf numFmtId="0" fontId="5" fillId="0" borderId="9" xfId="411" applyBorder="1" applyAlignment="1" applyProtection="1">
      <alignment horizontal="left"/>
      <protection locked="0"/>
    </xf>
    <xf numFmtId="0" fontId="20" fillId="0" borderId="9" xfId="411" applyFont="1" applyBorder="1" applyAlignment="1" applyProtection="1">
      <alignment horizontal="left"/>
      <protection locked="0"/>
    </xf>
    <xf numFmtId="0" fontId="5" fillId="0" borderId="46" xfId="411" applyBorder="1" applyAlignment="1" applyProtection="1">
      <alignment horizontal="left"/>
      <protection locked="0"/>
    </xf>
    <xf numFmtId="0" fontId="5" fillId="0" borderId="47" xfId="411" applyBorder="1" applyAlignment="1" applyProtection="1">
      <alignment horizontal="center" wrapText="1"/>
      <protection locked="0"/>
    </xf>
    <xf numFmtId="8" fontId="5" fillId="0" borderId="0" xfId="0" applyNumberFormat="1" applyFont="1" applyAlignment="1">
      <alignment horizontal="right" vertical="center"/>
    </xf>
    <xf numFmtId="8" fontId="5" fillId="0" borderId="0" xfId="27" applyNumberFormat="1" applyFont="1" applyFill="1" applyBorder="1" applyAlignment="1">
      <alignment horizontal="right" vertical="center"/>
    </xf>
    <xf numFmtId="0" fontId="31" fillId="0" borderId="0" xfId="0" applyFont="1" applyAlignment="1">
      <alignment horizontal="center" vertical="center" wrapText="1"/>
    </xf>
    <xf numFmtId="0" fontId="20" fillId="0" borderId="20" xfId="430" applyBorder="1" applyAlignment="1">
      <alignment wrapText="1"/>
    </xf>
    <xf numFmtId="0" fontId="20" fillId="0" borderId="22" xfId="430" applyBorder="1" applyAlignment="1">
      <alignment wrapText="1"/>
    </xf>
    <xf numFmtId="0" fontId="20" fillId="0" borderId="23" xfId="430" applyBorder="1" applyAlignment="1">
      <alignment wrapText="1"/>
    </xf>
    <xf numFmtId="0" fontId="18" fillId="0" borderId="48" xfId="0" applyFont="1" applyBorder="1" applyAlignment="1">
      <alignment horizontal="center" vertical="center" wrapText="1"/>
    </xf>
    <xf numFmtId="8" fontId="5" fillId="0" borderId="40" xfId="411" applyNumberFormat="1" applyBorder="1"/>
    <xf numFmtId="0" fontId="18" fillId="0" borderId="5" xfId="0" applyFont="1" applyBorder="1" applyAlignment="1">
      <alignment horizontal="center" vertical="center" wrapText="1"/>
    </xf>
    <xf numFmtId="0" fontId="32" fillId="0" borderId="0" xfId="0" applyFont="1" applyAlignment="1">
      <alignment horizontal="left" vertical="top"/>
    </xf>
    <xf numFmtId="0" fontId="18" fillId="5" borderId="18" xfId="0" applyFont="1" applyFill="1" applyBorder="1" applyAlignment="1">
      <alignment horizontal="center" vertical="center" wrapText="1"/>
    </xf>
    <xf numFmtId="0" fontId="18" fillId="6" borderId="18" xfId="0" applyFont="1" applyFill="1" applyBorder="1" applyAlignment="1">
      <alignment horizontal="center" vertical="center" wrapText="1"/>
    </xf>
    <xf numFmtId="0" fontId="18" fillId="7" borderId="18" xfId="0" applyFont="1" applyFill="1" applyBorder="1" applyAlignment="1">
      <alignment horizontal="center" vertical="center" wrapText="1"/>
    </xf>
    <xf numFmtId="0" fontId="18" fillId="8" borderId="18" xfId="0" applyFont="1" applyFill="1" applyBorder="1" applyAlignment="1">
      <alignment horizontal="center" vertical="center" wrapText="1"/>
    </xf>
    <xf numFmtId="0" fontId="18" fillId="9" borderId="18" xfId="0" applyFont="1" applyFill="1" applyBorder="1" applyAlignment="1">
      <alignment horizontal="center" vertical="center" wrapText="1"/>
    </xf>
    <xf numFmtId="0" fontId="31" fillId="10" borderId="18" xfId="0" applyFont="1" applyFill="1" applyBorder="1" applyAlignment="1">
      <alignment horizontal="center" vertical="center" wrapText="1"/>
    </xf>
    <xf numFmtId="0" fontId="5" fillId="0" borderId="0" xfId="0" applyFont="1" applyAlignment="1">
      <alignment vertical="top"/>
    </xf>
    <xf numFmtId="0" fontId="7" fillId="0" borderId="0" xfId="0" applyFont="1" applyAlignment="1">
      <alignment vertical="center"/>
    </xf>
    <xf numFmtId="0" fontId="5" fillId="0" borderId="0" xfId="0" applyFont="1" applyAlignment="1">
      <alignment vertical="center"/>
    </xf>
    <xf numFmtId="0" fontId="25" fillId="0" borderId="0" xfId="410" applyFont="1"/>
    <xf numFmtId="0" fontId="33" fillId="0" borderId="0" xfId="411" applyFont="1" applyAlignment="1">
      <alignment horizontal="left" vertical="center"/>
    </xf>
    <xf numFmtId="0" fontId="5" fillId="9" borderId="50" xfId="0" applyFont="1" applyFill="1" applyBorder="1"/>
    <xf numFmtId="0" fontId="5" fillId="11" borderId="22" xfId="0" applyFont="1" applyFill="1" applyBorder="1" applyAlignment="1" applyProtection="1">
      <alignment horizontal="left"/>
      <protection locked="0"/>
    </xf>
    <xf numFmtId="0" fontId="5" fillId="11" borderId="19" xfId="0" applyFont="1" applyFill="1" applyBorder="1" applyAlignment="1">
      <alignment horizontal="left"/>
    </xf>
    <xf numFmtId="0" fontId="5" fillId="11" borderId="19" xfId="0" applyFont="1" applyFill="1" applyBorder="1" applyAlignment="1">
      <alignment horizontal="center"/>
    </xf>
    <xf numFmtId="0" fontId="5" fillId="11" borderId="36" xfId="0" applyFont="1" applyFill="1" applyBorder="1" applyAlignment="1">
      <alignment horizontal="center"/>
    </xf>
    <xf numFmtId="0" fontId="5" fillId="11" borderId="19" xfId="0" applyFont="1" applyFill="1" applyBorder="1"/>
    <xf numFmtId="0" fontId="5" fillId="11" borderId="36" xfId="0" applyFont="1" applyFill="1" applyBorder="1"/>
    <xf numFmtId="0" fontId="5" fillId="11" borderId="36" xfId="0" applyFont="1" applyFill="1" applyBorder="1" applyProtection="1">
      <protection locked="0"/>
    </xf>
    <xf numFmtId="0" fontId="5" fillId="12" borderId="19" xfId="0" applyFont="1" applyFill="1" applyBorder="1" applyAlignment="1" applyProtection="1">
      <alignment horizontal="left"/>
      <protection locked="0"/>
    </xf>
    <xf numFmtId="0" fontId="17" fillId="0" borderId="0" xfId="411" applyFont="1" applyAlignment="1">
      <alignment horizontal="center" vertical="center"/>
    </xf>
    <xf numFmtId="0" fontId="34" fillId="13" borderId="10" xfId="411" applyFont="1" applyFill="1" applyBorder="1" applyAlignment="1">
      <alignment horizontal="center" vertical="center"/>
    </xf>
    <xf numFmtId="0" fontId="5" fillId="11" borderId="22" xfId="411" applyFill="1" applyBorder="1" applyAlignment="1" applyProtection="1">
      <alignment horizontal="left"/>
      <protection locked="0"/>
    </xf>
    <xf numFmtId="0" fontId="5" fillId="9" borderId="0" xfId="411" applyFill="1" applyAlignment="1">
      <alignment horizontal="center"/>
    </xf>
    <xf numFmtId="0" fontId="5" fillId="11" borderId="19" xfId="411" applyFill="1" applyBorder="1" applyAlignment="1" applyProtection="1">
      <alignment horizontal="center"/>
      <protection locked="0"/>
    </xf>
    <xf numFmtId="0" fontId="5" fillId="11" borderId="19" xfId="411" applyFill="1" applyBorder="1" applyAlignment="1">
      <alignment horizontal="left" wrapText="1"/>
    </xf>
    <xf numFmtId="0" fontId="5" fillId="11" borderId="36" xfId="411" applyFill="1" applyBorder="1" applyAlignment="1" applyProtection="1">
      <alignment horizontal="center"/>
      <protection locked="0"/>
    </xf>
    <xf numFmtId="0" fontId="5" fillId="11" borderId="19" xfId="411" applyFill="1" applyBorder="1" applyAlignment="1">
      <alignment horizontal="left"/>
    </xf>
    <xf numFmtId="0" fontId="5" fillId="11" borderId="30" xfId="411" applyFill="1" applyBorder="1" applyAlignment="1" applyProtection="1">
      <alignment horizontal="left"/>
      <protection locked="0"/>
    </xf>
    <xf numFmtId="0" fontId="5" fillId="11" borderId="0" xfId="411" applyFill="1" applyAlignment="1">
      <alignment horizontal="center"/>
    </xf>
    <xf numFmtId="0" fontId="7" fillId="14" borderId="50" xfId="0" applyFont="1" applyFill="1" applyBorder="1" applyAlignment="1">
      <alignment horizontal="left" vertical="center"/>
    </xf>
    <xf numFmtId="0" fontId="5" fillId="14" borderId="50" xfId="0" applyFont="1" applyFill="1" applyBorder="1" applyAlignment="1">
      <alignment vertical="center" wrapText="1"/>
    </xf>
    <xf numFmtId="0" fontId="18" fillId="9" borderId="51" xfId="0" applyFont="1" applyFill="1" applyBorder="1" applyAlignment="1">
      <alignment horizontal="center" vertical="center" wrapText="1"/>
    </xf>
    <xf numFmtId="0" fontId="5" fillId="15" borderId="0" xfId="411" applyFill="1" applyAlignment="1">
      <alignment horizontal="center"/>
    </xf>
    <xf numFmtId="164" fontId="5" fillId="0" borderId="6" xfId="27" applyNumberFormat="1" applyFont="1" applyFill="1" applyBorder="1"/>
    <xf numFmtId="0" fontId="0" fillId="0" borderId="5" xfId="0" applyBorder="1" applyAlignment="1">
      <alignment horizontal="center"/>
    </xf>
    <xf numFmtId="0" fontId="0" fillId="0" borderId="6" xfId="0" applyBorder="1" applyAlignment="1">
      <alignment horizontal="center"/>
    </xf>
    <xf numFmtId="0" fontId="5" fillId="0" borderId="36" xfId="411" applyBorder="1" applyAlignment="1" applyProtection="1">
      <alignment horizontal="center" wrapText="1"/>
      <protection locked="0"/>
    </xf>
    <xf numFmtId="0" fontId="5" fillId="0" borderId="52" xfId="411" applyBorder="1" applyAlignment="1" applyProtection="1">
      <alignment horizontal="center" wrapText="1"/>
      <protection locked="0"/>
    </xf>
    <xf numFmtId="0" fontId="5" fillId="0" borderId="21" xfId="0" applyFont="1" applyBorder="1" applyAlignment="1">
      <alignment horizontal="center"/>
    </xf>
    <xf numFmtId="0" fontId="5" fillId="3" borderId="25" xfId="411" applyFill="1" applyBorder="1" applyAlignment="1">
      <alignment wrapText="1"/>
    </xf>
    <xf numFmtId="0" fontId="5" fillId="0" borderId="19" xfId="0" applyFont="1" applyBorder="1" applyAlignment="1">
      <alignment horizontal="center" vertical="center"/>
    </xf>
    <xf numFmtId="0" fontId="5" fillId="3" borderId="36" xfId="411" applyFill="1" applyBorder="1" applyAlignment="1" applyProtection="1">
      <alignment horizontal="left" wrapText="1"/>
      <protection locked="0"/>
    </xf>
    <xf numFmtId="0" fontId="5" fillId="11" borderId="19" xfId="0" applyFont="1" applyFill="1" applyBorder="1" applyAlignment="1" applyProtection="1">
      <alignment horizontal="center"/>
      <protection locked="0"/>
    </xf>
    <xf numFmtId="0" fontId="5" fillId="0" borderId="19" xfId="411" applyBorder="1" applyAlignment="1">
      <alignment horizontal="center" vertical="center" wrapText="1"/>
    </xf>
    <xf numFmtId="0" fontId="5" fillId="0" borderId="36" xfId="411" applyBorder="1" applyAlignment="1" applyProtection="1">
      <alignment horizontal="left" wrapText="1"/>
      <protection locked="0"/>
    </xf>
    <xf numFmtId="0" fontId="5" fillId="0" borderId="36" xfId="0" applyFont="1" applyBorder="1" applyProtection="1">
      <protection locked="0"/>
    </xf>
    <xf numFmtId="0" fontId="5" fillId="3" borderId="19" xfId="0" applyFont="1" applyFill="1" applyBorder="1" applyAlignment="1">
      <alignment horizontal="center"/>
    </xf>
    <xf numFmtId="0" fontId="5" fillId="12" borderId="24" xfId="0" applyFont="1" applyFill="1" applyBorder="1" applyAlignment="1" applyProtection="1">
      <alignment horizontal="left"/>
      <protection locked="0"/>
    </xf>
    <xf numFmtId="0" fontId="5" fillId="0" borderId="37" xfId="411" applyBorder="1" applyAlignment="1" applyProtection="1">
      <alignment horizontal="left" wrapText="1"/>
      <protection locked="0"/>
    </xf>
    <xf numFmtId="2" fontId="34" fillId="0" borderId="0" xfId="411" applyNumberFormat="1" applyFont="1" applyAlignment="1">
      <alignment vertical="center" wrapText="1"/>
    </xf>
    <xf numFmtId="4" fontId="18" fillId="0" borderId="14" xfId="411" applyNumberFormat="1" applyFont="1" applyBorder="1" applyAlignment="1">
      <alignment horizontal="center" vertical="center" wrapText="1"/>
    </xf>
    <xf numFmtId="0" fontId="0" fillId="0" borderId="4" xfId="0" applyBorder="1" applyAlignment="1">
      <alignment horizontal="center"/>
    </xf>
    <xf numFmtId="0" fontId="0" fillId="0" borderId="2" xfId="0" applyBorder="1" applyAlignment="1">
      <alignment horizontal="center"/>
    </xf>
    <xf numFmtId="164" fontId="5" fillId="0" borderId="6" xfId="0" applyNumberFormat="1" applyFont="1" applyBorder="1"/>
    <xf numFmtId="164" fontId="5" fillId="0" borderId="5" xfId="0" applyNumberFormat="1" applyFont="1" applyBorder="1"/>
    <xf numFmtId="0" fontId="5" fillId="17" borderId="22" xfId="411" applyFill="1" applyBorder="1" applyAlignment="1" applyProtection="1">
      <alignment horizontal="left"/>
      <protection locked="0"/>
    </xf>
    <xf numFmtId="8" fontId="5" fillId="0" borderId="0" xfId="0" applyNumberFormat="1" applyFont="1"/>
    <xf numFmtId="8" fontId="0" fillId="0" borderId="0" xfId="0" applyNumberFormat="1" applyAlignment="1">
      <alignment wrapText="1"/>
    </xf>
    <xf numFmtId="4" fontId="39" fillId="0" borderId="0" xfId="0" applyNumberFormat="1" applyFont="1" applyAlignment="1">
      <alignment horizontal="center" vertical="center" wrapText="1"/>
    </xf>
    <xf numFmtId="0" fontId="18" fillId="0" borderId="0" xfId="0" applyFont="1"/>
    <xf numFmtId="8" fontId="0" fillId="0" borderId="0" xfId="0" applyNumberFormat="1"/>
    <xf numFmtId="0" fontId="18" fillId="0" borderId="16" xfId="0" applyFont="1" applyBorder="1" applyAlignment="1">
      <alignment horizontal="center" vertical="center" wrapText="1"/>
    </xf>
    <xf numFmtId="4" fontId="18" fillId="0" borderId="18" xfId="0" applyNumberFormat="1" applyFont="1" applyBorder="1" applyAlignment="1">
      <alignment horizontal="center" vertical="center" wrapText="1"/>
    </xf>
    <xf numFmtId="0" fontId="18" fillId="15" borderId="15" xfId="0" applyFont="1" applyFill="1" applyBorder="1" applyAlignment="1">
      <alignment horizontal="center" vertical="center" wrapText="1"/>
    </xf>
    <xf numFmtId="4" fontId="18" fillId="0" borderId="13" xfId="0" applyNumberFormat="1" applyFont="1" applyBorder="1" applyAlignment="1">
      <alignment horizontal="center" vertical="center" wrapText="1"/>
    </xf>
    <xf numFmtId="165" fontId="5" fillId="0" borderId="25" xfId="411" applyNumberFormat="1" applyBorder="1" applyAlignment="1">
      <alignment horizontal="center"/>
    </xf>
    <xf numFmtId="0" fontId="5" fillId="17" borderId="57" xfId="411" applyFill="1" applyBorder="1" applyAlignment="1" applyProtection="1">
      <alignment horizontal="left"/>
      <protection locked="0"/>
    </xf>
    <xf numFmtId="0" fontId="5" fillId="0" borderId="39" xfId="411" applyBorder="1" applyAlignment="1" applyProtection="1">
      <alignment horizontal="center" wrapText="1"/>
      <protection locked="0"/>
    </xf>
    <xf numFmtId="0" fontId="5" fillId="0" borderId="39" xfId="0" applyFont="1" applyBorder="1" applyAlignment="1">
      <alignment horizontal="center"/>
    </xf>
    <xf numFmtId="0" fontId="5" fillId="3" borderId="58" xfId="411" applyFill="1" applyBorder="1" applyAlignment="1">
      <alignment wrapText="1"/>
    </xf>
    <xf numFmtId="0" fontId="5" fillId="3" borderId="43" xfId="411" applyFill="1" applyBorder="1" applyAlignment="1" applyProtection="1">
      <alignment horizontal="left" wrapText="1"/>
      <protection locked="0"/>
    </xf>
    <xf numFmtId="8" fontId="8" fillId="0" borderId="0" xfId="411" applyNumberFormat="1" applyFont="1"/>
    <xf numFmtId="8" fontId="5" fillId="0" borderId="0" xfId="411" applyNumberFormat="1" applyAlignment="1">
      <alignment horizontal="center"/>
    </xf>
    <xf numFmtId="44" fontId="5" fillId="0" borderId="6" xfId="0" applyNumberFormat="1" applyFont="1" applyBorder="1"/>
    <xf numFmtId="44" fontId="5" fillId="0" borderId="7" xfId="0" applyNumberFormat="1" applyFont="1" applyBorder="1"/>
    <xf numFmtId="44" fontId="5" fillId="0" borderId="5" xfId="0" applyNumberFormat="1" applyFont="1" applyBorder="1"/>
    <xf numFmtId="0" fontId="5" fillId="11" borderId="9" xfId="0" applyFont="1" applyFill="1" applyBorder="1" applyProtection="1">
      <protection locked="0"/>
    </xf>
    <xf numFmtId="0" fontId="5" fillId="11" borderId="43" xfId="0" applyFont="1" applyFill="1" applyBorder="1" applyProtection="1">
      <protection locked="0"/>
    </xf>
    <xf numFmtId="8" fontId="5" fillId="0" borderId="11" xfId="0" applyNumberFormat="1" applyFont="1" applyBorder="1" applyAlignment="1">
      <alignment horizontal="center" vertical="center" wrapText="1"/>
    </xf>
    <xf numFmtId="0" fontId="18" fillId="0" borderId="50" xfId="0" applyFont="1" applyBorder="1" applyAlignment="1">
      <alignment horizontal="center" vertical="center" wrapText="1"/>
    </xf>
    <xf numFmtId="0" fontId="0" fillId="0" borderId="60" xfId="0" applyBorder="1" applyAlignment="1">
      <alignment horizontal="left"/>
    </xf>
    <xf numFmtId="0" fontId="0" fillId="0" borderId="40" xfId="0" applyBorder="1" applyAlignment="1">
      <alignment horizontal="center"/>
    </xf>
    <xf numFmtId="164" fontId="5" fillId="0" borderId="40" xfId="27" applyNumberFormat="1" applyFont="1" applyFill="1" applyBorder="1"/>
    <xf numFmtId="164" fontId="5" fillId="0" borderId="40" xfId="0" applyNumberFormat="1" applyFont="1" applyBorder="1"/>
    <xf numFmtId="44" fontId="5" fillId="0" borderId="40" xfId="0" applyNumberFormat="1" applyFont="1" applyBorder="1"/>
    <xf numFmtId="44" fontId="5" fillId="0" borderId="41" xfId="0" applyNumberFormat="1" applyFont="1" applyBorder="1"/>
    <xf numFmtId="44" fontId="5" fillId="0" borderId="34" xfId="0" applyNumberFormat="1" applyFont="1" applyBorder="1"/>
    <xf numFmtId="44" fontId="5" fillId="0" borderId="42" xfId="0" applyNumberFormat="1" applyFont="1" applyBorder="1"/>
    <xf numFmtId="0" fontId="0" fillId="0" borderId="54" xfId="0" applyBorder="1" applyAlignment="1">
      <alignment horizontal="left"/>
    </xf>
    <xf numFmtId="0" fontId="0" fillId="0" borderId="35" xfId="0" applyBorder="1" applyAlignment="1">
      <alignment horizontal="center"/>
    </xf>
    <xf numFmtId="164" fontId="5" fillId="0" borderId="35" xfId="27" applyNumberFormat="1" applyFont="1" applyFill="1" applyBorder="1"/>
    <xf numFmtId="164" fontId="5" fillId="0" borderId="35" xfId="0" applyNumberFormat="1" applyFont="1" applyBorder="1"/>
    <xf numFmtId="44" fontId="5" fillId="0" borderId="35" xfId="0" applyNumberFormat="1" applyFont="1" applyBorder="1"/>
    <xf numFmtId="0" fontId="0" fillId="0" borderId="8" xfId="0" applyBorder="1" applyAlignment="1">
      <alignment horizontal="center"/>
    </xf>
    <xf numFmtId="0" fontId="0" fillId="0" borderId="60" xfId="0" applyBorder="1" applyAlignment="1">
      <alignment horizontal="center"/>
    </xf>
    <xf numFmtId="0" fontId="0" fillId="0" borderId="54" xfId="0" applyBorder="1" applyAlignment="1">
      <alignment horizontal="center"/>
    </xf>
    <xf numFmtId="44" fontId="5" fillId="0" borderId="2" xfId="0" applyNumberFormat="1" applyFont="1" applyBorder="1"/>
    <xf numFmtId="44" fontId="5" fillId="0" borderId="49" xfId="0" applyNumberFormat="1" applyFont="1" applyBorder="1"/>
    <xf numFmtId="44" fontId="5" fillId="0" borderId="3" xfId="0" applyNumberFormat="1" applyFont="1" applyBorder="1"/>
    <xf numFmtId="0" fontId="5" fillId="0" borderId="34" xfId="0" applyFont="1" applyBorder="1" applyAlignment="1">
      <alignment horizontal="center"/>
    </xf>
    <xf numFmtId="0" fontId="5" fillId="0" borderId="41" xfId="0" applyFont="1" applyBorder="1" applyAlignment="1">
      <alignment horizontal="center"/>
    </xf>
    <xf numFmtId="0" fontId="5" fillId="0" borderId="56" xfId="0" applyFont="1" applyBorder="1" applyAlignment="1">
      <alignment horizontal="center"/>
    </xf>
    <xf numFmtId="0" fontId="0" fillId="0" borderId="42" xfId="0" applyBorder="1" applyAlignment="1">
      <alignment horizontal="center"/>
    </xf>
    <xf numFmtId="44" fontId="5" fillId="0" borderId="13" xfId="27" applyFont="1" applyFill="1" applyBorder="1" applyAlignment="1">
      <alignment horizontal="right" vertical="center"/>
    </xf>
    <xf numFmtId="167" fontId="5" fillId="0" borderId="11" xfId="0" applyNumberFormat="1" applyFont="1" applyBorder="1" applyAlignment="1">
      <alignment horizontal="right" vertical="center"/>
    </xf>
    <xf numFmtId="164" fontId="5" fillId="0" borderId="11" xfId="0" applyNumberFormat="1" applyFont="1" applyBorder="1" applyAlignment="1">
      <alignment horizontal="right" vertical="center"/>
    </xf>
    <xf numFmtId="44" fontId="5" fillId="12" borderId="22" xfId="0" applyNumberFormat="1" applyFont="1" applyFill="1" applyBorder="1" applyAlignment="1" applyProtection="1">
      <alignment horizontal="left"/>
      <protection locked="0"/>
    </xf>
    <xf numFmtId="44" fontId="5" fillId="0" borderId="6" xfId="27" applyFont="1" applyFill="1" applyBorder="1" applyAlignment="1" applyProtection="1">
      <alignment horizontal="right"/>
      <protection locked="0"/>
    </xf>
    <xf numFmtId="164" fontId="5" fillId="12" borderId="22" xfId="0" applyNumberFormat="1" applyFont="1" applyFill="1" applyBorder="1" applyAlignment="1" applyProtection="1">
      <alignment horizontal="left"/>
      <protection locked="0"/>
    </xf>
    <xf numFmtId="164" fontId="5" fillId="12" borderId="23" xfId="0" applyNumberFormat="1" applyFont="1" applyFill="1" applyBorder="1" applyAlignment="1" applyProtection="1">
      <alignment horizontal="left"/>
      <protection locked="0"/>
    </xf>
    <xf numFmtId="2" fontId="5" fillId="0" borderId="25" xfId="411" applyNumberFormat="1" applyBorder="1" applyAlignment="1">
      <alignment horizontal="center"/>
    </xf>
    <xf numFmtId="2" fontId="5" fillId="0" borderId="36" xfId="411" applyNumberFormat="1" applyBorder="1" applyAlignment="1">
      <alignment horizontal="center"/>
    </xf>
    <xf numFmtId="2" fontId="5" fillId="11" borderId="36" xfId="411" applyNumberFormat="1" applyFill="1" applyBorder="1" applyAlignment="1" applyProtection="1">
      <alignment horizontal="center"/>
      <protection locked="0"/>
    </xf>
    <xf numFmtId="2" fontId="5" fillId="0" borderId="37" xfId="411" applyNumberFormat="1" applyBorder="1" applyAlignment="1">
      <alignment horizontal="center"/>
    </xf>
    <xf numFmtId="0" fontId="20" fillId="0" borderId="61" xfId="430" applyBorder="1" applyAlignment="1">
      <alignment wrapText="1"/>
    </xf>
    <xf numFmtId="0" fontId="20" fillId="0" borderId="47" xfId="430" applyBorder="1" applyAlignment="1">
      <alignment horizontal="center" wrapText="1"/>
    </xf>
    <xf numFmtId="0" fontId="5" fillId="0" borderId="47" xfId="411" applyBorder="1" applyAlignment="1" applyProtection="1">
      <alignment horizontal="center"/>
      <protection locked="0"/>
    </xf>
    <xf numFmtId="0" fontId="20" fillId="18" borderId="24" xfId="430" applyFill="1" applyBorder="1" applyAlignment="1">
      <alignment horizontal="center" wrapText="1"/>
    </xf>
    <xf numFmtId="44" fontId="0" fillId="0" borderId="10" xfId="27" applyFont="1" applyFill="1" applyBorder="1" applyAlignment="1">
      <alignment horizontal="right"/>
    </xf>
    <xf numFmtId="44" fontId="5" fillId="0" borderId="56" xfId="411" applyNumberFormat="1" applyBorder="1" applyAlignment="1">
      <alignment horizontal="right"/>
    </xf>
    <xf numFmtId="44" fontId="5" fillId="0" borderId="40" xfId="411" applyNumberFormat="1" applyBorder="1" applyAlignment="1">
      <alignment horizontal="right"/>
    </xf>
    <xf numFmtId="44" fontId="0" fillId="0" borderId="6" xfId="27" applyFont="1" applyFill="1" applyBorder="1" applyAlignment="1">
      <alignment horizontal="right"/>
    </xf>
    <xf numFmtId="44" fontId="5" fillId="0" borderId="34" xfId="411" applyNumberFormat="1" applyBorder="1" applyAlignment="1">
      <alignment horizontal="right"/>
    </xf>
    <xf numFmtId="44" fontId="5" fillId="0" borderId="6" xfId="411" applyNumberFormat="1" applyBorder="1" applyAlignment="1">
      <alignment horizontal="right"/>
    </xf>
    <xf numFmtId="44" fontId="0" fillId="0" borderId="40" xfId="27" applyFont="1" applyFill="1" applyBorder="1" applyAlignment="1">
      <alignment horizontal="right"/>
    </xf>
    <xf numFmtId="44" fontId="0" fillId="0" borderId="28" xfId="27" applyFont="1" applyFill="1" applyBorder="1" applyAlignment="1">
      <alignment horizontal="right"/>
    </xf>
    <xf numFmtId="44" fontId="5" fillId="0" borderId="62" xfId="411" applyNumberFormat="1" applyBorder="1" applyAlignment="1">
      <alignment horizontal="right"/>
    </xf>
    <xf numFmtId="44" fontId="5" fillId="0" borderId="44" xfId="411" applyNumberFormat="1" applyBorder="1" applyAlignment="1">
      <alignment horizontal="right"/>
    </xf>
    <xf numFmtId="44" fontId="5" fillId="0" borderId="42" xfId="411" applyNumberFormat="1" applyBorder="1" applyAlignment="1">
      <alignment horizontal="right"/>
    </xf>
    <xf numFmtId="44" fontId="5" fillId="0" borderId="7" xfId="411" applyNumberFormat="1" applyBorder="1" applyAlignment="1">
      <alignment horizontal="right"/>
    </xf>
    <xf numFmtId="0" fontId="18" fillId="0" borderId="0" xfId="411" applyFont="1" applyAlignment="1">
      <alignment horizontal="center" vertical="center" wrapText="1"/>
    </xf>
    <xf numFmtId="0" fontId="5" fillId="0" borderId="0" xfId="411" applyAlignment="1">
      <alignment horizontal="center" wrapText="1"/>
    </xf>
    <xf numFmtId="44" fontId="5" fillId="0" borderId="0" xfId="27" applyFont="1" applyFill="1" applyBorder="1" applyAlignment="1">
      <alignment horizontal="center"/>
    </xf>
    <xf numFmtId="8" fontId="5" fillId="0" borderId="0" xfId="411" applyNumberFormat="1"/>
    <xf numFmtId="0" fontId="7" fillId="15" borderId="18" xfId="411" applyFont="1" applyFill="1" applyBorder="1" applyAlignment="1">
      <alignment horizontal="left"/>
    </xf>
    <xf numFmtId="0" fontId="5" fillId="15" borderId="14" xfId="411" applyFill="1" applyBorder="1"/>
    <xf numFmtId="0" fontId="5" fillId="15" borderId="14" xfId="411" applyFill="1" applyBorder="1" applyAlignment="1">
      <alignment horizontal="center"/>
    </xf>
    <xf numFmtId="0" fontId="5" fillId="15" borderId="53" xfId="411" applyFill="1" applyBorder="1" applyAlignment="1">
      <alignment horizontal="center"/>
    </xf>
    <xf numFmtId="8" fontId="5" fillId="0" borderId="28" xfId="411" applyNumberFormat="1" applyBorder="1"/>
    <xf numFmtId="0" fontId="5" fillId="0" borderId="49" xfId="411" applyBorder="1" applyAlignment="1">
      <alignment horizontal="left" wrapText="1"/>
    </xf>
    <xf numFmtId="0" fontId="5" fillId="0" borderId="3" xfId="411" applyBorder="1" applyAlignment="1">
      <alignment horizontal="left" wrapText="1"/>
    </xf>
    <xf numFmtId="44" fontId="5" fillId="0" borderId="41" xfId="411" applyNumberFormat="1" applyBorder="1" applyAlignment="1">
      <alignment horizontal="right"/>
    </xf>
    <xf numFmtId="44" fontId="5" fillId="0" borderId="5" xfId="411" applyNumberFormat="1" applyBorder="1" applyAlignment="1">
      <alignment horizontal="right"/>
    </xf>
    <xf numFmtId="44" fontId="5" fillId="0" borderId="6" xfId="27" applyFont="1" applyFill="1" applyBorder="1" applyAlignment="1">
      <alignment horizontal="right" vertical="center"/>
    </xf>
    <xf numFmtId="44" fontId="5" fillId="11" borderId="6" xfId="27" applyFont="1" applyFill="1" applyBorder="1" applyAlignment="1" applyProtection="1">
      <alignment horizontal="right"/>
      <protection locked="0"/>
    </xf>
    <xf numFmtId="44" fontId="5" fillId="11" borderId="34" xfId="411" applyNumberFormat="1" applyFill="1" applyBorder="1" applyAlignment="1">
      <alignment horizontal="right"/>
    </xf>
    <xf numFmtId="44" fontId="5" fillId="11" borderId="6" xfId="411" applyNumberFormat="1" applyFill="1" applyBorder="1" applyAlignment="1">
      <alignment horizontal="right"/>
    </xf>
    <xf numFmtId="44" fontId="5" fillId="0" borderId="7" xfId="27" applyFont="1" applyFill="1" applyBorder="1" applyAlignment="1">
      <alignment horizontal="right" vertical="center"/>
    </xf>
    <xf numFmtId="0" fontId="5" fillId="0" borderId="0" xfId="411" applyAlignment="1">
      <alignment horizontal="left" wrapText="1"/>
    </xf>
    <xf numFmtId="44" fontId="5" fillId="0" borderId="16" xfId="27" applyFont="1" applyFill="1" applyBorder="1" applyAlignment="1">
      <alignment horizontal="right" vertical="center"/>
    </xf>
    <xf numFmtId="44" fontId="5" fillId="0" borderId="10" xfId="27" applyFont="1" applyFill="1" applyBorder="1" applyAlignment="1">
      <alignment horizontal="right" vertical="center"/>
    </xf>
    <xf numFmtId="44" fontId="5" fillId="0" borderId="9" xfId="27" applyFont="1" applyFill="1" applyBorder="1" applyAlignment="1">
      <alignment horizontal="right" vertical="center"/>
    </xf>
    <xf numFmtId="44" fontId="5" fillId="11" borderId="9" xfId="27" applyFont="1" applyFill="1" applyBorder="1" applyAlignment="1">
      <alignment horizontal="right"/>
    </xf>
    <xf numFmtId="44" fontId="5" fillId="0" borderId="45" xfId="27" applyFont="1" applyFill="1" applyBorder="1" applyAlignment="1">
      <alignment horizontal="right" vertical="center"/>
    </xf>
    <xf numFmtId="0" fontId="7" fillId="14" borderId="18" xfId="411" applyFont="1" applyFill="1" applyBorder="1" applyAlignment="1">
      <alignment horizontal="left"/>
    </xf>
    <xf numFmtId="0" fontId="5" fillId="14" borderId="14" xfId="411" applyFill="1" applyBorder="1"/>
    <xf numFmtId="0" fontId="5" fillId="14" borderId="14" xfId="411" applyFill="1" applyBorder="1" applyAlignment="1">
      <alignment horizontal="center"/>
    </xf>
    <xf numFmtId="0" fontId="5" fillId="14" borderId="53" xfId="411" applyFill="1" applyBorder="1" applyAlignment="1">
      <alignment horizontal="center"/>
    </xf>
    <xf numFmtId="0" fontId="5" fillId="0" borderId="36" xfId="411" applyBorder="1" applyAlignment="1">
      <alignment horizontal="left" wrapText="1"/>
    </xf>
    <xf numFmtId="8" fontId="5" fillId="0" borderId="5" xfId="411" applyNumberFormat="1" applyBorder="1"/>
    <xf numFmtId="0" fontId="7" fillId="6" borderId="18" xfId="411" applyFont="1" applyFill="1" applyBorder="1" applyAlignment="1">
      <alignment horizontal="left"/>
    </xf>
    <xf numFmtId="0" fontId="5" fillId="6" borderId="14" xfId="411" applyFill="1" applyBorder="1"/>
    <xf numFmtId="0" fontId="5" fillId="6" borderId="14" xfId="411" applyFill="1" applyBorder="1" applyAlignment="1">
      <alignment horizontal="center"/>
    </xf>
    <xf numFmtId="0" fontId="5" fillId="6" borderId="53" xfId="411" applyFill="1" applyBorder="1" applyAlignment="1">
      <alignment horizontal="center"/>
    </xf>
    <xf numFmtId="44" fontId="5" fillId="11" borderId="34" xfId="27" applyFont="1" applyFill="1" applyBorder="1" applyAlignment="1" applyProtection="1">
      <alignment horizontal="right"/>
      <protection locked="0"/>
    </xf>
    <xf numFmtId="44" fontId="5" fillId="0" borderId="5" xfId="411" applyNumberFormat="1" applyBorder="1"/>
    <xf numFmtId="44" fontId="5" fillId="0" borderId="6" xfId="411" applyNumberFormat="1" applyBorder="1"/>
    <xf numFmtId="44" fontId="5" fillId="0" borderId="7" xfId="411" applyNumberFormat="1" applyBorder="1"/>
    <xf numFmtId="0" fontId="18" fillId="0" borderId="32" xfId="411" applyFont="1" applyBorder="1" applyAlignment="1" applyProtection="1">
      <alignment horizontal="center" vertical="center"/>
      <protection locked="0"/>
    </xf>
    <xf numFmtId="0" fontId="7" fillId="7" borderId="18" xfId="411" applyFont="1" applyFill="1" applyBorder="1" applyAlignment="1">
      <alignment horizontal="left"/>
    </xf>
    <xf numFmtId="0" fontId="5" fillId="7" borderId="14" xfId="411" applyFill="1" applyBorder="1"/>
    <xf numFmtId="0" fontId="5" fillId="7" borderId="14" xfId="411" applyFill="1" applyBorder="1" applyAlignment="1">
      <alignment horizontal="center"/>
    </xf>
    <xf numFmtId="0" fontId="5" fillId="7" borderId="53" xfId="411" applyFill="1" applyBorder="1" applyAlignment="1">
      <alignment horizontal="center"/>
    </xf>
    <xf numFmtId="0" fontId="5" fillId="0" borderId="5" xfId="411" applyBorder="1" applyAlignment="1">
      <alignment horizontal="left" wrapText="1"/>
    </xf>
    <xf numFmtId="0" fontId="5" fillId="0" borderId="6" xfId="411" applyBorder="1" applyAlignment="1">
      <alignment horizontal="left" wrapText="1"/>
    </xf>
    <xf numFmtId="0" fontId="5" fillId="0" borderId="7" xfId="411" applyBorder="1" applyAlignment="1">
      <alignment horizontal="left" wrapText="1"/>
    </xf>
    <xf numFmtId="44" fontId="0" fillId="19" borderId="7" xfId="27" applyFont="1" applyFill="1" applyBorder="1" applyAlignment="1">
      <alignment horizontal="right"/>
    </xf>
    <xf numFmtId="0" fontId="5" fillId="3" borderId="21" xfId="0" applyFont="1" applyFill="1" applyBorder="1" applyAlignment="1">
      <alignment horizontal="center"/>
    </xf>
    <xf numFmtId="0" fontId="5" fillId="3" borderId="19" xfId="0" applyFont="1" applyFill="1" applyBorder="1" applyAlignment="1" applyProtection="1">
      <alignment horizontal="center"/>
      <protection locked="0"/>
    </xf>
    <xf numFmtId="0" fontId="5" fillId="18" borderId="19" xfId="0" applyFont="1" applyFill="1" applyBorder="1" applyAlignment="1">
      <alignment horizontal="center"/>
    </xf>
    <xf numFmtId="0" fontId="5" fillId="0" borderId="19" xfId="0" applyFont="1" applyBorder="1" applyAlignment="1" applyProtection="1">
      <alignment horizontal="center"/>
      <protection locked="0"/>
    </xf>
    <xf numFmtId="0" fontId="5" fillId="18" borderId="19" xfId="0" applyFont="1" applyFill="1" applyBorder="1" applyAlignment="1" applyProtection="1">
      <alignment horizontal="center"/>
      <protection locked="0"/>
    </xf>
    <xf numFmtId="0" fontId="0" fillId="0" borderId="19" xfId="0" applyBorder="1" applyAlignment="1">
      <alignment horizontal="center"/>
    </xf>
    <xf numFmtId="0" fontId="5" fillId="13" borderId="19" xfId="0" applyFont="1" applyFill="1" applyBorder="1" applyAlignment="1">
      <alignment horizontal="center"/>
    </xf>
    <xf numFmtId="164" fontId="5" fillId="11" borderId="19" xfId="27" applyNumberFormat="1" applyFont="1" applyFill="1" applyBorder="1" applyAlignment="1" applyProtection="1">
      <alignment horizontal="right"/>
      <protection locked="0"/>
    </xf>
    <xf numFmtId="164" fontId="5" fillId="13" borderId="19" xfId="0" applyNumberFormat="1" applyFont="1" applyFill="1" applyBorder="1"/>
    <xf numFmtId="164" fontId="5" fillId="18" borderId="19" xfId="0" applyNumberFormat="1" applyFont="1" applyFill="1" applyBorder="1"/>
    <xf numFmtId="164" fontId="5" fillId="18" borderId="19" xfId="27" applyNumberFormat="1" applyFont="1" applyFill="1" applyBorder="1" applyAlignment="1">
      <alignment horizontal="right"/>
    </xf>
    <xf numFmtId="44" fontId="5" fillId="0" borderId="43" xfId="27" applyFont="1" applyFill="1" applyBorder="1" applyAlignment="1">
      <alignment horizontal="right"/>
    </xf>
    <xf numFmtId="44" fontId="5" fillId="11" borderId="43" xfId="27" applyFont="1" applyFill="1" applyBorder="1" applyAlignment="1" applyProtection="1">
      <alignment horizontal="right"/>
      <protection locked="0"/>
    </xf>
    <xf numFmtId="44" fontId="5" fillId="18" borderId="43" xfId="0" applyNumberFormat="1" applyFont="1" applyFill="1" applyBorder="1"/>
    <xf numFmtId="44" fontId="5" fillId="0" borderId="43" xfId="0" applyNumberFormat="1" applyFont="1" applyBorder="1"/>
    <xf numFmtId="0" fontId="5" fillId="0" borderId="24" xfId="0" applyFont="1" applyBorder="1" applyAlignment="1" applyProtection="1">
      <alignment horizontal="center"/>
      <protection locked="0"/>
    </xf>
    <xf numFmtId="0" fontId="5" fillId="0" borderId="33" xfId="0" applyFont="1" applyBorder="1" applyAlignment="1" applyProtection="1">
      <alignment horizontal="left"/>
      <protection locked="0"/>
    </xf>
    <xf numFmtId="0" fontId="5" fillId="11" borderId="30" xfId="0" applyFont="1" applyFill="1" applyBorder="1" applyAlignment="1" applyProtection="1">
      <alignment horizontal="left"/>
      <protection locked="0"/>
    </xf>
    <xf numFmtId="0" fontId="5" fillId="0" borderId="30" xfId="0" applyFont="1" applyBorder="1" applyAlignment="1" applyProtection="1">
      <alignment horizontal="left"/>
      <protection locked="0"/>
    </xf>
    <xf numFmtId="0" fontId="5" fillId="0" borderId="31" xfId="0" applyFont="1" applyBorder="1" applyAlignment="1" applyProtection="1">
      <alignment horizontal="left"/>
      <protection locked="0"/>
    </xf>
    <xf numFmtId="0" fontId="0" fillId="18" borderId="30" xfId="0" applyFill="1" applyBorder="1" applyAlignment="1" applyProtection="1">
      <alignment horizontal="left"/>
      <protection locked="0"/>
    </xf>
    <xf numFmtId="0" fontId="0" fillId="0" borderId="30" xfId="0" applyBorder="1" applyAlignment="1" applyProtection="1">
      <alignment horizontal="left"/>
      <protection locked="0"/>
    </xf>
    <xf numFmtId="0" fontId="5" fillId="18" borderId="30" xfId="0" applyFont="1" applyFill="1" applyBorder="1" applyAlignment="1" applyProtection="1">
      <alignment horizontal="left"/>
      <protection locked="0"/>
    </xf>
    <xf numFmtId="0" fontId="5" fillId="18" borderId="30" xfId="0" applyFont="1" applyFill="1" applyBorder="1"/>
    <xf numFmtId="0" fontId="5" fillId="0" borderId="30" xfId="0" applyFont="1" applyBorder="1"/>
    <xf numFmtId="0" fontId="18" fillId="0" borderId="13" xfId="0" applyFont="1" applyBorder="1" applyAlignment="1">
      <alignment horizontal="center" vertical="center" wrapText="1"/>
    </xf>
    <xf numFmtId="44" fontId="5" fillId="0" borderId="0" xfId="30" applyFont="1" applyFill="1" applyBorder="1" applyAlignment="1">
      <alignment horizontal="left" vertical="center" wrapText="1"/>
    </xf>
    <xf numFmtId="0" fontId="5" fillId="0" borderId="0" xfId="0" applyFont="1" applyAlignment="1">
      <alignment horizontal="center" vertical="center" wrapText="1"/>
    </xf>
    <xf numFmtId="0" fontId="18" fillId="0" borderId="17" xfId="412" applyFont="1" applyBorder="1" applyAlignment="1">
      <alignment horizontal="center" vertical="center" wrapText="1"/>
    </xf>
    <xf numFmtId="44" fontId="5" fillId="0" borderId="64" xfId="0" applyNumberFormat="1" applyFont="1" applyBorder="1"/>
    <xf numFmtId="0" fontId="39" fillId="16" borderId="13" xfId="412" applyFont="1" applyFill="1" applyBorder="1" applyAlignment="1">
      <alignment horizontal="center" vertical="center" wrapText="1"/>
    </xf>
    <xf numFmtId="0" fontId="5" fillId="0" borderId="21" xfId="0" applyFont="1" applyBorder="1" applyAlignment="1" applyProtection="1">
      <alignment horizontal="center"/>
      <protection locked="0"/>
    </xf>
    <xf numFmtId="0" fontId="5" fillId="13" borderId="19" xfId="0" applyFont="1" applyFill="1" applyBorder="1" applyAlignment="1" applyProtection="1">
      <alignment horizontal="center"/>
      <protection locked="0"/>
    </xf>
    <xf numFmtId="0" fontId="30" fillId="0" borderId="19" xfId="0" applyFont="1" applyBorder="1" applyAlignment="1">
      <alignment horizontal="center"/>
    </xf>
    <xf numFmtId="0" fontId="5" fillId="0" borderId="0" xfId="0" applyFont="1" applyAlignment="1">
      <alignment horizontal="left" vertical="center" wrapText="1"/>
    </xf>
    <xf numFmtId="0" fontId="0" fillId="0" borderId="0" xfId="0" applyAlignment="1">
      <alignment vertical="top"/>
    </xf>
    <xf numFmtId="2" fontId="5" fillId="0" borderId="37" xfId="0" applyNumberFormat="1" applyFont="1" applyBorder="1" applyAlignment="1">
      <alignment horizontal="center"/>
    </xf>
    <xf numFmtId="44" fontId="5" fillId="0" borderId="19" xfId="27" applyFont="1" applyFill="1" applyBorder="1"/>
    <xf numFmtId="44" fontId="5" fillId="11" borderId="19" xfId="27" applyFont="1" applyFill="1" applyBorder="1"/>
    <xf numFmtId="44" fontId="5" fillId="0" borderId="21" xfId="27" applyFont="1" applyFill="1" applyBorder="1"/>
    <xf numFmtId="44" fontId="5" fillId="0" borderId="24" xfId="27" applyFont="1" applyFill="1" applyBorder="1"/>
    <xf numFmtId="0" fontId="18" fillId="0" borderId="66" xfId="0" applyFont="1" applyBorder="1" applyAlignment="1">
      <alignment horizontal="center" vertical="center" wrapText="1"/>
    </xf>
    <xf numFmtId="0" fontId="5" fillId="0" borderId="12" xfId="0" applyFont="1" applyBorder="1" applyAlignment="1">
      <alignment horizontal="center" vertical="center" wrapText="1"/>
    </xf>
    <xf numFmtId="44" fontId="5" fillId="0" borderId="17" xfId="30" applyFont="1" applyFill="1" applyBorder="1" applyAlignment="1">
      <alignment horizontal="left" vertical="center" wrapText="1"/>
    </xf>
    <xf numFmtId="4" fontId="18" fillId="0" borderId="67" xfId="0" applyNumberFormat="1" applyFont="1" applyBorder="1" applyAlignment="1">
      <alignment horizontal="center" vertical="center"/>
    </xf>
    <xf numFmtId="8" fontId="5" fillId="0" borderId="19" xfId="411" applyNumberFormat="1" applyBorder="1"/>
    <xf numFmtId="44" fontId="5" fillId="11" borderId="19" xfId="411" applyNumberFormat="1" applyFill="1" applyBorder="1"/>
    <xf numFmtId="8" fontId="5" fillId="0" borderId="21" xfId="411" applyNumberFormat="1" applyBorder="1"/>
    <xf numFmtId="8" fontId="5" fillId="0" borderId="24" xfId="411" applyNumberFormat="1" applyBorder="1"/>
    <xf numFmtId="165" fontId="5" fillId="0" borderId="19" xfId="0" applyNumberFormat="1" applyFont="1" applyBorder="1" applyAlignment="1">
      <alignment horizontal="center"/>
    </xf>
    <xf numFmtId="165" fontId="5" fillId="0" borderId="21" xfId="0" applyNumberFormat="1" applyFont="1" applyBorder="1" applyAlignment="1">
      <alignment horizontal="center" vertical="center" wrapText="1"/>
    </xf>
    <xf numFmtId="2" fontId="5" fillId="0" borderId="24" xfId="0" applyNumberFormat="1" applyFont="1" applyBorder="1" applyAlignment="1">
      <alignment horizontal="center"/>
    </xf>
    <xf numFmtId="0" fontId="5" fillId="0" borderId="57" xfId="0" applyFont="1" applyBorder="1" applyAlignment="1">
      <alignment horizontal="left" vertical="center" wrapText="1"/>
    </xf>
    <xf numFmtId="0" fontId="5" fillId="0" borderId="39" xfId="0" applyFont="1" applyBorder="1" applyAlignment="1">
      <alignment horizontal="left" vertical="center" wrapText="1"/>
    </xf>
    <xf numFmtId="0" fontId="5" fillId="0" borderId="58" xfId="0" applyFont="1" applyBorder="1" applyAlignment="1">
      <alignment horizontal="left" vertical="center" wrapText="1"/>
    </xf>
    <xf numFmtId="0" fontId="18" fillId="0" borderId="12" xfId="0" applyFont="1" applyBorder="1" applyAlignment="1">
      <alignment horizontal="center" vertical="center" wrapText="1"/>
    </xf>
    <xf numFmtId="44" fontId="5" fillId="0" borderId="10" xfId="420" applyNumberFormat="1" applyBorder="1" applyAlignment="1">
      <alignment horizontal="center" wrapText="1"/>
    </xf>
    <xf numFmtId="0" fontId="28" fillId="0" borderId="0" xfId="410"/>
    <xf numFmtId="0" fontId="28" fillId="0" borderId="0" xfId="410" applyAlignment="1">
      <alignment vertical="top"/>
    </xf>
    <xf numFmtId="0" fontId="42" fillId="0" borderId="0" xfId="410" applyFont="1" applyFill="1" applyBorder="1" applyAlignment="1">
      <alignment horizontal="left" vertical="center"/>
    </xf>
    <xf numFmtId="0" fontId="42" fillId="0" borderId="0" xfId="410" applyFont="1"/>
    <xf numFmtId="0" fontId="42" fillId="0" borderId="0" xfId="410" applyFont="1" applyAlignment="1">
      <alignment vertical="top"/>
    </xf>
    <xf numFmtId="0" fontId="5" fillId="0" borderId="45" xfId="0" applyFont="1" applyBorder="1"/>
    <xf numFmtId="44" fontId="5" fillId="11" borderId="6" xfId="27" applyFont="1" applyFill="1" applyBorder="1" applyAlignment="1">
      <alignment horizontal="right" vertical="center"/>
    </xf>
    <xf numFmtId="168" fontId="18" fillId="0" borderId="0" xfId="0" applyNumberFormat="1" applyFont="1"/>
    <xf numFmtId="44" fontId="18" fillId="0" borderId="34" xfId="411" applyNumberFormat="1" applyFont="1" applyBorder="1" applyAlignment="1">
      <alignment horizontal="right"/>
    </xf>
    <xf numFmtId="44" fontId="5" fillId="11" borderId="43" xfId="27" applyFont="1" applyFill="1" applyBorder="1"/>
    <xf numFmtId="0" fontId="47" fillId="0" borderId="0" xfId="0" applyFont="1"/>
    <xf numFmtId="0" fontId="48" fillId="0" borderId="0" xfId="0" applyFont="1"/>
    <xf numFmtId="170" fontId="47" fillId="0" borderId="0" xfId="0" applyNumberFormat="1" applyFont="1"/>
    <xf numFmtId="164" fontId="5" fillId="16" borderId="5" xfId="27" applyNumberFormat="1" applyFont="1" applyFill="1" applyBorder="1"/>
    <xf numFmtId="164" fontId="5" fillId="16" borderId="6" xfId="27" applyNumberFormat="1" applyFont="1" applyFill="1" applyBorder="1"/>
    <xf numFmtId="164" fontId="5" fillId="16" borderId="40" xfId="27" applyNumberFormat="1" applyFont="1" applyFill="1" applyBorder="1"/>
    <xf numFmtId="164" fontId="5" fillId="16" borderId="7" xfId="27" applyNumberFormat="1" applyFont="1" applyFill="1" applyBorder="1"/>
    <xf numFmtId="44" fontId="5" fillId="16" borderId="5" xfId="0" applyNumberFormat="1" applyFont="1" applyFill="1" applyBorder="1"/>
    <xf numFmtId="44" fontId="5" fillId="16" borderId="6" xfId="0" applyNumberFormat="1" applyFont="1" applyFill="1" applyBorder="1"/>
    <xf numFmtId="44" fontId="5" fillId="16" borderId="7" xfId="0" applyNumberFormat="1" applyFont="1" applyFill="1" applyBorder="1"/>
    <xf numFmtId="44" fontId="5" fillId="16" borderId="40" xfId="0" applyNumberFormat="1" applyFont="1" applyFill="1" applyBorder="1"/>
    <xf numFmtId="44" fontId="21" fillId="0" borderId="0" xfId="411" applyNumberFormat="1" applyFont="1" applyAlignment="1">
      <alignment horizontal="center" vertical="center"/>
    </xf>
    <xf numFmtId="44" fontId="8" fillId="0" borderId="0" xfId="411" applyNumberFormat="1" applyFont="1"/>
    <xf numFmtId="44" fontId="5" fillId="0" borderId="0" xfId="411" applyNumberFormat="1" applyAlignment="1">
      <alignment horizontal="center"/>
    </xf>
    <xf numFmtId="164" fontId="5" fillId="16" borderId="7" xfId="27" applyNumberFormat="1" applyFont="1" applyFill="1" applyBorder="1" applyAlignment="1">
      <alignment horizontal="right"/>
    </xf>
    <xf numFmtId="44" fontId="5" fillId="0" borderId="0" xfId="411" applyNumberFormat="1" applyAlignment="1" applyProtection="1">
      <alignment horizontal="center"/>
      <protection locked="0"/>
    </xf>
    <xf numFmtId="7" fontId="0" fillId="0" borderId="0" xfId="0" applyNumberFormat="1"/>
    <xf numFmtId="44" fontId="0" fillId="0" borderId="0" xfId="0" applyNumberFormat="1"/>
    <xf numFmtId="44" fontId="5" fillId="16" borderId="43" xfId="0" applyNumberFormat="1" applyFont="1" applyFill="1" applyBorder="1"/>
    <xf numFmtId="164" fontId="5" fillId="16" borderId="19" xfId="27" applyNumberFormat="1" applyFont="1" applyFill="1" applyBorder="1" applyAlignment="1">
      <alignment horizontal="right"/>
    </xf>
    <xf numFmtId="164" fontId="5" fillId="16" borderId="24" xfId="27" applyNumberFormat="1" applyFont="1" applyFill="1" applyBorder="1" applyAlignment="1">
      <alignment horizontal="right"/>
    </xf>
    <xf numFmtId="164" fontId="5" fillId="16" borderId="19" xfId="0" applyNumberFormat="1" applyFont="1" applyFill="1" applyBorder="1"/>
    <xf numFmtId="164" fontId="5" fillId="16" borderId="21" xfId="27" applyNumberFormat="1" applyFont="1" applyFill="1" applyBorder="1" applyAlignment="1">
      <alignment horizontal="right"/>
    </xf>
    <xf numFmtId="44" fontId="5" fillId="16" borderId="17" xfId="30" applyFont="1" applyFill="1" applyBorder="1" applyAlignment="1">
      <alignment horizontal="left" vertical="center" wrapText="1"/>
    </xf>
    <xf numFmtId="44" fontId="5" fillId="16" borderId="13" xfId="30" applyFont="1" applyFill="1" applyBorder="1" applyAlignment="1">
      <alignment horizontal="left" vertical="center" wrapText="1"/>
    </xf>
    <xf numFmtId="44" fontId="5" fillId="16" borderId="65" xfId="0" applyNumberFormat="1" applyFont="1" applyFill="1" applyBorder="1"/>
    <xf numFmtId="44" fontId="5" fillId="16" borderId="64" xfId="411" applyNumberFormat="1" applyFill="1" applyBorder="1"/>
    <xf numFmtId="44" fontId="5" fillId="16" borderId="43" xfId="411" applyNumberFormat="1" applyFill="1" applyBorder="1"/>
    <xf numFmtId="44" fontId="5" fillId="16" borderId="65" xfId="411" applyNumberFormat="1" applyFill="1" applyBorder="1"/>
    <xf numFmtId="44" fontId="5" fillId="16" borderId="10" xfId="420" applyNumberFormat="1" applyFill="1" applyBorder="1" applyAlignment="1">
      <alignment horizontal="center" wrapText="1"/>
    </xf>
    <xf numFmtId="44" fontId="5" fillId="16" borderId="16" xfId="420" applyNumberFormat="1" applyFill="1" applyBorder="1" applyAlignment="1">
      <alignment horizontal="center" wrapText="1"/>
    </xf>
    <xf numFmtId="44" fontId="5" fillId="16" borderId="15" xfId="422" applyNumberFormat="1" applyFill="1" applyBorder="1" applyAlignment="1">
      <alignment horizontal="center" wrapText="1"/>
    </xf>
    <xf numFmtId="44" fontId="6" fillId="0" borderId="0" xfId="0" applyNumberFormat="1" applyFont="1"/>
    <xf numFmtId="164" fontId="5" fillId="22" borderId="6" xfId="0" applyNumberFormat="1" applyFont="1" applyFill="1" applyBorder="1"/>
    <xf numFmtId="44" fontId="5" fillId="22" borderId="6" xfId="0" applyNumberFormat="1" applyFont="1" applyFill="1" applyBorder="1"/>
    <xf numFmtId="164" fontId="5" fillId="22" borderId="40" xfId="0" applyNumberFormat="1" applyFont="1" applyFill="1" applyBorder="1"/>
    <xf numFmtId="164" fontId="5" fillId="22" borderId="49" xfId="0" applyNumberFormat="1" applyFont="1" applyFill="1" applyBorder="1"/>
    <xf numFmtId="164" fontId="5" fillId="22" borderId="1" xfId="0" applyNumberFormat="1" applyFont="1" applyFill="1" applyBorder="1"/>
    <xf numFmtId="44" fontId="5" fillId="22" borderId="40" xfId="0" applyNumberFormat="1" applyFont="1" applyFill="1" applyBorder="1"/>
    <xf numFmtId="44" fontId="5" fillId="22" borderId="35" xfId="0" applyNumberFormat="1" applyFont="1" applyFill="1" applyBorder="1"/>
    <xf numFmtId="44" fontId="16" fillId="0" borderId="0" xfId="0" applyNumberFormat="1" applyFont="1"/>
    <xf numFmtId="44" fontId="5" fillId="0" borderId="0" xfId="0" applyNumberFormat="1" applyFont="1" applyAlignment="1">
      <alignment vertical="center"/>
    </xf>
    <xf numFmtId="167" fontId="5" fillId="22" borderId="18" xfId="0" applyNumberFormat="1" applyFont="1" applyFill="1" applyBorder="1" applyAlignment="1">
      <alignment horizontal="right" vertical="center"/>
    </xf>
    <xf numFmtId="164" fontId="5" fillId="22" borderId="11" xfId="0" applyNumberFormat="1" applyFont="1" applyFill="1" applyBorder="1" applyAlignment="1">
      <alignment horizontal="right" vertical="center"/>
    </xf>
    <xf numFmtId="44" fontId="5" fillId="22" borderId="17" xfId="0" applyNumberFormat="1" applyFont="1" applyFill="1" applyBorder="1" applyAlignment="1">
      <alignment horizontal="right" vertical="center"/>
    </xf>
    <xf numFmtId="164" fontId="5" fillId="22" borderId="17" xfId="0" applyNumberFormat="1" applyFont="1" applyFill="1" applyBorder="1" applyAlignment="1">
      <alignment horizontal="right" vertical="center"/>
    </xf>
    <xf numFmtId="164" fontId="5" fillId="22" borderId="18" xfId="0" applyNumberFormat="1" applyFont="1" applyFill="1" applyBorder="1" applyAlignment="1">
      <alignment horizontal="right" vertical="center"/>
    </xf>
    <xf numFmtId="8" fontId="5" fillId="22" borderId="13" xfId="0" applyNumberFormat="1" applyFont="1" applyFill="1" applyBorder="1" applyAlignment="1">
      <alignment horizontal="center" vertical="center"/>
    </xf>
    <xf numFmtId="166" fontId="5" fillId="22" borderId="18" xfId="0" applyNumberFormat="1" applyFont="1" applyFill="1" applyBorder="1" applyAlignment="1">
      <alignment horizontal="center" vertical="center"/>
    </xf>
    <xf numFmtId="164" fontId="5" fillId="0" borderId="0" xfId="411" applyNumberFormat="1" applyAlignment="1">
      <alignment horizontal="center" vertical="center"/>
    </xf>
    <xf numFmtId="44" fontId="5" fillId="23" borderId="6" xfId="27" applyFont="1" applyFill="1" applyBorder="1" applyAlignment="1">
      <alignment horizontal="right" wrapText="1"/>
    </xf>
    <xf numFmtId="44" fontId="5" fillId="11" borderId="6" xfId="27" applyFont="1" applyFill="1" applyBorder="1" applyAlignment="1" applyProtection="1">
      <alignment horizontal="right" vertical="center"/>
      <protection locked="0"/>
    </xf>
    <xf numFmtId="44" fontId="5" fillId="23" borderId="40" xfId="27" applyFont="1" applyFill="1" applyBorder="1" applyAlignment="1">
      <alignment horizontal="center"/>
    </xf>
    <xf numFmtId="44" fontId="5" fillId="23" borderId="7" xfId="27" applyFont="1" applyFill="1" applyBorder="1" applyAlignment="1">
      <alignment horizontal="center"/>
    </xf>
    <xf numFmtId="164" fontId="5" fillId="23" borderId="5" xfId="27" applyNumberFormat="1" applyFont="1" applyFill="1" applyBorder="1" applyAlignment="1">
      <alignment horizontal="right"/>
    </xf>
    <xf numFmtId="164" fontId="5" fillId="23" borderId="6" xfId="27" applyNumberFormat="1" applyFont="1" applyFill="1" applyBorder="1" applyAlignment="1">
      <alignment horizontal="right"/>
    </xf>
    <xf numFmtId="164" fontId="5" fillId="23" borderId="44" xfId="27" applyNumberFormat="1" applyFont="1" applyFill="1" applyBorder="1" applyAlignment="1">
      <alignment horizontal="right"/>
    </xf>
    <xf numFmtId="44" fontId="5" fillId="23" borderId="34" xfId="411" applyNumberFormat="1" applyFill="1" applyBorder="1" applyAlignment="1">
      <alignment horizontal="right"/>
    </xf>
    <xf numFmtId="164" fontId="5" fillId="23" borderId="7" xfId="27" applyNumberFormat="1" applyFont="1" applyFill="1" applyBorder="1" applyAlignment="1">
      <alignment horizontal="right"/>
    </xf>
    <xf numFmtId="44" fontId="5" fillId="23" borderId="5" xfId="27" applyFont="1" applyFill="1" applyBorder="1" applyAlignment="1">
      <alignment horizontal="center" vertical="center"/>
    </xf>
    <xf numFmtId="44" fontId="5" fillId="23" borderId="6" xfId="27" applyFont="1" applyFill="1" applyBorder="1" applyAlignment="1">
      <alignment horizontal="center" vertical="center"/>
    </xf>
    <xf numFmtId="44" fontId="5" fillId="23" borderId="7" xfId="27" applyFont="1" applyFill="1" applyBorder="1" applyAlignment="1">
      <alignment horizontal="center" vertical="center"/>
    </xf>
    <xf numFmtId="44" fontId="5" fillId="16" borderId="64" xfId="27" applyFont="1" applyFill="1" applyBorder="1"/>
    <xf numFmtId="44" fontId="5" fillId="16" borderId="43" xfId="27" applyFont="1" applyFill="1" applyBorder="1"/>
    <xf numFmtId="44" fontId="5" fillId="16" borderId="65" xfId="27" applyFont="1" applyFill="1" applyBorder="1"/>
    <xf numFmtId="44" fontId="5" fillId="23" borderId="64" xfId="27" applyFont="1" applyFill="1" applyBorder="1" applyAlignment="1">
      <alignment horizontal="right"/>
    </xf>
    <xf numFmtId="44" fontId="5" fillId="23" borderId="43" xfId="27" applyFont="1" applyFill="1" applyBorder="1" applyAlignment="1">
      <alignment horizontal="right"/>
    </xf>
    <xf numFmtId="44" fontId="5" fillId="23" borderId="43" xfId="0" applyNumberFormat="1" applyFont="1" applyFill="1" applyBorder="1"/>
    <xf numFmtId="44" fontId="5" fillId="23" borderId="65" xfId="27" applyFont="1" applyFill="1" applyBorder="1" applyAlignment="1">
      <alignment horizontal="right"/>
    </xf>
    <xf numFmtId="44" fontId="5" fillId="23" borderId="64" xfId="0" applyNumberFormat="1" applyFont="1" applyFill="1" applyBorder="1"/>
    <xf numFmtId="44" fontId="5" fillId="23" borderId="65" xfId="0" applyNumberFormat="1" applyFont="1" applyFill="1" applyBorder="1"/>
    <xf numFmtId="44" fontId="5" fillId="23" borderId="5" xfId="30" applyFont="1" applyFill="1" applyBorder="1" applyAlignment="1">
      <alignment horizontal="center" vertical="center" wrapText="1"/>
    </xf>
    <xf numFmtId="44" fontId="5" fillId="23" borderId="41" xfId="30" applyFont="1" applyFill="1" applyBorder="1" applyAlignment="1">
      <alignment horizontal="left" vertical="center" wrapText="1"/>
    </xf>
    <xf numFmtId="44" fontId="5" fillId="23" borderId="41" xfId="30" applyFont="1" applyFill="1" applyBorder="1" applyAlignment="1">
      <alignment horizontal="center" vertical="center" wrapText="1"/>
    </xf>
    <xf numFmtId="44" fontId="5" fillId="23" borderId="7" xfId="30" applyFont="1" applyFill="1" applyBorder="1" applyAlignment="1">
      <alignment horizontal="center" vertical="center" wrapText="1"/>
    </xf>
    <xf numFmtId="44" fontId="5" fillId="23" borderId="42" xfId="30" applyFont="1" applyFill="1" applyBorder="1" applyAlignment="1">
      <alignment horizontal="center" vertical="center" wrapText="1"/>
    </xf>
    <xf numFmtId="44" fontId="5" fillId="23" borderId="39" xfId="30" applyFont="1" applyFill="1" applyBorder="1" applyAlignment="1">
      <alignment horizontal="left" vertical="center" wrapText="1"/>
    </xf>
    <xf numFmtId="44" fontId="5" fillId="23" borderId="68" xfId="30" applyFont="1" applyFill="1" applyBorder="1" applyAlignment="1">
      <alignment horizontal="left" vertical="center" wrapText="1"/>
    </xf>
    <xf numFmtId="44" fontId="5" fillId="23" borderId="19" xfId="30" applyFont="1" applyFill="1" applyBorder="1" applyAlignment="1">
      <alignment horizontal="left" vertical="center" wrapText="1"/>
    </xf>
    <xf numFmtId="44" fontId="5" fillId="23" borderId="43" xfId="30" applyFont="1" applyFill="1" applyBorder="1" applyAlignment="1">
      <alignment horizontal="left" vertical="center" wrapText="1"/>
    </xf>
    <xf numFmtId="44" fontId="5" fillId="23" borderId="24" xfId="30" applyFont="1" applyFill="1" applyBorder="1" applyAlignment="1">
      <alignment horizontal="left" vertical="center" wrapText="1"/>
    </xf>
    <xf numFmtId="44" fontId="5" fillId="23" borderId="65" xfId="30" applyFont="1" applyFill="1" applyBorder="1" applyAlignment="1">
      <alignment horizontal="left" vertical="center" wrapText="1"/>
    </xf>
    <xf numFmtId="44" fontId="5" fillId="23" borderId="17" xfId="30" applyFont="1" applyFill="1" applyBorder="1" applyAlignment="1">
      <alignment horizontal="left" vertical="center" wrapText="1"/>
    </xf>
    <xf numFmtId="44" fontId="5" fillId="23" borderId="13" xfId="30" applyFont="1" applyFill="1" applyBorder="1" applyAlignment="1">
      <alignment horizontal="left" vertical="center" wrapText="1"/>
    </xf>
    <xf numFmtId="44" fontId="5" fillId="23" borderId="16" xfId="420" applyNumberFormat="1" applyFill="1" applyBorder="1" applyAlignment="1">
      <alignment horizontal="center" wrapText="1"/>
    </xf>
    <xf numFmtId="44" fontId="5" fillId="23" borderId="10" xfId="420" applyNumberFormat="1" applyFill="1" applyBorder="1" applyAlignment="1">
      <alignment horizontal="center" wrapText="1"/>
    </xf>
    <xf numFmtId="44" fontId="5" fillId="23" borderId="15" xfId="422" applyNumberFormat="1" applyFill="1" applyBorder="1" applyAlignment="1">
      <alignment horizontal="center" wrapText="1"/>
    </xf>
    <xf numFmtId="44" fontId="5" fillId="23" borderId="18" xfId="420" applyNumberFormat="1" applyFill="1" applyBorder="1" applyAlignment="1">
      <alignment horizontal="center" wrapText="1"/>
    </xf>
    <xf numFmtId="44" fontId="5" fillId="23" borderId="15" xfId="420" applyNumberFormat="1" applyFill="1" applyBorder="1" applyAlignment="1">
      <alignment horizontal="center" wrapText="1"/>
    </xf>
    <xf numFmtId="164" fontId="5" fillId="16" borderId="40" xfId="27" applyNumberFormat="1" applyFont="1" applyFill="1" applyBorder="1" applyAlignment="1" applyProtection="1">
      <alignment horizontal="right"/>
      <protection locked="0"/>
    </xf>
    <xf numFmtId="44" fontId="5" fillId="23" borderId="40" xfId="27" applyFont="1" applyFill="1" applyBorder="1" applyAlignment="1" applyProtection="1">
      <alignment horizontal="right"/>
      <protection locked="0"/>
    </xf>
    <xf numFmtId="164" fontId="5" fillId="23" borderId="40" xfId="27" applyNumberFormat="1" applyFont="1" applyFill="1" applyBorder="1" applyAlignment="1" applyProtection="1">
      <alignment horizontal="right"/>
      <protection locked="0"/>
    </xf>
    <xf numFmtId="44" fontId="5" fillId="23" borderId="6" xfId="27" applyFont="1" applyFill="1" applyBorder="1" applyAlignment="1" applyProtection="1">
      <alignment horizontal="right"/>
      <protection locked="0"/>
    </xf>
    <xf numFmtId="44" fontId="5" fillId="23" borderId="44" xfId="27" applyFont="1" applyFill="1" applyBorder="1" applyAlignment="1">
      <alignment horizontal="right"/>
    </xf>
    <xf numFmtId="44" fontId="5" fillId="23" borderId="7" xfId="27" applyFont="1" applyFill="1" applyBorder="1" applyAlignment="1">
      <alignment horizontal="right" wrapText="1"/>
    </xf>
    <xf numFmtId="44" fontId="5" fillId="23" borderId="10" xfId="27" applyFont="1" applyFill="1" applyBorder="1" applyAlignment="1">
      <alignment horizontal="right" vertical="center"/>
    </xf>
    <xf numFmtId="44" fontId="5" fillId="23" borderId="6" xfId="27" applyFont="1" applyFill="1" applyBorder="1" applyAlignment="1">
      <alignment horizontal="right" vertical="center"/>
    </xf>
    <xf numFmtId="44" fontId="5" fillId="16" borderId="6" xfId="27" applyFont="1" applyFill="1" applyBorder="1" applyAlignment="1">
      <alignment horizontal="right" vertical="center"/>
    </xf>
    <xf numFmtId="0" fontId="5" fillId="17" borderId="30" xfId="0" applyFont="1" applyFill="1" applyBorder="1" applyAlignment="1" applyProtection="1">
      <alignment horizontal="left"/>
      <protection locked="0"/>
    </xf>
    <xf numFmtId="2" fontId="57" fillId="18" borderId="43" xfId="0" applyNumberFormat="1" applyFont="1" applyFill="1" applyBorder="1"/>
    <xf numFmtId="0" fontId="18" fillId="0" borderId="10" xfId="0" applyFont="1" applyBorder="1" applyAlignment="1">
      <alignment horizontal="center" vertical="center"/>
    </xf>
    <xf numFmtId="0" fontId="0" fillId="0" borderId="1" xfId="0" applyBorder="1" applyAlignment="1">
      <alignment horizontal="left"/>
    </xf>
    <xf numFmtId="0" fontId="58" fillId="24" borderId="35" xfId="0" applyFont="1" applyFill="1" applyBorder="1" applyAlignment="1">
      <alignment horizontal="center"/>
    </xf>
    <xf numFmtId="0" fontId="58" fillId="24" borderId="1" xfId="0" applyFont="1" applyFill="1" applyBorder="1" applyAlignment="1">
      <alignment horizontal="center"/>
    </xf>
    <xf numFmtId="0" fontId="0" fillId="0" borderId="19" xfId="0" applyBorder="1" applyAlignment="1">
      <alignment horizontal="left"/>
    </xf>
    <xf numFmtId="164" fontId="5" fillId="0" borderId="19" xfId="27" applyNumberFormat="1" applyFont="1" applyFill="1" applyBorder="1"/>
    <xf numFmtId="44" fontId="5" fillId="0" borderId="19" xfId="0" applyNumberFormat="1" applyFont="1" applyBorder="1"/>
    <xf numFmtId="44" fontId="5" fillId="22" borderId="19" xfId="0" applyNumberFormat="1" applyFont="1" applyFill="1" applyBorder="1"/>
    <xf numFmtId="44" fontId="5" fillId="22" borderId="24" xfId="0" applyNumberFormat="1" applyFont="1" applyFill="1" applyBorder="1"/>
    <xf numFmtId="164" fontId="5" fillId="16" borderId="54" xfId="27" applyNumberFormat="1" applyFont="1" applyFill="1" applyBorder="1"/>
    <xf numFmtId="44" fontId="58" fillId="18" borderId="19" xfId="0" applyNumberFormat="1" applyFont="1" applyFill="1" applyBorder="1"/>
    <xf numFmtId="0" fontId="48" fillId="0" borderId="51" xfId="1250" applyFont="1" applyBorder="1"/>
    <xf numFmtId="0" fontId="47" fillId="0" borderId="0" xfId="1250" applyFont="1" applyAlignment="1">
      <alignment horizontal="center"/>
    </xf>
    <xf numFmtId="0" fontId="47" fillId="0" borderId="0" xfId="1250" applyFont="1" applyAlignment="1">
      <alignment horizontal="right"/>
    </xf>
    <xf numFmtId="2" fontId="47" fillId="0" borderId="0" xfId="1250" applyNumberFormat="1" applyFont="1" applyAlignment="1">
      <alignment horizontal="center"/>
    </xf>
    <xf numFmtId="0" fontId="49" fillId="0" borderId="0" xfId="1250" applyFont="1" applyAlignment="1">
      <alignment horizontal="center"/>
    </xf>
    <xf numFmtId="0" fontId="47" fillId="0" borderId="0" xfId="1250" applyFont="1" applyAlignment="1">
      <alignment horizontal="left"/>
    </xf>
    <xf numFmtId="2" fontId="47" fillId="0" borderId="63" xfId="1250" applyNumberFormat="1" applyFont="1" applyBorder="1" applyAlignment="1">
      <alignment horizontal="center"/>
    </xf>
    <xf numFmtId="0" fontId="47" fillId="0" borderId="0" xfId="1250" applyFont="1"/>
    <xf numFmtId="0" fontId="47" fillId="0" borderId="63" xfId="1250" applyFont="1" applyBorder="1" applyAlignment="1">
      <alignment horizontal="center"/>
    </xf>
    <xf numFmtId="0" fontId="50" fillId="0" borderId="0" xfId="1250" applyFont="1"/>
    <xf numFmtId="0" fontId="47" fillId="0" borderId="63" xfId="1250" applyFont="1" applyBorder="1"/>
    <xf numFmtId="0" fontId="50" fillId="0" borderId="0" xfId="1251" applyFont="1"/>
    <xf numFmtId="0" fontId="50" fillId="0" borderId="63" xfId="1250" applyFont="1" applyBorder="1"/>
    <xf numFmtId="0" fontId="50" fillId="0" borderId="0" xfId="1251" applyFont="1" applyAlignment="1">
      <alignment horizontal="left"/>
    </xf>
    <xf numFmtId="0" fontId="50" fillId="0" borderId="0" xfId="1250" quotePrefix="1" applyFont="1" applyAlignment="1">
      <alignment horizontal="left"/>
    </xf>
    <xf numFmtId="0" fontId="51" fillId="0" borderId="0" xfId="426" applyFont="1"/>
    <xf numFmtId="0" fontId="47" fillId="0" borderId="0" xfId="0" applyFont="1" applyAlignment="1">
      <alignment horizontal="center"/>
    </xf>
    <xf numFmtId="2" fontId="53" fillId="0" borderId="0" xfId="0" applyNumberFormat="1" applyFont="1"/>
    <xf numFmtId="0" fontId="47" fillId="0" borderId="16" xfId="1250" applyFont="1" applyBorder="1"/>
    <xf numFmtId="0" fontId="47" fillId="0" borderId="50" xfId="1250" applyFont="1" applyBorder="1" applyAlignment="1">
      <alignment horizontal="center"/>
    </xf>
    <xf numFmtId="0" fontId="47" fillId="0" borderId="50" xfId="1250" applyFont="1" applyBorder="1"/>
    <xf numFmtId="2" fontId="47" fillId="0" borderId="50" xfId="1250" applyNumberFormat="1" applyFont="1" applyBorder="1" applyAlignment="1">
      <alignment horizontal="center"/>
    </xf>
    <xf numFmtId="169" fontId="49" fillId="0" borderId="50" xfId="1250" applyNumberFormat="1" applyFont="1" applyBorder="1" applyAlignment="1">
      <alignment horizontal="center"/>
    </xf>
    <xf numFmtId="0" fontId="47" fillId="0" borderId="48" xfId="1250" applyFont="1" applyBorder="1" applyAlignment="1">
      <alignment horizontal="center"/>
    </xf>
    <xf numFmtId="0" fontId="47" fillId="0" borderId="51" xfId="1250" applyFont="1" applyBorder="1"/>
    <xf numFmtId="169" fontId="47" fillId="0" borderId="0" xfId="1250" applyNumberFormat="1" applyFont="1" applyAlignment="1">
      <alignment horizontal="center"/>
    </xf>
    <xf numFmtId="168" fontId="47" fillId="0" borderId="0" xfId="1250" applyNumberFormat="1" applyFont="1" applyAlignment="1">
      <alignment horizontal="center"/>
    </xf>
    <xf numFmtId="10" fontId="47" fillId="0" borderId="63" xfId="1250" applyNumberFormat="1" applyFont="1" applyBorder="1" applyAlignment="1">
      <alignment horizontal="center"/>
    </xf>
    <xf numFmtId="0" fontId="47" fillId="0" borderId="51" xfId="1250" applyFont="1" applyBorder="1" applyAlignment="1">
      <alignment vertical="center"/>
    </xf>
    <xf numFmtId="0" fontId="47" fillId="0" borderId="0" xfId="1250" applyFont="1" applyAlignment="1">
      <alignment horizontal="center" vertical="center"/>
    </xf>
    <xf numFmtId="0" fontId="47" fillId="0" borderId="0" xfId="1250" applyFont="1" applyAlignment="1">
      <alignment vertical="center"/>
    </xf>
    <xf numFmtId="168" fontId="54" fillId="0" borderId="0" xfId="1250" applyNumberFormat="1" applyFont="1" applyAlignment="1">
      <alignment horizontal="center" vertical="center"/>
    </xf>
    <xf numFmtId="0" fontId="56" fillId="0" borderId="0" xfId="1250" applyFont="1" applyAlignment="1">
      <alignment horizontal="center" vertical="center"/>
    </xf>
    <xf numFmtId="0" fontId="50" fillId="0" borderId="51" xfId="1251" applyFont="1" applyBorder="1" applyAlignment="1">
      <alignment horizontal="left"/>
    </xf>
    <xf numFmtId="0" fontId="43" fillId="0" borderId="0" xfId="0" applyFont="1" applyAlignment="1">
      <alignment horizontal="center"/>
    </xf>
    <xf numFmtId="0" fontId="47" fillId="0" borderId="54" xfId="0" applyFont="1" applyBorder="1"/>
    <xf numFmtId="0" fontId="47" fillId="0" borderId="1" xfId="0" applyFont="1" applyBorder="1"/>
    <xf numFmtId="0" fontId="47" fillId="0" borderId="1" xfId="1250" applyFont="1" applyBorder="1" applyAlignment="1">
      <alignment horizontal="center"/>
    </xf>
    <xf numFmtId="10" fontId="47" fillId="0" borderId="55" xfId="1250" applyNumberFormat="1" applyFont="1" applyBorder="1" applyAlignment="1">
      <alignment horizontal="center"/>
    </xf>
    <xf numFmtId="10" fontId="55" fillId="0" borderId="0" xfId="0" applyNumberFormat="1" applyFont="1" applyAlignment="1">
      <alignment horizontal="center"/>
    </xf>
    <xf numFmtId="2" fontId="53" fillId="25" borderId="0" xfId="0" applyNumberFormat="1" applyFont="1" applyFill="1"/>
    <xf numFmtId="0" fontId="34" fillId="16" borderId="18" xfId="411" applyFont="1" applyFill="1" applyBorder="1" applyAlignment="1">
      <alignment horizontal="center" vertical="center" wrapText="1"/>
    </xf>
    <xf numFmtId="0" fontId="34" fillId="16" borderId="14" xfId="411" applyFont="1" applyFill="1" applyBorder="1" applyAlignment="1">
      <alignment horizontal="center" vertical="center" wrapText="1"/>
    </xf>
    <xf numFmtId="0" fontId="34" fillId="16" borderId="53" xfId="411" applyFont="1" applyFill="1" applyBorder="1" applyAlignment="1">
      <alignment horizontal="center" vertical="center" wrapText="1"/>
    </xf>
    <xf numFmtId="0" fontId="22" fillId="7" borderId="48" xfId="411" applyFont="1" applyFill="1" applyBorder="1" applyAlignment="1">
      <alignment horizontal="center" vertical="center" textRotation="90" wrapText="1"/>
    </xf>
    <xf numFmtId="0" fontId="22" fillId="7" borderId="63" xfId="411" applyFont="1" applyFill="1" applyBorder="1" applyAlignment="1">
      <alignment horizontal="center" vertical="center" textRotation="90" wrapText="1"/>
    </xf>
    <xf numFmtId="4" fontId="18" fillId="0" borderId="5" xfId="411" applyNumberFormat="1" applyFont="1" applyBorder="1" applyAlignment="1">
      <alignment horizontal="center" vertical="center" wrapText="1"/>
    </xf>
    <xf numFmtId="4" fontId="18" fillId="0" borderId="6" xfId="411" applyNumberFormat="1" applyFont="1" applyBorder="1" applyAlignment="1">
      <alignment horizontal="center" vertical="center" wrapText="1"/>
    </xf>
    <xf numFmtId="0" fontId="18" fillId="0" borderId="20" xfId="411" applyFont="1" applyBorder="1" applyAlignment="1">
      <alignment horizontal="center" vertical="center" wrapText="1"/>
    </xf>
    <xf numFmtId="0" fontId="18" fillId="0" borderId="22" xfId="411" applyFont="1" applyBorder="1" applyAlignment="1">
      <alignment horizontal="center" vertical="center" wrapText="1"/>
    </xf>
    <xf numFmtId="0" fontId="18" fillId="0" borderId="46" xfId="411" applyFont="1" applyBorder="1" applyAlignment="1">
      <alignment horizontal="center" vertical="center" wrapText="1"/>
    </xf>
    <xf numFmtId="0" fontId="18" fillId="0" borderId="23" xfId="411" applyFont="1" applyBorder="1" applyAlignment="1">
      <alignment horizontal="center" vertical="center" wrapText="1"/>
    </xf>
    <xf numFmtId="0" fontId="18" fillId="0" borderId="25" xfId="411" applyFont="1" applyBorder="1" applyAlignment="1">
      <alignment horizontal="center" vertical="center" wrapText="1"/>
    </xf>
    <xf numFmtId="0" fontId="18" fillId="0" borderId="36" xfId="411" applyFont="1" applyBorder="1" applyAlignment="1">
      <alignment horizontal="center" vertical="center" wrapText="1"/>
    </xf>
    <xf numFmtId="0" fontId="18" fillId="0" borderId="5" xfId="411" applyFont="1" applyBorder="1" applyAlignment="1">
      <alignment horizontal="center" vertical="center" wrapText="1"/>
    </xf>
    <xf numFmtId="0" fontId="18" fillId="0" borderId="6" xfId="411" applyFont="1" applyBorder="1" applyAlignment="1">
      <alignment horizontal="center" vertical="center" wrapText="1"/>
    </xf>
    <xf numFmtId="0" fontId="18" fillId="0" borderId="9" xfId="411" applyFont="1" applyBorder="1" applyAlignment="1">
      <alignment horizontal="center" vertical="center" wrapText="1"/>
    </xf>
    <xf numFmtId="0" fontId="18" fillId="0" borderId="59" xfId="411" applyFont="1" applyBorder="1" applyAlignment="1">
      <alignment horizontal="center" vertical="center" wrapText="1"/>
    </xf>
    <xf numFmtId="0" fontId="18" fillId="0" borderId="45" xfId="411" applyFont="1" applyBorder="1" applyAlignment="1">
      <alignment horizontal="center" vertical="center" wrapText="1"/>
    </xf>
    <xf numFmtId="0" fontId="18" fillId="0" borderId="8" xfId="411" applyFont="1" applyBorder="1" applyAlignment="1">
      <alignment horizontal="center" vertical="center" wrapText="1"/>
    </xf>
    <xf numFmtId="4" fontId="18" fillId="0" borderId="7" xfId="411" applyNumberFormat="1" applyFont="1" applyBorder="1" applyAlignment="1">
      <alignment horizontal="center" vertical="center" wrapText="1"/>
    </xf>
    <xf numFmtId="0" fontId="22" fillId="9" borderId="28" xfId="411" applyFont="1" applyFill="1" applyBorder="1" applyAlignment="1">
      <alignment horizontal="center" vertical="center" textRotation="90" wrapText="1"/>
    </xf>
    <xf numFmtId="0" fontId="22" fillId="9" borderId="35" xfId="411" applyFont="1" applyFill="1" applyBorder="1" applyAlignment="1">
      <alignment horizontal="center" vertical="center" textRotation="90" wrapText="1"/>
    </xf>
    <xf numFmtId="0" fontId="18" fillId="0" borderId="44" xfId="411" applyFont="1" applyBorder="1" applyAlignment="1">
      <alignment horizontal="center" vertical="center" wrapText="1"/>
    </xf>
    <xf numFmtId="0" fontId="18" fillId="0" borderId="7" xfId="411" applyFont="1" applyBorder="1" applyAlignment="1">
      <alignment horizontal="center" vertical="center" wrapText="1"/>
    </xf>
    <xf numFmtId="0" fontId="22" fillId="14" borderId="28" xfId="411" applyFont="1" applyFill="1" applyBorder="1" applyAlignment="1">
      <alignment horizontal="center" vertical="center" textRotation="90" wrapText="1"/>
    </xf>
    <xf numFmtId="0" fontId="22" fillId="14" borderId="35" xfId="411" applyFont="1" applyFill="1" applyBorder="1" applyAlignment="1">
      <alignment horizontal="center" vertical="center" textRotation="90" wrapText="1"/>
    </xf>
    <xf numFmtId="0" fontId="22" fillId="15" borderId="28" xfId="411" applyFont="1" applyFill="1" applyBorder="1" applyAlignment="1">
      <alignment horizontal="center" vertical="center" textRotation="90" wrapText="1"/>
    </xf>
    <xf numFmtId="0" fontId="22" fillId="15" borderId="35" xfId="411" applyFont="1" applyFill="1" applyBorder="1" applyAlignment="1">
      <alignment horizontal="center" vertical="center" textRotation="90" wrapText="1"/>
    </xf>
    <xf numFmtId="0" fontId="34" fillId="16" borderId="14" xfId="411" applyFont="1" applyFill="1" applyBorder="1" applyAlignment="1">
      <alignment horizontal="center" vertical="center"/>
    </xf>
    <xf numFmtId="0" fontId="34" fillId="16" borderId="53" xfId="411" applyFont="1" applyFill="1" applyBorder="1" applyAlignment="1">
      <alignment horizontal="center" vertical="center"/>
    </xf>
    <xf numFmtId="0" fontId="38" fillId="0" borderId="0" xfId="411" applyFont="1" applyAlignment="1">
      <alignment horizontal="left" vertical="center"/>
    </xf>
    <xf numFmtId="0" fontId="38" fillId="0" borderId="0" xfId="411" applyFont="1" applyAlignment="1">
      <alignment vertical="center"/>
    </xf>
    <xf numFmtId="0" fontId="8" fillId="0" borderId="0" xfId="411" applyFont="1" applyAlignment="1">
      <alignment horizontal="left" vertical="center" wrapText="1"/>
    </xf>
    <xf numFmtId="0" fontId="5" fillId="0" borderId="0" xfId="411" applyAlignment="1">
      <alignment wrapText="1"/>
    </xf>
    <xf numFmtId="1" fontId="17" fillId="0" borderId="0" xfId="411" applyNumberFormat="1" applyFont="1" applyAlignment="1">
      <alignment horizontal="center" vertical="center" wrapText="1"/>
    </xf>
    <xf numFmtId="0" fontId="7" fillId="9" borderId="0" xfId="411" applyFont="1" applyFill="1" applyAlignment="1">
      <alignment horizontal="left"/>
    </xf>
    <xf numFmtId="0" fontId="5" fillId="9" borderId="0" xfId="411" applyFill="1"/>
    <xf numFmtId="2" fontId="34" fillId="16" borderId="18" xfId="411" applyNumberFormat="1" applyFont="1" applyFill="1" applyBorder="1" applyAlignment="1">
      <alignment horizontal="center" vertical="center" wrapText="1"/>
    </xf>
    <xf numFmtId="2" fontId="34" fillId="16" borderId="53" xfId="411" applyNumberFormat="1" applyFont="1" applyFill="1" applyBorder="1" applyAlignment="1">
      <alignment horizontal="center" vertical="center" wrapText="1"/>
    </xf>
    <xf numFmtId="0" fontId="34" fillId="16" borderId="18" xfId="411" applyFont="1" applyFill="1" applyBorder="1" applyAlignment="1">
      <alignment horizontal="center" wrapText="1"/>
    </xf>
    <xf numFmtId="0" fontId="34" fillId="16" borderId="14" xfId="411" applyFont="1" applyFill="1" applyBorder="1" applyAlignment="1">
      <alignment horizontal="center"/>
    </xf>
    <xf numFmtId="0" fontId="34" fillId="16" borderId="53" xfId="411" applyFont="1" applyFill="1" applyBorder="1" applyAlignment="1">
      <alignment horizontal="center"/>
    </xf>
    <xf numFmtId="0" fontId="5" fillId="11" borderId="0" xfId="0" applyFont="1" applyFill="1" applyAlignment="1">
      <alignment horizontal="center"/>
    </xf>
    <xf numFmtId="0" fontId="22" fillId="6" borderId="28" xfId="411" applyFont="1" applyFill="1" applyBorder="1" applyAlignment="1">
      <alignment horizontal="center" vertical="center" textRotation="90" wrapText="1"/>
    </xf>
    <xf numFmtId="0" fontId="22" fillId="6" borderId="35" xfId="411" applyFont="1" applyFill="1" applyBorder="1" applyAlignment="1">
      <alignment horizontal="center" vertical="center" textRotation="90" wrapText="1"/>
    </xf>
    <xf numFmtId="0" fontId="45" fillId="20" borderId="18" xfId="1250" applyFont="1" applyFill="1" applyBorder="1" applyAlignment="1">
      <alignment horizontal="center" vertical="center"/>
    </xf>
    <xf numFmtId="0" fontId="45" fillId="20" borderId="14" xfId="1250" applyFont="1" applyFill="1" applyBorder="1" applyAlignment="1">
      <alignment horizontal="center" vertical="center"/>
    </xf>
    <xf numFmtId="0" fontId="46" fillId="21" borderId="14" xfId="1250" applyFont="1" applyFill="1" applyBorder="1" applyAlignment="1">
      <alignment horizontal="center" vertical="center"/>
    </xf>
    <xf numFmtId="0" fontId="46" fillId="21" borderId="53" xfId="1250" applyFont="1" applyFill="1" applyBorder="1" applyAlignment="1">
      <alignment horizontal="center" vertical="center"/>
    </xf>
    <xf numFmtId="0" fontId="36" fillId="16" borderId="18" xfId="0" applyFont="1" applyFill="1" applyBorder="1" applyAlignment="1">
      <alignment horizontal="center" vertical="center"/>
    </xf>
    <xf numFmtId="0" fontId="37" fillId="16" borderId="14" xfId="0" applyFont="1" applyFill="1" applyBorder="1" applyAlignment="1">
      <alignment vertical="center"/>
    </xf>
    <xf numFmtId="0" fontId="37" fillId="16" borderId="53" xfId="0" applyFont="1" applyFill="1" applyBorder="1" applyAlignment="1">
      <alignment vertical="center"/>
    </xf>
    <xf numFmtId="0" fontId="18" fillId="8" borderId="16" xfId="0" applyFont="1" applyFill="1" applyBorder="1" applyAlignment="1">
      <alignment horizontal="center" vertical="center" wrapText="1"/>
    </xf>
    <xf numFmtId="0" fontId="18" fillId="8" borderId="51" xfId="0" applyFont="1" applyFill="1" applyBorder="1" applyAlignment="1">
      <alignment horizontal="center" vertical="center" wrapText="1"/>
    </xf>
    <xf numFmtId="0" fontId="18" fillId="8" borderId="54" xfId="0" applyFont="1" applyFill="1" applyBorder="1" applyAlignment="1">
      <alignment horizontal="center" vertical="center" wrapText="1"/>
    </xf>
    <xf numFmtId="0" fontId="36" fillId="16" borderId="18" xfId="0" applyFont="1" applyFill="1" applyBorder="1" applyAlignment="1">
      <alignment horizontal="center" vertical="center" wrapText="1"/>
    </xf>
    <xf numFmtId="0" fontId="36" fillId="16" borderId="14" xfId="0" applyFont="1" applyFill="1" applyBorder="1" applyAlignment="1">
      <alignment horizontal="center" vertical="center"/>
    </xf>
    <xf numFmtId="0" fontId="36" fillId="16" borderId="53" xfId="0" applyFont="1" applyFill="1" applyBorder="1" applyAlignment="1">
      <alignment horizontal="center" vertical="center"/>
    </xf>
    <xf numFmtId="0" fontId="36" fillId="0" borderId="18" xfId="0" applyFont="1" applyBorder="1" applyAlignment="1">
      <alignment horizontal="center" vertical="center" wrapText="1"/>
    </xf>
    <xf numFmtId="0" fontId="36" fillId="0" borderId="53" xfId="0" applyFont="1" applyBorder="1" applyAlignment="1">
      <alignment horizontal="center" vertical="center" wrapText="1"/>
    </xf>
    <xf numFmtId="4" fontId="18" fillId="0" borderId="18" xfId="0" applyNumberFormat="1" applyFont="1" applyBorder="1" applyAlignment="1">
      <alignment horizontal="center" vertical="center" wrapText="1"/>
    </xf>
    <xf numFmtId="4" fontId="18" fillId="0" borderId="53" xfId="0" applyNumberFormat="1" applyFont="1" applyBorder="1" applyAlignment="1">
      <alignment horizontal="center" vertical="center" wrapText="1"/>
    </xf>
    <xf numFmtId="164" fontId="5" fillId="22" borderId="18" xfId="0" applyNumberFormat="1" applyFont="1" applyFill="1" applyBorder="1" applyAlignment="1">
      <alignment horizontal="center" vertical="center"/>
    </xf>
    <xf numFmtId="164" fontId="5" fillId="22" borderId="53" xfId="0" applyNumberFormat="1" applyFont="1" applyFill="1" applyBorder="1" applyAlignment="1">
      <alignment horizontal="center" vertical="center"/>
    </xf>
    <xf numFmtId="0" fontId="17" fillId="0" borderId="1" xfId="0" applyFont="1" applyBorder="1" applyAlignment="1">
      <alignment horizontal="center" vertical="center"/>
    </xf>
    <xf numFmtId="0" fontId="17" fillId="0" borderId="55" xfId="0" applyFont="1" applyBorder="1" applyAlignment="1">
      <alignment horizontal="center" vertical="center"/>
    </xf>
    <xf numFmtId="0" fontId="35" fillId="0" borderId="0" xfId="0" applyFont="1" applyAlignment="1">
      <alignment horizontal="left" vertical="center" wrapText="1"/>
    </xf>
    <xf numFmtId="0" fontId="35" fillId="0" borderId="0" xfId="0" applyFont="1" applyAlignment="1">
      <alignment vertical="center" wrapText="1"/>
    </xf>
    <xf numFmtId="0" fontId="18" fillId="7" borderId="8" xfId="0" applyFont="1" applyFill="1" applyBorder="1" applyAlignment="1">
      <alignment horizontal="center" vertical="center" wrapText="1"/>
    </xf>
    <xf numFmtId="0" fontId="18" fillId="7" borderId="9" xfId="0" applyFont="1" applyFill="1" applyBorder="1" applyAlignment="1">
      <alignment horizontal="center" vertical="center" wrapText="1"/>
    </xf>
    <xf numFmtId="0" fontId="18" fillId="7" borderId="45" xfId="0" applyFont="1" applyFill="1" applyBorder="1" applyAlignment="1">
      <alignment horizontal="center" vertical="center" wrapText="1"/>
    </xf>
    <xf numFmtId="0" fontId="18" fillId="6" borderId="16" xfId="0" applyFont="1" applyFill="1" applyBorder="1" applyAlignment="1">
      <alignment horizontal="center" vertical="center" wrapText="1"/>
    </xf>
    <xf numFmtId="0" fontId="18" fillId="6" borderId="51" xfId="0" applyFont="1" applyFill="1" applyBorder="1" applyAlignment="1">
      <alignment horizontal="center" vertical="center" wrapText="1"/>
    </xf>
    <xf numFmtId="0" fontId="18" fillId="6" borderId="54" xfId="0" applyFont="1" applyFill="1" applyBorder="1" applyAlignment="1">
      <alignment horizontal="center" vertical="center" wrapText="1"/>
    </xf>
    <xf numFmtId="0" fontId="18" fillId="5" borderId="16" xfId="0" applyFont="1" applyFill="1" applyBorder="1" applyAlignment="1">
      <alignment horizontal="center" vertical="center" wrapText="1"/>
    </xf>
    <xf numFmtId="0" fontId="18" fillId="5" borderId="51" xfId="0" applyFont="1" applyFill="1" applyBorder="1" applyAlignment="1">
      <alignment horizontal="center" vertical="center" wrapText="1"/>
    </xf>
    <xf numFmtId="0" fontId="18" fillId="9" borderId="16" xfId="0" applyFont="1" applyFill="1" applyBorder="1" applyAlignment="1">
      <alignment horizontal="center" vertical="center" wrapText="1"/>
    </xf>
    <xf numFmtId="0" fontId="18" fillId="9" borderId="51" xfId="0" applyFont="1" applyFill="1" applyBorder="1" applyAlignment="1">
      <alignment horizontal="center" vertical="center" wrapText="1"/>
    </xf>
    <xf numFmtId="0" fontId="18" fillId="9" borderId="54" xfId="0" applyFont="1" applyFill="1" applyBorder="1" applyAlignment="1">
      <alignment horizontal="center" vertical="center" wrapText="1"/>
    </xf>
    <xf numFmtId="0" fontId="5" fillId="0" borderId="0" xfId="0" applyFont="1" applyAlignment="1">
      <alignment horizontal="left" vertical="center" wrapText="1"/>
    </xf>
    <xf numFmtId="0" fontId="0" fillId="0" borderId="0" xfId="0" applyAlignment="1">
      <alignment horizontal="left" wrapText="1"/>
    </xf>
    <xf numFmtId="0" fontId="38" fillId="0" borderId="0" xfId="0" applyFont="1" applyAlignment="1">
      <alignment horizontal="left" vertical="center"/>
    </xf>
    <xf numFmtId="0" fontId="38" fillId="0" borderId="0" xfId="0" applyFont="1" applyAlignment="1">
      <alignment vertical="center"/>
    </xf>
    <xf numFmtId="0" fontId="5" fillId="0" borderId="0" xfId="0" applyFont="1" applyAlignment="1" applyProtection="1">
      <alignment horizontal="left" wrapText="1"/>
      <protection locked="0"/>
    </xf>
    <xf numFmtId="0" fontId="36" fillId="16" borderId="16" xfId="0" applyFont="1" applyFill="1" applyBorder="1" applyAlignment="1">
      <alignment horizontal="center" vertical="center"/>
    </xf>
    <xf numFmtId="0" fontId="37" fillId="16" borderId="48" xfId="0" applyFont="1" applyFill="1" applyBorder="1" applyAlignment="1">
      <alignment vertical="center"/>
    </xf>
    <xf numFmtId="0" fontId="7" fillId="9" borderId="50" xfId="0" applyFont="1" applyFill="1" applyBorder="1" applyAlignment="1">
      <alignment horizontal="center" vertical="center"/>
    </xf>
    <xf numFmtId="0" fontId="7" fillId="9" borderId="48" xfId="0" applyFont="1" applyFill="1" applyBorder="1" applyAlignment="1">
      <alignment horizontal="center" vertical="center"/>
    </xf>
    <xf numFmtId="0" fontId="12" fillId="9" borderId="10" xfId="0" applyFont="1" applyFill="1" applyBorder="1" applyAlignment="1">
      <alignment horizontal="center" vertical="center" textRotation="90" wrapText="1"/>
    </xf>
    <xf numFmtId="0" fontId="12" fillId="9" borderId="28" xfId="0" applyFont="1" applyFill="1" applyBorder="1" applyAlignment="1">
      <alignment horizontal="center" vertical="center" textRotation="90" wrapText="1"/>
    </xf>
    <xf numFmtId="0" fontId="12" fillId="9" borderId="51" xfId="0" applyFont="1" applyFill="1" applyBorder="1" applyAlignment="1">
      <alignment horizontal="center" vertical="center" textRotation="90" wrapText="1"/>
    </xf>
    <xf numFmtId="0" fontId="12" fillId="9" borderId="35" xfId="0" applyFont="1" applyFill="1" applyBorder="1" applyAlignment="1">
      <alignment horizontal="center" vertical="center" textRotation="90" wrapText="1"/>
    </xf>
    <xf numFmtId="0" fontId="18" fillId="0" borderId="18" xfId="412" applyFont="1" applyBorder="1" applyAlignment="1">
      <alignment horizontal="center" vertical="center" wrapText="1"/>
    </xf>
    <xf numFmtId="0" fontId="18" fillId="0" borderId="29" xfId="412"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8" xfId="0" applyFont="1" applyBorder="1" applyAlignment="1">
      <alignment horizontal="left"/>
    </xf>
    <xf numFmtId="0" fontId="5" fillId="0" borderId="33" xfId="0" applyFont="1" applyBorder="1" applyAlignment="1">
      <alignment horizontal="left"/>
    </xf>
    <xf numFmtId="0" fontId="5" fillId="0" borderId="9" xfId="0" applyFont="1" applyBorder="1" applyAlignment="1">
      <alignment horizontal="left"/>
    </xf>
    <xf numFmtId="0" fontId="5" fillId="0" borderId="30" xfId="0" applyFont="1" applyBorder="1" applyAlignment="1">
      <alignment horizontal="left"/>
    </xf>
    <xf numFmtId="0" fontId="5" fillId="0" borderId="45" xfId="0" applyFont="1" applyBorder="1" applyAlignment="1">
      <alignment horizontal="left"/>
    </xf>
    <xf numFmtId="0" fontId="5" fillId="0" borderId="31" xfId="0" applyFont="1" applyBorder="1" applyAlignment="1">
      <alignment horizontal="left"/>
    </xf>
    <xf numFmtId="0" fontId="12" fillId="15" borderId="10" xfId="0" applyFont="1" applyFill="1" applyBorder="1" applyAlignment="1">
      <alignment horizontal="center" vertical="center" textRotation="90" wrapText="1"/>
    </xf>
    <xf numFmtId="0" fontId="5" fillId="15" borderId="28" xfId="0" applyFont="1" applyFill="1" applyBorder="1"/>
    <xf numFmtId="0" fontId="5" fillId="15" borderId="51" xfId="0" applyFont="1" applyFill="1" applyBorder="1"/>
    <xf numFmtId="0" fontId="0" fillId="15" borderId="50" xfId="0" applyFill="1" applyBorder="1"/>
    <xf numFmtId="0" fontId="36" fillId="16" borderId="16" xfId="0" applyFont="1" applyFill="1" applyBorder="1" applyAlignment="1">
      <alignment horizontal="center" vertical="center" wrapText="1"/>
    </xf>
    <xf numFmtId="0" fontId="37" fillId="16" borderId="48" xfId="0" applyFont="1" applyFill="1" applyBorder="1" applyAlignment="1">
      <alignment vertical="center" wrapText="1"/>
    </xf>
    <xf numFmtId="0" fontId="7" fillId="15" borderId="50" xfId="0" applyFont="1" applyFill="1" applyBorder="1" applyAlignment="1">
      <alignment horizontal="left"/>
    </xf>
    <xf numFmtId="0" fontId="18" fillId="15" borderId="50" xfId="0" applyFont="1" applyFill="1" applyBorder="1"/>
    <xf numFmtId="0" fontId="7" fillId="15" borderId="50" xfId="0" applyFont="1" applyFill="1" applyBorder="1" applyAlignment="1">
      <alignment horizontal="center" vertical="center"/>
    </xf>
    <xf numFmtId="0" fontId="7" fillId="15" borderId="48" xfId="0" applyFont="1" applyFill="1" applyBorder="1" applyAlignment="1">
      <alignment horizontal="center" vertical="center"/>
    </xf>
    <xf numFmtId="0" fontId="36" fillId="16" borderId="50" xfId="0" applyFont="1" applyFill="1" applyBorder="1" applyAlignment="1">
      <alignment horizontal="center" vertical="center"/>
    </xf>
    <xf numFmtId="0" fontId="36" fillId="16" borderId="48" xfId="0" applyFont="1" applyFill="1" applyBorder="1" applyAlignment="1">
      <alignment horizontal="center" vertical="center"/>
    </xf>
    <xf numFmtId="0" fontId="41" fillId="16" borderId="16" xfId="0" applyFont="1" applyFill="1" applyBorder="1" applyAlignment="1">
      <alignment horizontal="center" vertical="center"/>
    </xf>
    <xf numFmtId="0" fontId="41" fillId="16" borderId="50" xfId="0" applyFont="1" applyFill="1" applyBorder="1" applyAlignment="1">
      <alignment horizontal="center" vertical="center"/>
    </xf>
    <xf numFmtId="0" fontId="41" fillId="16" borderId="48" xfId="0" applyFont="1" applyFill="1" applyBorder="1" applyAlignment="1">
      <alignment horizontal="center" vertical="center"/>
    </xf>
    <xf numFmtId="0" fontId="7" fillId="9" borderId="50" xfId="0" applyFont="1" applyFill="1" applyBorder="1" applyAlignment="1">
      <alignment horizontal="left"/>
    </xf>
    <xf numFmtId="0" fontId="18" fillId="9" borderId="50" xfId="0" applyFont="1" applyFill="1" applyBorder="1"/>
    <xf numFmtId="0" fontId="18" fillId="9" borderId="48" xfId="0" applyFont="1" applyFill="1" applyBorder="1"/>
    <xf numFmtId="0" fontId="7" fillId="6" borderId="50" xfId="0" applyFont="1" applyFill="1" applyBorder="1" applyAlignment="1">
      <alignment horizontal="left" vertical="center"/>
    </xf>
    <xf numFmtId="0" fontId="18" fillId="6" borderId="50" xfId="0" applyFont="1" applyFill="1" applyBorder="1" applyAlignment="1">
      <alignment vertical="center"/>
    </xf>
    <xf numFmtId="0" fontId="7" fillId="6" borderId="50" xfId="0" applyFont="1" applyFill="1" applyBorder="1" applyAlignment="1">
      <alignment horizontal="center" vertical="center"/>
    </xf>
    <xf numFmtId="0" fontId="7" fillId="6" borderId="48" xfId="0" applyFont="1" applyFill="1" applyBorder="1" applyAlignment="1">
      <alignment horizontal="center" vertical="center"/>
    </xf>
    <xf numFmtId="0" fontId="7" fillId="14" borderId="50" xfId="0" applyFont="1" applyFill="1" applyBorder="1" applyAlignment="1">
      <alignment horizontal="center" vertical="center"/>
    </xf>
    <xf numFmtId="0" fontId="7" fillId="14" borderId="48" xfId="0" applyFont="1" applyFill="1" applyBorder="1" applyAlignment="1">
      <alignment horizontal="center" vertical="center"/>
    </xf>
    <xf numFmtId="0" fontId="0" fillId="6" borderId="0" xfId="0" applyFill="1" applyAlignment="1">
      <alignment vertical="center"/>
    </xf>
    <xf numFmtId="0" fontId="7" fillId="7" borderId="50" xfId="0" applyFont="1" applyFill="1" applyBorder="1" applyAlignment="1">
      <alignment horizontal="center" vertical="center"/>
    </xf>
    <xf numFmtId="0" fontId="7" fillId="7" borderId="48" xfId="0" applyFont="1" applyFill="1" applyBorder="1" applyAlignment="1">
      <alignment horizontal="center" vertical="center"/>
    </xf>
    <xf numFmtId="0" fontId="0" fillId="7" borderId="0" xfId="0" applyFill="1"/>
    <xf numFmtId="0" fontId="12" fillId="14" borderId="10" xfId="0" applyFont="1" applyFill="1" applyBorder="1" applyAlignment="1">
      <alignment horizontal="center" vertical="center" textRotation="90" wrapText="1"/>
    </xf>
    <xf numFmtId="0" fontId="12" fillId="14" borderId="28" xfId="0" applyFont="1" applyFill="1" applyBorder="1" applyAlignment="1">
      <alignment horizontal="center" vertical="center" textRotation="90" wrapText="1"/>
    </xf>
    <xf numFmtId="0" fontId="12" fillId="14" borderId="51" xfId="0" applyFont="1" applyFill="1" applyBorder="1" applyAlignment="1">
      <alignment horizontal="center" vertical="center" textRotation="90" wrapText="1"/>
    </xf>
    <xf numFmtId="0" fontId="12" fillId="14" borderId="35" xfId="0" applyFont="1" applyFill="1" applyBorder="1" applyAlignment="1">
      <alignment horizontal="center" vertical="center" textRotation="90" wrapText="1"/>
    </xf>
    <xf numFmtId="0" fontId="5" fillId="0" borderId="41"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42" xfId="0" applyFont="1" applyBorder="1" applyAlignment="1">
      <alignment horizontal="center" vertical="center" wrapText="1"/>
    </xf>
    <xf numFmtId="0" fontId="12" fillId="6" borderId="10" xfId="0" applyFont="1" applyFill="1" applyBorder="1" applyAlignment="1">
      <alignment horizontal="center" vertical="center" textRotation="90" wrapText="1"/>
    </xf>
    <xf numFmtId="0" fontId="12" fillId="6" borderId="28" xfId="0" applyFont="1" applyFill="1" applyBorder="1" applyAlignment="1">
      <alignment horizontal="center" vertical="center" textRotation="90" wrapText="1"/>
    </xf>
    <xf numFmtId="0" fontId="12" fillId="6" borderId="51" xfId="0" applyFont="1" applyFill="1" applyBorder="1" applyAlignment="1">
      <alignment horizontal="center" vertical="center" textRotation="90" wrapText="1"/>
    </xf>
    <xf numFmtId="0" fontId="12" fillId="6" borderId="35" xfId="0" applyFont="1" applyFill="1" applyBorder="1" applyAlignment="1">
      <alignment horizontal="center" vertical="center" textRotation="90" wrapText="1"/>
    </xf>
    <xf numFmtId="0" fontId="0" fillId="14" borderId="0" xfId="0" applyFill="1"/>
    <xf numFmtId="0" fontId="12" fillId="7" borderId="10" xfId="0" applyFont="1" applyFill="1" applyBorder="1" applyAlignment="1">
      <alignment horizontal="center" vertical="center" textRotation="90" wrapText="1"/>
    </xf>
    <xf numFmtId="0" fontId="12" fillId="7" borderId="28" xfId="0" applyFont="1" applyFill="1" applyBorder="1" applyAlignment="1">
      <alignment horizontal="center" vertical="center" textRotation="90" wrapText="1"/>
    </xf>
    <xf numFmtId="0" fontId="12" fillId="7" borderId="35" xfId="0" applyFont="1" applyFill="1" applyBorder="1" applyAlignment="1">
      <alignment horizontal="center" vertical="center" textRotation="90" wrapText="1"/>
    </xf>
    <xf numFmtId="0" fontId="7" fillId="7" borderId="50" xfId="0" applyFont="1" applyFill="1" applyBorder="1" applyAlignment="1">
      <alignment horizontal="left" vertical="center"/>
    </xf>
    <xf numFmtId="0" fontId="18" fillId="7" borderId="50" xfId="0" applyFont="1" applyFill="1" applyBorder="1" applyAlignment="1">
      <alignment vertical="center"/>
    </xf>
    <xf numFmtId="0" fontId="35" fillId="0" borderId="0" xfId="0" applyFont="1" applyAlignment="1">
      <alignment horizontal="left" vertical="center"/>
    </xf>
    <xf numFmtId="0" fontId="5" fillId="0" borderId="36" xfId="412" applyBorder="1" applyAlignment="1">
      <alignment horizontal="left" vertical="top" wrapText="1"/>
    </xf>
    <xf numFmtId="0" fontId="5" fillId="0" borderId="2" xfId="412" applyBorder="1" applyAlignment="1">
      <alignment horizontal="left" vertical="top" wrapText="1"/>
    </xf>
    <xf numFmtId="0" fontId="5" fillId="0" borderId="30" xfId="412" applyBorder="1" applyAlignment="1">
      <alignment horizontal="left" vertical="top" wrapText="1"/>
    </xf>
  </cellXfs>
  <cellStyles count="2479">
    <cellStyle name="Accent3 2" xfId="1" xr:uid="{00000000-0005-0000-0000-000000000000}"/>
    <cellStyle name="Comma 2" xfId="2" xr:uid="{00000000-0005-0000-0000-000001000000}"/>
    <cellStyle name="Comma 2 2" xfId="3" xr:uid="{00000000-0005-0000-0000-000002000000}"/>
    <cellStyle name="Comma 2 2 2" xfId="4" xr:uid="{00000000-0005-0000-0000-000003000000}"/>
    <cellStyle name="Comma 2 2 2 2" xfId="5" xr:uid="{00000000-0005-0000-0000-000004000000}"/>
    <cellStyle name="Comma 2 2 2 2 2" xfId="435" xr:uid="{A60B96FC-7546-4E21-8B2F-CF3A88F01265}"/>
    <cellStyle name="Comma 2 2 2 2 2 2" xfId="1664" xr:uid="{DA9532D5-0AF5-4A33-B501-BB3CCD5D918D}"/>
    <cellStyle name="Comma 2 2 2 2 3" xfId="844" xr:uid="{DDFAA541-F26D-4A8E-9A5C-40A6CFEA0E9E}"/>
    <cellStyle name="Comma 2 2 2 2 3 2" xfId="2073" xr:uid="{119563F2-3494-4D8D-9A2B-250FC8218832}"/>
    <cellStyle name="Comma 2 2 2 2 4" xfId="1255" xr:uid="{F4BE44D8-A492-4E35-91CE-C85D0901A6D4}"/>
    <cellStyle name="Comma 2 2 2 3" xfId="434" xr:uid="{4245E8FB-AB73-4AA1-9D93-699478CC7940}"/>
    <cellStyle name="Comma 2 2 2 3 2" xfId="1663" xr:uid="{B165D0FA-E069-4328-9026-D5EC5D44417C}"/>
    <cellStyle name="Comma 2 2 2 4" xfId="843" xr:uid="{CB604107-EB32-4E36-8D4B-6B4FCF201878}"/>
    <cellStyle name="Comma 2 2 2 4 2" xfId="2072" xr:uid="{F84C73D4-41C6-48FD-B78B-2DCA6F0FE54C}"/>
    <cellStyle name="Comma 2 2 2 5" xfId="1254" xr:uid="{A0D4F0D4-1F15-4093-9BAB-9777D3A33686}"/>
    <cellStyle name="Comma 2 2 3" xfId="6" xr:uid="{00000000-0005-0000-0000-000005000000}"/>
    <cellStyle name="Comma 2 2 3 2" xfId="436" xr:uid="{CFCFD3AF-F0AA-4424-BA21-E10695A9F5DB}"/>
    <cellStyle name="Comma 2 2 3 2 2" xfId="1665" xr:uid="{B66F8A14-DEFF-4BB9-9FD0-0C85CF52589B}"/>
    <cellStyle name="Comma 2 2 3 3" xfId="845" xr:uid="{1733BABA-636D-431B-8772-61DBC82CF282}"/>
    <cellStyle name="Comma 2 2 3 3 2" xfId="2074" xr:uid="{EF7B0323-75A3-4616-823B-990F5AFE015B}"/>
    <cellStyle name="Comma 2 2 3 4" xfId="1256" xr:uid="{1767979F-115F-4B45-BBA7-D4A8CCCED022}"/>
    <cellStyle name="Comma 2 2 4" xfId="433" xr:uid="{D4F3E5D0-0E89-4CFA-8AC0-76EEB243463A}"/>
    <cellStyle name="Comma 2 2 4 2" xfId="1662" xr:uid="{1A8D3A19-5AB5-4A1C-8016-9D3294611D4D}"/>
    <cellStyle name="Comma 2 2 5" xfId="842" xr:uid="{27103EBA-0D33-43BC-AE30-CC36633BB812}"/>
    <cellStyle name="Comma 2 2 5 2" xfId="2071" xr:uid="{B4D48037-6F9B-42F8-8D7F-B7E134CB0F33}"/>
    <cellStyle name="Comma 2 2 6" xfId="1253" xr:uid="{E5486D45-9156-4E7E-B523-9CBD508A0454}"/>
    <cellStyle name="Comma 2 3" xfId="7" xr:uid="{00000000-0005-0000-0000-000006000000}"/>
    <cellStyle name="Comma 2 3 2" xfId="8" xr:uid="{00000000-0005-0000-0000-000007000000}"/>
    <cellStyle name="Comma 2 3 2 2" xfId="438" xr:uid="{1AA6E673-8C42-41A2-A1BC-2343AA397C15}"/>
    <cellStyle name="Comma 2 3 2 2 2" xfId="1667" xr:uid="{9C0C06F6-6940-4195-883C-7D3100BEE269}"/>
    <cellStyle name="Comma 2 3 2 3" xfId="847" xr:uid="{40E1B7C7-65CE-4B82-9FF8-6BA6BB8E3FCE}"/>
    <cellStyle name="Comma 2 3 2 3 2" xfId="2076" xr:uid="{E8596B9C-F931-4CE3-807E-C89DE59B0DB2}"/>
    <cellStyle name="Comma 2 3 2 4" xfId="1258" xr:uid="{9AC948CE-C89F-49F9-9A15-E24ECAE72413}"/>
    <cellStyle name="Comma 2 3 3" xfId="437" xr:uid="{E907DB0B-F07E-4D4C-B51C-DB13527DCF5D}"/>
    <cellStyle name="Comma 2 3 3 2" xfId="1666" xr:uid="{5A374703-DD61-4EB2-9EBF-BD553B5445C9}"/>
    <cellStyle name="Comma 2 3 4" xfId="846" xr:uid="{CDF507A9-6CB4-456D-B00E-0E3EC54A9517}"/>
    <cellStyle name="Comma 2 3 4 2" xfId="2075" xr:uid="{F2C98311-4EC4-4BBA-BF93-8FD631E0BC19}"/>
    <cellStyle name="Comma 2 3 5" xfId="1257" xr:uid="{945621EB-2901-4604-9A3D-90C9E6F11C1D}"/>
    <cellStyle name="Comma 2 4" xfId="9" xr:uid="{00000000-0005-0000-0000-000008000000}"/>
    <cellStyle name="Comma 2 4 2" xfId="439" xr:uid="{A5E91570-785D-413A-8336-09E96F2183FA}"/>
    <cellStyle name="Comma 2 4 2 2" xfId="1668" xr:uid="{1C8C8E6A-8179-441C-95DF-B5A2C9CE9273}"/>
    <cellStyle name="Comma 2 4 3" xfId="848" xr:uid="{D0344FB0-8FC2-47CD-A740-BA65B090A512}"/>
    <cellStyle name="Comma 2 4 3 2" xfId="2077" xr:uid="{75D3D08A-BF0E-4704-9400-0F896B9A4869}"/>
    <cellStyle name="Comma 2 4 4" xfId="1259" xr:uid="{034969B3-2B46-426D-89FC-95AC4DD7E636}"/>
    <cellStyle name="Comma 2 5" xfId="432" xr:uid="{7E5D8693-E880-4079-B6AD-ACF2B2C9718E}"/>
    <cellStyle name="Comma 2 5 2" xfId="1661" xr:uid="{99F1B09B-48FF-474A-94DA-0ADE026E68F7}"/>
    <cellStyle name="Comma 2 6" xfId="841" xr:uid="{0A47836A-33F7-4694-9815-D32160F894B1}"/>
    <cellStyle name="Comma 2 6 2" xfId="2070" xr:uid="{8FB28BF4-0132-4E2E-A0F5-26E4220CC1BA}"/>
    <cellStyle name="Comma 2 7" xfId="1252" xr:uid="{811922C2-B984-4DA5-8C6A-A5A5743AB56C}"/>
    <cellStyle name="Comma 3" xfId="10" xr:uid="{00000000-0005-0000-0000-000009000000}"/>
    <cellStyle name="Comma 3 2" xfId="11" xr:uid="{00000000-0005-0000-0000-00000A000000}"/>
    <cellStyle name="Comma 3 2 2" xfId="12" xr:uid="{00000000-0005-0000-0000-00000B000000}"/>
    <cellStyle name="Comma 3 2 2 2" xfId="442" xr:uid="{E7E9C988-A440-44B6-A33D-15AD00475DB8}"/>
    <cellStyle name="Comma 3 2 2 2 2" xfId="1671" xr:uid="{69585DEA-914E-4690-85F4-622BCA936A2F}"/>
    <cellStyle name="Comma 3 2 2 3" xfId="851" xr:uid="{867E9A94-C790-4C6C-B11E-CAC9ADF47934}"/>
    <cellStyle name="Comma 3 2 2 3 2" xfId="2080" xr:uid="{06417D8F-F5BA-4370-9ADB-1EF84CB32752}"/>
    <cellStyle name="Comma 3 2 2 4" xfId="1262" xr:uid="{AE2D3E66-2067-4545-950A-3ADAEB5016B8}"/>
    <cellStyle name="Comma 3 2 3" xfId="441" xr:uid="{E9CE2627-C9DC-4931-8AEA-B657213AA21A}"/>
    <cellStyle name="Comma 3 2 3 2" xfId="1670" xr:uid="{1F57401E-845C-4E54-990C-007BEA0A36F6}"/>
    <cellStyle name="Comma 3 2 4" xfId="850" xr:uid="{E47C5D75-6DF8-4ECF-A959-08941DB88EE3}"/>
    <cellStyle name="Comma 3 2 4 2" xfId="2079" xr:uid="{88D29148-9C92-4D8F-91CC-0EFF2FD8864B}"/>
    <cellStyle name="Comma 3 2 5" xfId="1261" xr:uid="{E2DD9985-8E13-4343-BAAD-19A67324EDA5}"/>
    <cellStyle name="Comma 3 3" xfId="13" xr:uid="{00000000-0005-0000-0000-00000C000000}"/>
    <cellStyle name="Comma 3 3 2" xfId="443" xr:uid="{8330F388-09CA-45B4-8B13-D37DA6FAF1BC}"/>
    <cellStyle name="Comma 3 3 2 2" xfId="1672" xr:uid="{7B347346-59C5-49BC-B38E-496BB79501EB}"/>
    <cellStyle name="Comma 3 3 3" xfId="852" xr:uid="{6572B240-AD94-4F5D-B4B3-D0B68D7C3065}"/>
    <cellStyle name="Comma 3 3 3 2" xfId="2081" xr:uid="{93D0BECF-6F51-4333-80C7-EFBECC6B217D}"/>
    <cellStyle name="Comma 3 3 4" xfId="1263" xr:uid="{D792BE39-3F12-4D23-8B69-F8E827FACB73}"/>
    <cellStyle name="Comma 3 4" xfId="440" xr:uid="{37EFCEFA-88A9-4CD1-BB49-FDEB756A8369}"/>
    <cellStyle name="Comma 3 4 2" xfId="1669" xr:uid="{C87E4674-D73C-44D3-89C7-8C90F139C5CE}"/>
    <cellStyle name="Comma 3 5" xfId="849" xr:uid="{9B2A1097-D41C-42E8-A5DF-48634F6A9854}"/>
    <cellStyle name="Comma 3 5 2" xfId="2078" xr:uid="{357FFDE9-3414-4B3D-B733-4FBCEF34E737}"/>
    <cellStyle name="Comma 3 6" xfId="1260" xr:uid="{76EFF665-EFE3-4A39-9D5E-6E009248DDA9}"/>
    <cellStyle name="Comma 4" xfId="14" xr:uid="{00000000-0005-0000-0000-00000D000000}"/>
    <cellStyle name="Comma 4 2" xfId="15" xr:uid="{00000000-0005-0000-0000-00000E000000}"/>
    <cellStyle name="Comma 4 2 2" xfId="16" xr:uid="{00000000-0005-0000-0000-00000F000000}"/>
    <cellStyle name="Comma 4 2 2 2" xfId="446" xr:uid="{38B6BA7D-E99F-4FEE-A207-9292D505BFEF}"/>
    <cellStyle name="Comma 4 2 2 2 2" xfId="1675" xr:uid="{C8D2B3BA-2B5A-46AF-A3DC-DDBA75037605}"/>
    <cellStyle name="Comma 4 2 2 3" xfId="855" xr:uid="{B4C9A27C-D4C9-49C1-8792-7BDE3F36854B}"/>
    <cellStyle name="Comma 4 2 2 3 2" xfId="2084" xr:uid="{7C896818-FA72-4B57-9605-6FED4BFF8AC9}"/>
    <cellStyle name="Comma 4 2 2 4" xfId="1266" xr:uid="{2FA232A9-53B7-4ED6-A675-AAF43BA335D9}"/>
    <cellStyle name="Comma 4 2 3" xfId="445" xr:uid="{C6696224-E047-4CE6-9B46-D72638F6FD0A}"/>
    <cellStyle name="Comma 4 2 3 2" xfId="1674" xr:uid="{A2BDD4DD-1614-406C-BD60-887CC29D0D56}"/>
    <cellStyle name="Comma 4 2 4" xfId="854" xr:uid="{41C1CFF4-6545-42E1-A92B-34758F409E93}"/>
    <cellStyle name="Comma 4 2 4 2" xfId="2083" xr:uid="{25F7A6D0-BF0E-4986-8F79-EA3D40F65FBE}"/>
    <cellStyle name="Comma 4 2 5" xfId="1265" xr:uid="{3587DC1A-25A1-4DA1-BE30-089270C58779}"/>
    <cellStyle name="Comma 4 3" xfId="17" xr:uid="{00000000-0005-0000-0000-000010000000}"/>
    <cellStyle name="Comma 4 3 2" xfId="447" xr:uid="{FF0CB16C-A9C4-40B9-9A81-C4633A63F1AA}"/>
    <cellStyle name="Comma 4 3 2 2" xfId="1676" xr:uid="{B95AFB7C-6DDD-41EB-A1A2-6098E4EB78AA}"/>
    <cellStyle name="Comma 4 3 3" xfId="856" xr:uid="{F26BA967-9C45-4DB6-9C5C-80E2C20B9E2F}"/>
    <cellStyle name="Comma 4 3 3 2" xfId="2085" xr:uid="{F578DA2B-FC6D-4D9D-BEE0-C396F0CFEB74}"/>
    <cellStyle name="Comma 4 3 4" xfId="1267" xr:uid="{527856A8-B414-4199-9AD8-CB467D68AA00}"/>
    <cellStyle name="Comma 4 4" xfId="444" xr:uid="{CF2A38E0-B661-41CC-A1ED-F6EA7FBF3C57}"/>
    <cellStyle name="Comma 4 4 2" xfId="1673" xr:uid="{39872764-1387-4936-8136-BE053C0E2F8F}"/>
    <cellStyle name="Comma 4 5" xfId="853" xr:uid="{36B35296-FE04-4AE5-9B05-5199DDAE6A45}"/>
    <cellStyle name="Comma 4 5 2" xfId="2082" xr:uid="{42B97FF7-5276-40F0-9AA8-3E8B6E3A07E1}"/>
    <cellStyle name="Comma 4 6" xfId="1264" xr:uid="{8570F130-7C48-44A5-BB84-80A016D6B811}"/>
    <cellStyle name="Comma 5" xfId="18" xr:uid="{00000000-0005-0000-0000-000011000000}"/>
    <cellStyle name="Comma 5 2" xfId="19" xr:uid="{00000000-0005-0000-0000-000012000000}"/>
    <cellStyle name="Comma 5 2 2" xfId="20" xr:uid="{00000000-0005-0000-0000-000013000000}"/>
    <cellStyle name="Comma 5 2 2 2" xfId="450" xr:uid="{2DCEA283-13EF-42D5-A7D0-6E1196BE4CD2}"/>
    <cellStyle name="Comma 5 2 2 2 2" xfId="1679" xr:uid="{428CCC4B-78FE-4C2D-839E-101FE27BD896}"/>
    <cellStyle name="Comma 5 2 2 3" xfId="859" xr:uid="{32CA53CA-0A6F-45A0-9125-DB9A9AAC3A98}"/>
    <cellStyle name="Comma 5 2 2 3 2" xfId="2088" xr:uid="{9F02525F-C5FD-4572-9955-7947AFC84A4B}"/>
    <cellStyle name="Comma 5 2 2 4" xfId="1270" xr:uid="{5B75D3B9-DA36-4A64-A92E-B86CA4752958}"/>
    <cellStyle name="Comma 5 2 3" xfId="449" xr:uid="{B7223DF1-1A30-4574-A742-7554534862C7}"/>
    <cellStyle name="Comma 5 2 3 2" xfId="1678" xr:uid="{9571B47B-D711-49B6-9535-57C1543296FF}"/>
    <cellStyle name="Comma 5 2 4" xfId="858" xr:uid="{23C0ADC6-0F50-4A31-9E17-6BBC4B736CEB}"/>
    <cellStyle name="Comma 5 2 4 2" xfId="2087" xr:uid="{43923522-810D-4EB8-BC52-92B90754DA77}"/>
    <cellStyle name="Comma 5 2 5" xfId="1269" xr:uid="{F8BE8DFA-F43C-403E-AC3C-168B327D5DDB}"/>
    <cellStyle name="Comma 5 3" xfId="21" xr:uid="{00000000-0005-0000-0000-000014000000}"/>
    <cellStyle name="Comma 5 3 2" xfId="451" xr:uid="{224B3D31-C3E3-4E5C-8B0C-8B20E08793BF}"/>
    <cellStyle name="Comma 5 3 2 2" xfId="1680" xr:uid="{94AF6E98-2ACB-4F03-A584-412E035FB4B5}"/>
    <cellStyle name="Comma 5 3 3" xfId="860" xr:uid="{628B4006-BEDC-48E6-B3A4-1CA95800C22F}"/>
    <cellStyle name="Comma 5 3 3 2" xfId="2089" xr:uid="{2C9EE2B6-EE45-4686-83C0-10987D2AECAE}"/>
    <cellStyle name="Comma 5 3 4" xfId="1271" xr:uid="{FE97B252-CD84-490D-A89B-6A9B5BCFB64C}"/>
    <cellStyle name="Comma 5 4" xfId="448" xr:uid="{38BBDC2E-7D23-42C6-A205-1264C0926521}"/>
    <cellStyle name="Comma 5 4 2" xfId="1677" xr:uid="{B73AA299-2E30-4393-A875-79409A4BB4AE}"/>
    <cellStyle name="Comma 5 5" xfId="857" xr:uid="{CEFDA5E8-57C3-474A-A619-E2B4F7497EE2}"/>
    <cellStyle name="Comma 5 5 2" xfId="2086" xr:uid="{ABE287BF-060C-4A20-9F76-0FBF9E52AECC}"/>
    <cellStyle name="Comma 5 6" xfId="1268" xr:uid="{B0B3551F-1BA6-428F-BEB1-0E7CA90BD042}"/>
    <cellStyle name="Comma 6" xfId="22" xr:uid="{00000000-0005-0000-0000-000015000000}"/>
    <cellStyle name="Comma 6 2" xfId="23" xr:uid="{00000000-0005-0000-0000-000016000000}"/>
    <cellStyle name="Comma 6 2 2" xfId="24" xr:uid="{00000000-0005-0000-0000-000017000000}"/>
    <cellStyle name="Comma 6 2 2 2" xfId="454" xr:uid="{61740706-4384-4A58-81B8-92FB4528FC68}"/>
    <cellStyle name="Comma 6 2 2 2 2" xfId="1683" xr:uid="{D61FD8A1-6AFA-4FD3-84C1-28884C307759}"/>
    <cellStyle name="Comma 6 2 2 3" xfId="863" xr:uid="{19942DCB-CD21-4C25-9E21-0FF1940233D9}"/>
    <cellStyle name="Comma 6 2 2 3 2" xfId="2092" xr:uid="{6648A03E-E031-4E94-9AAA-B58582EFA255}"/>
    <cellStyle name="Comma 6 2 2 4" xfId="1274" xr:uid="{8D26F98B-213A-4B06-A679-B11D0700C779}"/>
    <cellStyle name="Comma 6 2 3" xfId="453" xr:uid="{2448AD74-107E-432A-ADCB-D89BE3C26A9E}"/>
    <cellStyle name="Comma 6 2 3 2" xfId="1682" xr:uid="{54638F29-BBDC-472A-884E-49EA9BABF64D}"/>
    <cellStyle name="Comma 6 2 4" xfId="862" xr:uid="{001994DE-7039-4E39-8529-CE59C6C9E4A2}"/>
    <cellStyle name="Comma 6 2 4 2" xfId="2091" xr:uid="{AF36FDD3-CF77-49AB-A741-7C204EE5B67B}"/>
    <cellStyle name="Comma 6 2 5" xfId="1273" xr:uid="{EBDB9369-2992-480A-B0B8-DA9BE1D8C505}"/>
    <cellStyle name="Comma 6 3" xfId="25" xr:uid="{00000000-0005-0000-0000-000018000000}"/>
    <cellStyle name="Comma 6 3 2" xfId="455" xr:uid="{EC9997B7-9694-4FFD-9920-173859AC7421}"/>
    <cellStyle name="Comma 6 3 2 2" xfId="1684" xr:uid="{835CE949-D392-4C4A-88D7-86897DAB0D24}"/>
    <cellStyle name="Comma 6 3 3" xfId="864" xr:uid="{4E1FB6FE-33D8-4852-ACF1-C1728BBD5653}"/>
    <cellStyle name="Comma 6 3 3 2" xfId="2093" xr:uid="{79802BEF-28A6-4737-868A-D63D2E0CDB01}"/>
    <cellStyle name="Comma 6 3 4" xfId="1275" xr:uid="{11B43A3F-DC6A-49D0-A2B6-173D4E2A895D}"/>
    <cellStyle name="Comma 6 4" xfId="452" xr:uid="{EEC67043-7ADF-4E19-BF38-98D9178004F1}"/>
    <cellStyle name="Comma 6 4 2" xfId="1681" xr:uid="{99B2DBA6-B150-4E90-867D-6DB323B765DE}"/>
    <cellStyle name="Comma 6 5" xfId="861" xr:uid="{809C6B20-F84F-402C-971D-F362363B1F1C}"/>
    <cellStyle name="Comma 6 5 2" xfId="2090" xr:uid="{C5D9AA47-F204-4C2E-B103-1946A8FBAB77}"/>
    <cellStyle name="Comma 6 6" xfId="1272" xr:uid="{A8D5F999-5423-4FD7-92A4-7D6AB3F9A452}"/>
    <cellStyle name="Currency" xfId="26" builtinId="4"/>
    <cellStyle name="Currency 10" xfId="27" xr:uid="{00000000-0005-0000-0000-00001A000000}"/>
    <cellStyle name="Currency 10 10" xfId="1277" xr:uid="{97A8F2BA-DED6-45B8-BDB2-A064A99E413C}"/>
    <cellStyle name="Currency 10 2" xfId="28" xr:uid="{00000000-0005-0000-0000-00001B000000}"/>
    <cellStyle name="Currency 10 2 2" xfId="29" xr:uid="{00000000-0005-0000-0000-00001C000000}"/>
    <cellStyle name="Currency 10 2 2 2" xfId="30" xr:uid="{00000000-0005-0000-0000-00001D000000}"/>
    <cellStyle name="Currency 10 2 2 2 2" xfId="460" xr:uid="{355B3D5A-09C2-482A-B8D2-C3B32E3BD145}"/>
    <cellStyle name="Currency 10 2 2 2 2 2" xfId="1689" xr:uid="{FCD96F12-171B-4ADF-B804-CAD6C1D09489}"/>
    <cellStyle name="Currency 10 2 2 2 3" xfId="869" xr:uid="{6ABDA881-A096-4125-8E62-D30ED00D5A36}"/>
    <cellStyle name="Currency 10 2 2 2 3 2" xfId="2098" xr:uid="{A75B5665-B423-4820-8A44-E519D1053C60}"/>
    <cellStyle name="Currency 10 2 2 2 4" xfId="1280" xr:uid="{661A6B80-B250-4D00-A4C0-BDAFD9EB68D7}"/>
    <cellStyle name="Currency 10 2 2 3" xfId="459" xr:uid="{18FC12DA-D9D6-4B67-AE69-89F74BDAB611}"/>
    <cellStyle name="Currency 10 2 2 3 2" xfId="1688" xr:uid="{742C6A8E-46A2-4DCD-AE30-1D5D6C36BD3F}"/>
    <cellStyle name="Currency 10 2 2 4" xfId="868" xr:uid="{B6172768-4BB9-4425-983B-4B374AC92525}"/>
    <cellStyle name="Currency 10 2 2 4 2" xfId="2097" xr:uid="{A227AF00-658D-45CA-8A80-A70D6297DC0E}"/>
    <cellStyle name="Currency 10 2 2 5" xfId="1279" xr:uid="{F0004407-B02F-402D-A940-089C878788DD}"/>
    <cellStyle name="Currency 10 2 3" xfId="31" xr:uid="{00000000-0005-0000-0000-00001E000000}"/>
    <cellStyle name="Currency 10 2 3 2" xfId="461" xr:uid="{419D09E5-406C-471B-A098-F5672B9AFBF6}"/>
    <cellStyle name="Currency 10 2 3 2 2" xfId="1690" xr:uid="{E40639EC-8471-4565-8F1F-CBFEE86F9349}"/>
    <cellStyle name="Currency 10 2 3 3" xfId="870" xr:uid="{25466C93-0642-402A-B0EE-E8E4DE61DA24}"/>
    <cellStyle name="Currency 10 2 3 3 2" xfId="2099" xr:uid="{BD55B1FA-5FB1-424C-A928-067EC74157E6}"/>
    <cellStyle name="Currency 10 2 3 4" xfId="1281" xr:uid="{74BCED1D-68DB-4F39-BD3A-783C35B79DBC}"/>
    <cellStyle name="Currency 10 2 4" xfId="458" xr:uid="{789CC416-2EC2-4A8F-A04D-4EF6E26CC4C1}"/>
    <cellStyle name="Currency 10 2 4 2" xfId="1687" xr:uid="{F65262A7-F9EA-4B80-94B4-9D90E9779A5B}"/>
    <cellStyle name="Currency 10 2 5" xfId="867" xr:uid="{6C5B0512-60F5-4AB0-BA19-E0063E00C301}"/>
    <cellStyle name="Currency 10 2 5 2" xfId="2096" xr:uid="{9993455A-1316-4C7F-BEB5-570018189928}"/>
    <cellStyle name="Currency 10 2 6" xfId="1278" xr:uid="{8BCC08CF-34A1-418F-B868-15C86DD8BBED}"/>
    <cellStyle name="Currency 10 3" xfId="32" xr:uid="{00000000-0005-0000-0000-00001F000000}"/>
    <cellStyle name="Currency 10 3 2" xfId="33" xr:uid="{00000000-0005-0000-0000-000020000000}"/>
    <cellStyle name="Currency 10 3 2 2" xfId="34" xr:uid="{00000000-0005-0000-0000-000021000000}"/>
    <cellStyle name="Currency 10 3 2 2 2" xfId="464" xr:uid="{57146675-35D4-45C3-84CB-71D29BFCFF70}"/>
    <cellStyle name="Currency 10 3 2 2 2 2" xfId="1693" xr:uid="{E225C1F7-1023-45E1-B2A8-7A69BDDF5C4C}"/>
    <cellStyle name="Currency 10 3 2 2 3" xfId="873" xr:uid="{9659D254-5DA5-447B-973A-F88D56525A7B}"/>
    <cellStyle name="Currency 10 3 2 2 3 2" xfId="2102" xr:uid="{353AD22B-8B09-4E84-97BD-5A56C9421711}"/>
    <cellStyle name="Currency 10 3 2 2 4" xfId="1284" xr:uid="{3CD32846-332D-4DF5-BD13-27407CAB289F}"/>
    <cellStyle name="Currency 10 3 2 3" xfId="463" xr:uid="{507B3CFD-DBE8-43EB-8E53-7A887498036B}"/>
    <cellStyle name="Currency 10 3 2 3 2" xfId="1692" xr:uid="{D42DBD9D-973A-426D-AA48-CA8D602F3FB2}"/>
    <cellStyle name="Currency 10 3 2 4" xfId="872" xr:uid="{86424C6A-7918-4599-9FF9-4E1F5B38C3B1}"/>
    <cellStyle name="Currency 10 3 2 4 2" xfId="2101" xr:uid="{9A2BFEA0-B700-4B69-80F5-71B5CA41E11C}"/>
    <cellStyle name="Currency 10 3 2 5" xfId="1283" xr:uid="{CA44A16F-963A-4C26-8DF1-14BF9BB15057}"/>
    <cellStyle name="Currency 10 3 3" xfId="35" xr:uid="{00000000-0005-0000-0000-000022000000}"/>
    <cellStyle name="Currency 10 3 3 2" xfId="465" xr:uid="{69DF71C1-E3B7-43E6-B7B9-0EE199CBB4D1}"/>
    <cellStyle name="Currency 10 3 3 2 2" xfId="1694" xr:uid="{FB8ACE8D-895F-4F6C-BADE-74B6999E5982}"/>
    <cellStyle name="Currency 10 3 3 3" xfId="874" xr:uid="{B338FAB1-08D3-4194-8E87-12CA3A3C8F25}"/>
    <cellStyle name="Currency 10 3 3 3 2" xfId="2103" xr:uid="{E663103B-7E96-452F-806C-F0561E5994D3}"/>
    <cellStyle name="Currency 10 3 3 4" xfId="1285" xr:uid="{5B3474A1-65D9-4877-8858-63A54CAB0E42}"/>
    <cellStyle name="Currency 10 3 4" xfId="462" xr:uid="{1F9F3337-0105-4682-878D-41C0067FF82C}"/>
    <cellStyle name="Currency 10 3 4 2" xfId="1691" xr:uid="{3BC186BB-3ACB-4C21-9C74-E40F97959232}"/>
    <cellStyle name="Currency 10 3 5" xfId="871" xr:uid="{D4590941-5956-492A-94B3-C1A57151BC3C}"/>
    <cellStyle name="Currency 10 3 5 2" xfId="2100" xr:uid="{E740D267-F7DB-4505-8657-3C85F2E5C90E}"/>
    <cellStyle name="Currency 10 3 6" xfId="1282" xr:uid="{CAC8A02D-F810-4EC2-A6A5-A11B16893BE7}"/>
    <cellStyle name="Currency 10 4" xfId="36" xr:uid="{00000000-0005-0000-0000-000023000000}"/>
    <cellStyle name="Currency 10 4 2" xfId="37" xr:uid="{00000000-0005-0000-0000-000024000000}"/>
    <cellStyle name="Currency 10 4 2 2" xfId="38" xr:uid="{00000000-0005-0000-0000-000025000000}"/>
    <cellStyle name="Currency 10 4 2 2 2" xfId="468" xr:uid="{E6845DC8-E8CA-4461-A893-D98DB97DB4DE}"/>
    <cellStyle name="Currency 10 4 2 2 2 2" xfId="1697" xr:uid="{01D42E1B-D5AC-48C2-81A3-C28A9B58E0CA}"/>
    <cellStyle name="Currency 10 4 2 2 3" xfId="877" xr:uid="{278BCB6E-B353-437A-91C9-4F2CE66958C7}"/>
    <cellStyle name="Currency 10 4 2 2 3 2" xfId="2106" xr:uid="{6C35A1FB-D2F0-4DC2-8E89-04D6873F6A07}"/>
    <cellStyle name="Currency 10 4 2 2 4" xfId="1288" xr:uid="{729C0736-FFF7-4CCC-A11C-D623EEE6DBF0}"/>
    <cellStyle name="Currency 10 4 2 3" xfId="467" xr:uid="{6C643055-45D2-4042-9EC3-6B2FA8116776}"/>
    <cellStyle name="Currency 10 4 2 3 2" xfId="1696" xr:uid="{1EA4133C-CF6F-4505-902D-96F2D4EA8BF0}"/>
    <cellStyle name="Currency 10 4 2 4" xfId="876" xr:uid="{B57255F9-7AA7-4378-A59A-1ADFE2661FEA}"/>
    <cellStyle name="Currency 10 4 2 4 2" xfId="2105" xr:uid="{6835A5AE-E857-4F73-B5E8-A1353028E5C4}"/>
    <cellStyle name="Currency 10 4 2 5" xfId="1287" xr:uid="{725FA098-07DB-482A-9738-00A4224870DD}"/>
    <cellStyle name="Currency 10 4 3" xfId="39" xr:uid="{00000000-0005-0000-0000-000026000000}"/>
    <cellStyle name="Currency 10 4 3 2" xfId="469" xr:uid="{1DC46661-904E-43E7-8417-1E8642A1CD02}"/>
    <cellStyle name="Currency 10 4 3 2 2" xfId="1698" xr:uid="{840FC644-8A1E-4815-8035-0776CC557763}"/>
    <cellStyle name="Currency 10 4 3 3" xfId="878" xr:uid="{85D7D1E8-0F4A-4BB1-9BAD-9B850AC20A02}"/>
    <cellStyle name="Currency 10 4 3 3 2" xfId="2107" xr:uid="{2B8EB272-86CC-4897-B09B-30C27E2A981C}"/>
    <cellStyle name="Currency 10 4 3 4" xfId="1289" xr:uid="{C8E08B27-F5A1-41D8-8245-2B2F4901A603}"/>
    <cellStyle name="Currency 10 4 4" xfId="466" xr:uid="{7962C2A2-90A4-432A-9641-6AA6E6C52F3B}"/>
    <cellStyle name="Currency 10 4 4 2" xfId="1695" xr:uid="{B129658C-039E-4FD9-A4E7-B0AF1FD4B300}"/>
    <cellStyle name="Currency 10 4 5" xfId="875" xr:uid="{FA6710F7-0B04-4C9D-BEDC-2FB0A2F30CD2}"/>
    <cellStyle name="Currency 10 4 5 2" xfId="2104" xr:uid="{83404C2F-992E-4F67-AC9C-FD88ECD0FD92}"/>
    <cellStyle name="Currency 10 4 6" xfId="1286" xr:uid="{F17ED708-6FA8-4023-8D08-0A12471F75BC}"/>
    <cellStyle name="Currency 10 5" xfId="40" xr:uid="{00000000-0005-0000-0000-000027000000}"/>
    <cellStyle name="Currency 10 5 2" xfId="41" xr:uid="{00000000-0005-0000-0000-000028000000}"/>
    <cellStyle name="Currency 10 5 2 2" xfId="42" xr:uid="{00000000-0005-0000-0000-000029000000}"/>
    <cellStyle name="Currency 10 5 2 2 2" xfId="472" xr:uid="{A9E0C448-2F99-48A8-B768-B90097D4B4FB}"/>
    <cellStyle name="Currency 10 5 2 2 2 2" xfId="1701" xr:uid="{896FD40D-0CC5-4466-B92C-B5AA59BB1AD3}"/>
    <cellStyle name="Currency 10 5 2 2 3" xfId="881" xr:uid="{1D7A8CAC-B95A-4CCF-B34B-4B8A2226F71F}"/>
    <cellStyle name="Currency 10 5 2 2 3 2" xfId="2110" xr:uid="{4F42D331-F6D2-4E49-A092-8D6A39624A7D}"/>
    <cellStyle name="Currency 10 5 2 2 4" xfId="1292" xr:uid="{5EB49B7C-F85B-4BBF-AEB6-FD4454DA915F}"/>
    <cellStyle name="Currency 10 5 2 3" xfId="471" xr:uid="{A471185D-3CC9-4300-AC47-039C6D0837CA}"/>
    <cellStyle name="Currency 10 5 2 3 2" xfId="1700" xr:uid="{AC388A16-1D2D-432A-85B4-66C978053766}"/>
    <cellStyle name="Currency 10 5 2 4" xfId="880" xr:uid="{AE7DA006-3D38-4485-A538-3F5CC48CE71F}"/>
    <cellStyle name="Currency 10 5 2 4 2" xfId="2109" xr:uid="{D9F9D25A-EA4A-42CE-A932-8F2CAB11D722}"/>
    <cellStyle name="Currency 10 5 2 5" xfId="1291" xr:uid="{ECFD1568-D1A2-48A7-AD79-C8C745ED758A}"/>
    <cellStyle name="Currency 10 5 3" xfId="43" xr:uid="{00000000-0005-0000-0000-00002A000000}"/>
    <cellStyle name="Currency 10 5 3 2" xfId="473" xr:uid="{EFF29F33-F287-480D-A608-CF15A2E159C0}"/>
    <cellStyle name="Currency 10 5 3 2 2" xfId="1702" xr:uid="{A81C4A27-DBF1-405E-A8A7-DDD993F83B8D}"/>
    <cellStyle name="Currency 10 5 3 3" xfId="882" xr:uid="{C8846F6A-084B-4F52-ABC4-B0F8152E230A}"/>
    <cellStyle name="Currency 10 5 3 3 2" xfId="2111" xr:uid="{31F0089A-2617-4373-9CB9-5B4AC8AE3227}"/>
    <cellStyle name="Currency 10 5 3 4" xfId="1293" xr:uid="{ECB87EC7-174A-4E29-A8E0-6A81C0D83233}"/>
    <cellStyle name="Currency 10 5 4" xfId="470" xr:uid="{552FD54A-2EF6-4136-8B5F-1111BB55D5C7}"/>
    <cellStyle name="Currency 10 5 4 2" xfId="1699" xr:uid="{EBFF8C39-5550-4A4B-9D37-75F1246BB1BC}"/>
    <cellStyle name="Currency 10 5 5" xfId="879" xr:uid="{B7D2D5EA-5969-40FB-8B5B-58B46690AAD0}"/>
    <cellStyle name="Currency 10 5 5 2" xfId="2108" xr:uid="{D5083FB0-31BB-42E5-B4C4-9F8BB0F98383}"/>
    <cellStyle name="Currency 10 5 6" xfId="1290" xr:uid="{BE48871C-5642-4B5B-B30A-E93148D94AD2}"/>
    <cellStyle name="Currency 10 6" xfId="44" xr:uid="{00000000-0005-0000-0000-00002B000000}"/>
    <cellStyle name="Currency 10 6 2" xfId="45" xr:uid="{00000000-0005-0000-0000-00002C000000}"/>
    <cellStyle name="Currency 10 6 2 2" xfId="475" xr:uid="{6870DC87-67AA-49DD-AA78-B31D87167245}"/>
    <cellStyle name="Currency 10 6 2 2 2" xfId="1704" xr:uid="{25095338-8614-407F-8580-6B9058081240}"/>
    <cellStyle name="Currency 10 6 2 3" xfId="884" xr:uid="{4154D47A-56F9-4D48-871D-6121356D2093}"/>
    <cellStyle name="Currency 10 6 2 3 2" xfId="2113" xr:uid="{06A263C3-07AD-4F8C-B3E3-1C6E7C477667}"/>
    <cellStyle name="Currency 10 6 2 4" xfId="1295" xr:uid="{0199AFEF-82B1-435B-8EB6-176BBAFF214A}"/>
    <cellStyle name="Currency 10 6 3" xfId="474" xr:uid="{40FFB233-4D6D-4663-8663-F91AEA981759}"/>
    <cellStyle name="Currency 10 6 3 2" xfId="1703" xr:uid="{01EF2086-8816-4871-8453-6430F6396296}"/>
    <cellStyle name="Currency 10 6 4" xfId="883" xr:uid="{C776B4F6-4881-498C-8891-9CDA045CDBA6}"/>
    <cellStyle name="Currency 10 6 4 2" xfId="2112" xr:uid="{5199BED9-F779-4A30-9C7C-21DBA613B6ED}"/>
    <cellStyle name="Currency 10 6 5" xfId="1294" xr:uid="{94BC5B69-D973-467D-88C4-46A381358239}"/>
    <cellStyle name="Currency 10 7" xfId="46" xr:uid="{00000000-0005-0000-0000-00002D000000}"/>
    <cellStyle name="Currency 10 7 2" xfId="476" xr:uid="{41BDB762-A3C1-440D-A549-AEF84614B8BB}"/>
    <cellStyle name="Currency 10 7 2 2" xfId="1705" xr:uid="{2A03F238-7AB1-444E-8993-B7A53EE04219}"/>
    <cellStyle name="Currency 10 7 3" xfId="885" xr:uid="{FFC95D31-CBF3-45B4-ADED-35AA778D2D8A}"/>
    <cellStyle name="Currency 10 7 3 2" xfId="2114" xr:uid="{9BC997D1-3811-4A94-BA14-86DF6B63ACE2}"/>
    <cellStyle name="Currency 10 7 4" xfId="1296" xr:uid="{A540EBED-D449-4670-86B3-881B91F558EA}"/>
    <cellStyle name="Currency 10 8" xfId="457" xr:uid="{74A3842C-B366-4534-AF41-024E9EABDD4C}"/>
    <cellStyle name="Currency 10 8 2" xfId="1686" xr:uid="{79D29FD4-C3AD-45C5-932A-679A0D4CDB6C}"/>
    <cellStyle name="Currency 10 9" xfId="866" xr:uid="{BFB5D22E-1DBF-44B6-9C53-4F8A53FFEE3D}"/>
    <cellStyle name="Currency 10 9 2" xfId="2095" xr:uid="{00109885-2DF0-4C76-897F-4A39A59EB61D}"/>
    <cellStyle name="Currency 11" xfId="47" xr:uid="{00000000-0005-0000-0000-00002E000000}"/>
    <cellStyle name="Currency 11 10" xfId="1297" xr:uid="{45B82FF1-2C74-4DBD-9462-5FFAE7516197}"/>
    <cellStyle name="Currency 11 2" xfId="48" xr:uid="{00000000-0005-0000-0000-00002F000000}"/>
    <cellStyle name="Currency 11 2 2" xfId="49" xr:uid="{00000000-0005-0000-0000-000030000000}"/>
    <cellStyle name="Currency 11 2 2 2" xfId="50" xr:uid="{00000000-0005-0000-0000-000031000000}"/>
    <cellStyle name="Currency 11 2 2 2 2" xfId="480" xr:uid="{259E9C5D-E72E-4547-90ED-3969C6D43100}"/>
    <cellStyle name="Currency 11 2 2 2 2 2" xfId="1709" xr:uid="{A67BDEA9-EE2C-46A1-8C8B-8759843DD045}"/>
    <cellStyle name="Currency 11 2 2 2 3" xfId="889" xr:uid="{53CEF57C-465B-49A8-9C04-6ACA7507F329}"/>
    <cellStyle name="Currency 11 2 2 2 3 2" xfId="2118" xr:uid="{0FD4246F-0B34-4EED-8069-ED6169A97C9F}"/>
    <cellStyle name="Currency 11 2 2 2 4" xfId="1300" xr:uid="{F11FE7F0-A0B8-4449-A8A9-9DCBE3D68CBE}"/>
    <cellStyle name="Currency 11 2 2 3" xfId="479" xr:uid="{ECFEE14E-589E-49B5-817C-DF7C4340B162}"/>
    <cellStyle name="Currency 11 2 2 3 2" xfId="1708" xr:uid="{4432E2B4-2EA7-4C4A-BFC6-71DA89AB61AE}"/>
    <cellStyle name="Currency 11 2 2 4" xfId="888" xr:uid="{484FC30E-3547-4C73-9EAA-E7DE15710CBD}"/>
    <cellStyle name="Currency 11 2 2 4 2" xfId="2117" xr:uid="{A86190C2-2D76-4EB8-9DCE-B9BE7A12C95B}"/>
    <cellStyle name="Currency 11 2 2 5" xfId="1299" xr:uid="{5F4952EE-94D0-4D65-B437-EB0A2CE0EFBC}"/>
    <cellStyle name="Currency 11 2 3" xfId="51" xr:uid="{00000000-0005-0000-0000-000032000000}"/>
    <cellStyle name="Currency 11 2 3 2" xfId="481" xr:uid="{9F2E8612-54ED-47FC-87F9-A7E0754C62F1}"/>
    <cellStyle name="Currency 11 2 3 2 2" xfId="1710" xr:uid="{A96D2EDB-AA91-4207-A8C2-51BF7DED982D}"/>
    <cellStyle name="Currency 11 2 3 3" xfId="890" xr:uid="{C5C6AC7E-1F12-46A3-BB4E-8E1D23A8FE8B}"/>
    <cellStyle name="Currency 11 2 3 3 2" xfId="2119" xr:uid="{4607FCAE-3382-44DE-8C72-ADD01FE42A77}"/>
    <cellStyle name="Currency 11 2 3 4" xfId="1301" xr:uid="{D705C569-71EE-4DFC-8E9E-A8453C338134}"/>
    <cellStyle name="Currency 11 2 4" xfId="478" xr:uid="{94F1172C-80A8-40EE-9690-A4D85FABE575}"/>
    <cellStyle name="Currency 11 2 4 2" xfId="1707" xr:uid="{AC4B567C-0FAE-4BF6-8E31-D3071FA47CFF}"/>
    <cellStyle name="Currency 11 2 5" xfId="887" xr:uid="{C34B8D8F-4D97-402A-BA64-D1D48A00F01E}"/>
    <cellStyle name="Currency 11 2 5 2" xfId="2116" xr:uid="{A607903C-7732-4B81-992D-AAF9920BFB2E}"/>
    <cellStyle name="Currency 11 2 6" xfId="1298" xr:uid="{571DECCC-BB9F-4109-9B8D-5AE0D462ACC9}"/>
    <cellStyle name="Currency 11 3" xfId="52" xr:uid="{00000000-0005-0000-0000-000033000000}"/>
    <cellStyle name="Currency 11 3 2" xfId="53" xr:uid="{00000000-0005-0000-0000-000034000000}"/>
    <cellStyle name="Currency 11 3 2 2" xfId="54" xr:uid="{00000000-0005-0000-0000-000035000000}"/>
    <cellStyle name="Currency 11 3 2 2 2" xfId="484" xr:uid="{FF798118-587F-43CD-8351-40F9BAA22B23}"/>
    <cellStyle name="Currency 11 3 2 2 2 2" xfId="1713" xr:uid="{ECE4EFB9-8D1A-4D26-9F8A-65C70EB0BE62}"/>
    <cellStyle name="Currency 11 3 2 2 3" xfId="893" xr:uid="{F837D21B-115A-4FF3-A71C-493AF8037890}"/>
    <cellStyle name="Currency 11 3 2 2 3 2" xfId="2122" xr:uid="{C48CD7E1-FB87-4A17-8854-8029A7B5506C}"/>
    <cellStyle name="Currency 11 3 2 2 4" xfId="1304" xr:uid="{EB6BB2C6-4C9B-4A2A-A38B-E6FC7F587B98}"/>
    <cellStyle name="Currency 11 3 2 3" xfId="483" xr:uid="{0D14D241-CCD3-4675-B227-FCC393329050}"/>
    <cellStyle name="Currency 11 3 2 3 2" xfId="1712" xr:uid="{90DA5D14-3D08-4342-9589-21B96D522A01}"/>
    <cellStyle name="Currency 11 3 2 4" xfId="892" xr:uid="{09FD86BC-47B7-4153-94D1-135AC7EEA73E}"/>
    <cellStyle name="Currency 11 3 2 4 2" xfId="2121" xr:uid="{745D5D40-4F18-4E43-B08A-5C939EC610CA}"/>
    <cellStyle name="Currency 11 3 2 5" xfId="1303" xr:uid="{F29D31B1-42DA-4296-8746-4FF24DEA043F}"/>
    <cellStyle name="Currency 11 3 3" xfId="55" xr:uid="{00000000-0005-0000-0000-000036000000}"/>
    <cellStyle name="Currency 11 3 3 2" xfId="485" xr:uid="{21844883-D600-4209-ABDD-83330BFB1FC6}"/>
    <cellStyle name="Currency 11 3 3 2 2" xfId="1714" xr:uid="{1CD81D0D-6308-4C4F-8099-DFDD65D1A32D}"/>
    <cellStyle name="Currency 11 3 3 3" xfId="894" xr:uid="{17B09AC4-B828-45C0-89B5-21D8BF9759B9}"/>
    <cellStyle name="Currency 11 3 3 3 2" xfId="2123" xr:uid="{709A2305-28D0-43F3-AFF6-CBB0C9C9119F}"/>
    <cellStyle name="Currency 11 3 3 4" xfId="1305" xr:uid="{4F7BCBA2-06E6-4FD8-A674-0331EBF5C9A1}"/>
    <cellStyle name="Currency 11 3 4" xfId="482" xr:uid="{0C501B61-A839-4F61-BE2F-94F074621977}"/>
    <cellStyle name="Currency 11 3 4 2" xfId="1711" xr:uid="{BDD162BB-E5EA-4C81-8F34-1B6BD95F2095}"/>
    <cellStyle name="Currency 11 3 5" xfId="891" xr:uid="{94A30A60-25F2-4452-8779-5B4E66E24D23}"/>
    <cellStyle name="Currency 11 3 5 2" xfId="2120" xr:uid="{25FC5CCF-ACEC-49C3-84F6-3F346A837337}"/>
    <cellStyle name="Currency 11 3 6" xfId="1302" xr:uid="{FB42AEE4-F7D9-4D55-8579-345DF41F0527}"/>
    <cellStyle name="Currency 11 4" xfId="56" xr:uid="{00000000-0005-0000-0000-000037000000}"/>
    <cellStyle name="Currency 11 4 2" xfId="57" xr:uid="{00000000-0005-0000-0000-000038000000}"/>
    <cellStyle name="Currency 11 4 2 2" xfId="58" xr:uid="{00000000-0005-0000-0000-000039000000}"/>
    <cellStyle name="Currency 11 4 2 2 2" xfId="488" xr:uid="{23E772DE-6C1B-47F5-95B1-CB833A700F0C}"/>
    <cellStyle name="Currency 11 4 2 2 2 2" xfId="1717" xr:uid="{F1E6F704-0E14-44AD-9D69-2117AD321987}"/>
    <cellStyle name="Currency 11 4 2 2 3" xfId="897" xr:uid="{4BFDABCD-38A2-4B80-88FF-95D75A115A32}"/>
    <cellStyle name="Currency 11 4 2 2 3 2" xfId="2126" xr:uid="{D2E28FC5-8F1F-462D-9782-90E7A9CC9592}"/>
    <cellStyle name="Currency 11 4 2 2 4" xfId="1308" xr:uid="{52146D1B-801A-4290-BE05-803071749A45}"/>
    <cellStyle name="Currency 11 4 2 3" xfId="487" xr:uid="{8A866C75-5034-4EAC-83E8-ADB32AA0408B}"/>
    <cellStyle name="Currency 11 4 2 3 2" xfId="1716" xr:uid="{3D100756-88DD-4FF9-B988-7C71A2E0AA30}"/>
    <cellStyle name="Currency 11 4 2 4" xfId="896" xr:uid="{61073735-24D5-44B5-AFA4-8520897634DA}"/>
    <cellStyle name="Currency 11 4 2 4 2" xfId="2125" xr:uid="{50FFC024-3C27-42E6-9A60-78D90056B95E}"/>
    <cellStyle name="Currency 11 4 2 5" xfId="1307" xr:uid="{215E5214-43AE-474A-AF69-5E25B8404153}"/>
    <cellStyle name="Currency 11 4 3" xfId="59" xr:uid="{00000000-0005-0000-0000-00003A000000}"/>
    <cellStyle name="Currency 11 4 3 2" xfId="489" xr:uid="{AADA1AE3-DFDF-4CD6-826D-F1B90005D6E3}"/>
    <cellStyle name="Currency 11 4 3 2 2" xfId="1718" xr:uid="{9F09E721-C729-417B-ADE9-B16DD442684B}"/>
    <cellStyle name="Currency 11 4 3 3" xfId="898" xr:uid="{89E60D2B-FBF3-4DFD-90CC-355D287FC00D}"/>
    <cellStyle name="Currency 11 4 3 3 2" xfId="2127" xr:uid="{9BF1A3CB-53F0-436C-9970-E3ECA7100076}"/>
    <cellStyle name="Currency 11 4 3 4" xfId="1309" xr:uid="{7DFA7A8C-0649-4898-B22C-16FAD6BB6255}"/>
    <cellStyle name="Currency 11 4 4" xfId="486" xr:uid="{912691EC-8B5C-44EE-BD73-B22C959B29A1}"/>
    <cellStyle name="Currency 11 4 4 2" xfId="1715" xr:uid="{386BB21D-7846-4EAB-A976-174DE6B43D50}"/>
    <cellStyle name="Currency 11 4 5" xfId="895" xr:uid="{2CDC967B-47EC-4518-A805-98CD00BF32AC}"/>
    <cellStyle name="Currency 11 4 5 2" xfId="2124" xr:uid="{5D32F2A1-32B3-412F-98DA-9E819C5BD568}"/>
    <cellStyle name="Currency 11 4 6" xfId="1306" xr:uid="{E5822C1D-B939-4D82-B0A5-F8BD45188F76}"/>
    <cellStyle name="Currency 11 5" xfId="60" xr:uid="{00000000-0005-0000-0000-00003B000000}"/>
    <cellStyle name="Currency 11 5 2" xfId="61" xr:uid="{00000000-0005-0000-0000-00003C000000}"/>
    <cellStyle name="Currency 11 5 2 2" xfId="62" xr:uid="{00000000-0005-0000-0000-00003D000000}"/>
    <cellStyle name="Currency 11 5 2 2 2" xfId="492" xr:uid="{CD3652EF-A2D3-4C7D-9D7E-A1687197DADD}"/>
    <cellStyle name="Currency 11 5 2 2 2 2" xfId="1721" xr:uid="{DD5A15F1-E97A-41EE-86E5-9592A9C36D5E}"/>
    <cellStyle name="Currency 11 5 2 2 3" xfId="901" xr:uid="{595AFBC2-254E-440F-B0BA-33BB08249ACA}"/>
    <cellStyle name="Currency 11 5 2 2 3 2" xfId="2130" xr:uid="{292CD745-9FCF-454B-B157-39D86A193705}"/>
    <cellStyle name="Currency 11 5 2 2 4" xfId="1312" xr:uid="{3876A24A-6B8F-4E96-9A4D-9AD8E63314D1}"/>
    <cellStyle name="Currency 11 5 2 3" xfId="491" xr:uid="{E8F5B75A-02A7-4C26-B499-4B479A59BDC9}"/>
    <cellStyle name="Currency 11 5 2 3 2" xfId="1720" xr:uid="{3EFC38BE-EC34-4A05-B8CB-6976110710BB}"/>
    <cellStyle name="Currency 11 5 2 4" xfId="900" xr:uid="{465F9E8D-28E1-4FE6-BBDD-2FCCB28499C5}"/>
    <cellStyle name="Currency 11 5 2 4 2" xfId="2129" xr:uid="{A2DA83F2-C26C-4586-8BDA-2E99F8EBE510}"/>
    <cellStyle name="Currency 11 5 2 5" xfId="1311" xr:uid="{446CBB5A-E66D-4A30-9749-B6D6922F3E15}"/>
    <cellStyle name="Currency 11 5 3" xfId="63" xr:uid="{00000000-0005-0000-0000-00003E000000}"/>
    <cellStyle name="Currency 11 5 3 2" xfId="493" xr:uid="{58FF4E1B-20C7-4CF0-BA09-B1820230B921}"/>
    <cellStyle name="Currency 11 5 3 2 2" xfId="1722" xr:uid="{D5F0A904-3BF7-4168-852C-6EFCFD64322B}"/>
    <cellStyle name="Currency 11 5 3 3" xfId="902" xr:uid="{9ADB77B7-D1D9-48E8-BC2E-22147E2ADD1C}"/>
    <cellStyle name="Currency 11 5 3 3 2" xfId="2131" xr:uid="{657E6DB0-95A1-4CD6-BF8C-F321DB335FDD}"/>
    <cellStyle name="Currency 11 5 3 4" xfId="1313" xr:uid="{3EBF2834-336C-4624-8670-03559F0C5B14}"/>
    <cellStyle name="Currency 11 5 4" xfId="490" xr:uid="{5D4BF071-FAC5-4EB1-83CC-032E676378D4}"/>
    <cellStyle name="Currency 11 5 4 2" xfId="1719" xr:uid="{041523E5-0D49-485F-A645-858EB6A7F255}"/>
    <cellStyle name="Currency 11 5 5" xfId="899" xr:uid="{88B686F2-BBD9-4152-8F99-26E4ACAE021C}"/>
    <cellStyle name="Currency 11 5 5 2" xfId="2128" xr:uid="{E38AC185-3504-421C-B2C2-86CDBFA1C44B}"/>
    <cellStyle name="Currency 11 5 6" xfId="1310" xr:uid="{D4C5568A-6941-42BF-8474-A81C727282C3}"/>
    <cellStyle name="Currency 11 6" xfId="64" xr:uid="{00000000-0005-0000-0000-00003F000000}"/>
    <cellStyle name="Currency 11 6 2" xfId="65" xr:uid="{00000000-0005-0000-0000-000040000000}"/>
    <cellStyle name="Currency 11 6 2 2" xfId="495" xr:uid="{3ACD4A5C-F3C6-4402-A82A-CBD992BF888C}"/>
    <cellStyle name="Currency 11 6 2 2 2" xfId="1724" xr:uid="{51991FB2-CD07-4248-AB6C-1FB9E9AE8ACB}"/>
    <cellStyle name="Currency 11 6 2 3" xfId="904" xr:uid="{199F3E6F-93A0-4C9E-9EA7-280D1CDD4981}"/>
    <cellStyle name="Currency 11 6 2 3 2" xfId="2133" xr:uid="{65D6C91D-32D3-4029-96A0-F79754B76AD6}"/>
    <cellStyle name="Currency 11 6 2 4" xfId="1315" xr:uid="{B66BA8D3-A7F7-44FC-BF88-883148B9C205}"/>
    <cellStyle name="Currency 11 6 3" xfId="494" xr:uid="{F1D55ED2-BF4D-415F-BC54-7AE677BF73C6}"/>
    <cellStyle name="Currency 11 6 3 2" xfId="1723" xr:uid="{0D78B7F7-785B-49E6-A6A9-8B0D4DB90F7B}"/>
    <cellStyle name="Currency 11 6 4" xfId="903" xr:uid="{63B0A78D-2094-48D0-B424-51091BE18336}"/>
    <cellStyle name="Currency 11 6 4 2" xfId="2132" xr:uid="{114F67DA-040B-4473-A05A-2CD6A92A60E1}"/>
    <cellStyle name="Currency 11 6 5" xfId="1314" xr:uid="{74C166AA-4384-42FC-9490-10EB2C449A29}"/>
    <cellStyle name="Currency 11 7" xfId="66" xr:uid="{00000000-0005-0000-0000-000041000000}"/>
    <cellStyle name="Currency 11 7 2" xfId="496" xr:uid="{D6DB1B19-D470-4B1D-AD21-B7EBC0184FDC}"/>
    <cellStyle name="Currency 11 7 2 2" xfId="1725" xr:uid="{43056D8C-AA19-462A-A8C4-12FC91AB4A20}"/>
    <cellStyle name="Currency 11 7 3" xfId="905" xr:uid="{674539FA-7E95-4F89-B2B9-5CC6BED93C03}"/>
    <cellStyle name="Currency 11 7 3 2" xfId="2134" xr:uid="{38F039FA-C9E8-487E-88C0-DC35B7AE8F1F}"/>
    <cellStyle name="Currency 11 7 4" xfId="1316" xr:uid="{DC75D209-E435-489A-AA0F-BF1B2288AF48}"/>
    <cellStyle name="Currency 11 8" xfId="477" xr:uid="{CC3BB80B-516F-46AC-9605-0C368BA75804}"/>
    <cellStyle name="Currency 11 8 2" xfId="1706" xr:uid="{5654CDE9-01C7-41E4-9916-8AF5E507CBF7}"/>
    <cellStyle name="Currency 11 9" xfId="886" xr:uid="{FF629619-9F67-4F7C-9151-3C3A8762BE55}"/>
    <cellStyle name="Currency 11 9 2" xfId="2115" xr:uid="{5C3395DA-A863-49F0-9D7B-9C908F3A0B12}"/>
    <cellStyle name="Currency 12" xfId="67" xr:uid="{00000000-0005-0000-0000-000042000000}"/>
    <cellStyle name="Currency 12 10" xfId="1317" xr:uid="{3A578BB9-F73A-46A9-88F4-C8CE5BBCE3D1}"/>
    <cellStyle name="Currency 12 2" xfId="68" xr:uid="{00000000-0005-0000-0000-000043000000}"/>
    <cellStyle name="Currency 12 2 2" xfId="69" xr:uid="{00000000-0005-0000-0000-000044000000}"/>
    <cellStyle name="Currency 12 2 2 2" xfId="70" xr:uid="{00000000-0005-0000-0000-000045000000}"/>
    <cellStyle name="Currency 12 2 2 2 2" xfId="500" xr:uid="{7A6073E8-79AA-4A31-9963-E27CE48C61D3}"/>
    <cellStyle name="Currency 12 2 2 2 2 2" xfId="1729" xr:uid="{68927336-EE53-4EDA-82B9-BF4E4357C81B}"/>
    <cellStyle name="Currency 12 2 2 2 3" xfId="909" xr:uid="{D24F07D7-4BFB-47E9-9532-037AC340196D}"/>
    <cellStyle name="Currency 12 2 2 2 3 2" xfId="2138" xr:uid="{6C5D9605-03A6-4142-BD0F-6EEEEA2D0C63}"/>
    <cellStyle name="Currency 12 2 2 2 4" xfId="1320" xr:uid="{7FE77716-9727-4C6B-A1C9-5DEE8B105100}"/>
    <cellStyle name="Currency 12 2 2 3" xfId="499" xr:uid="{958F3842-53AE-4637-9418-712FF349355B}"/>
    <cellStyle name="Currency 12 2 2 3 2" xfId="1728" xr:uid="{92C9C015-43E8-44B9-9946-592FD686392D}"/>
    <cellStyle name="Currency 12 2 2 4" xfId="908" xr:uid="{2035F159-B841-45AF-917D-127FFAFDA155}"/>
    <cellStyle name="Currency 12 2 2 4 2" xfId="2137" xr:uid="{BCC02381-FA94-42DD-BC1A-17BF31A02F3B}"/>
    <cellStyle name="Currency 12 2 2 5" xfId="1319" xr:uid="{D9EAE760-E53F-46C9-9BE2-4E82F8ACE058}"/>
    <cellStyle name="Currency 12 2 3" xfId="71" xr:uid="{00000000-0005-0000-0000-000046000000}"/>
    <cellStyle name="Currency 12 2 3 2" xfId="501" xr:uid="{28892FF4-4403-40FF-A0CF-A8BA4A6C65BB}"/>
    <cellStyle name="Currency 12 2 3 2 2" xfId="1730" xr:uid="{C5018E51-FDE8-4310-91DF-254D4DAA357B}"/>
    <cellStyle name="Currency 12 2 3 3" xfId="910" xr:uid="{58094AB6-303C-4A62-86FD-2FCD08DAD2B0}"/>
    <cellStyle name="Currency 12 2 3 3 2" xfId="2139" xr:uid="{01BD312E-50A5-4BC5-AC69-8752C1B2880B}"/>
    <cellStyle name="Currency 12 2 3 4" xfId="1321" xr:uid="{8C5189FF-26E1-4BC7-8E24-D3D195C59F3C}"/>
    <cellStyle name="Currency 12 2 4" xfId="498" xr:uid="{4FDFC39F-0455-481A-A60F-26763389BA09}"/>
    <cellStyle name="Currency 12 2 4 2" xfId="1727" xr:uid="{06991A46-F1A4-42D7-98D4-04EC12993274}"/>
    <cellStyle name="Currency 12 2 5" xfId="907" xr:uid="{ABE58C45-0E6F-45AC-9228-9AE75C9EFD81}"/>
    <cellStyle name="Currency 12 2 5 2" xfId="2136" xr:uid="{630D5EDC-653E-4967-BA25-5EA6FC0EDFDB}"/>
    <cellStyle name="Currency 12 2 6" xfId="1318" xr:uid="{DBBDF632-7F71-4460-A664-D3EA7DDDAFCD}"/>
    <cellStyle name="Currency 12 3" xfId="72" xr:uid="{00000000-0005-0000-0000-000047000000}"/>
    <cellStyle name="Currency 12 3 2" xfId="73" xr:uid="{00000000-0005-0000-0000-000048000000}"/>
    <cellStyle name="Currency 12 3 2 2" xfId="74" xr:uid="{00000000-0005-0000-0000-000049000000}"/>
    <cellStyle name="Currency 12 3 2 2 2" xfId="504" xr:uid="{F7A9C39B-B201-4A8C-9B94-B6FA4FE90D96}"/>
    <cellStyle name="Currency 12 3 2 2 2 2" xfId="1733" xr:uid="{E0558F20-AEBB-4481-A610-D41BE7A8397C}"/>
    <cellStyle name="Currency 12 3 2 2 3" xfId="913" xr:uid="{44DA0C27-0EE9-473A-A5E3-9D24F7030D7E}"/>
    <cellStyle name="Currency 12 3 2 2 3 2" xfId="2142" xr:uid="{3EB60AFE-B025-4809-A406-ED3290487A6D}"/>
    <cellStyle name="Currency 12 3 2 2 4" xfId="1324" xr:uid="{5514CE3F-5111-4579-8BCF-CAE800FB8B6B}"/>
    <cellStyle name="Currency 12 3 2 3" xfId="503" xr:uid="{9734B5FD-97B4-4261-B1C8-6EE844F58FC2}"/>
    <cellStyle name="Currency 12 3 2 3 2" xfId="1732" xr:uid="{4EC6308D-9029-4C5A-ADF8-44C84586AF28}"/>
    <cellStyle name="Currency 12 3 2 4" xfId="912" xr:uid="{6C615BA2-6267-4E19-9CFB-334B793AD1E7}"/>
    <cellStyle name="Currency 12 3 2 4 2" xfId="2141" xr:uid="{B0B0BBC1-1BCB-4451-9E72-7B2B8DDB3BFE}"/>
    <cellStyle name="Currency 12 3 2 5" xfId="1323" xr:uid="{5531C5AA-BC65-41C8-8C24-D298273CCEA7}"/>
    <cellStyle name="Currency 12 3 3" xfId="75" xr:uid="{00000000-0005-0000-0000-00004A000000}"/>
    <cellStyle name="Currency 12 3 3 2" xfId="505" xr:uid="{AB89CBA8-51EB-4F6D-8880-78BE8F43BE86}"/>
    <cellStyle name="Currency 12 3 3 2 2" xfId="1734" xr:uid="{2CF1CF3E-88CF-4B91-8242-D380141E3F1F}"/>
    <cellStyle name="Currency 12 3 3 3" xfId="914" xr:uid="{25E5D3FE-1FAE-4AFE-A98E-D4814E23E2DF}"/>
    <cellStyle name="Currency 12 3 3 3 2" xfId="2143" xr:uid="{C4430C3B-8AB8-44D5-8E55-9786CFC87D30}"/>
    <cellStyle name="Currency 12 3 3 4" xfId="1325" xr:uid="{BC4D96FE-CA29-4230-B5C2-C01D83DCAD9A}"/>
    <cellStyle name="Currency 12 3 4" xfId="502" xr:uid="{1720B26E-C125-4CDC-A36E-263CEEAA5EBD}"/>
    <cellStyle name="Currency 12 3 4 2" xfId="1731" xr:uid="{852D1F93-2F39-44BB-A29F-E6E843B0AAF0}"/>
    <cellStyle name="Currency 12 3 5" xfId="911" xr:uid="{22015649-E6D0-49A5-8E58-1D42841C3C32}"/>
    <cellStyle name="Currency 12 3 5 2" xfId="2140" xr:uid="{49F5B4F2-5F8F-46D0-9B37-A049EC25CB54}"/>
    <cellStyle name="Currency 12 3 6" xfId="1322" xr:uid="{2B16A28E-C52B-4820-B105-A54F7B203138}"/>
    <cellStyle name="Currency 12 4" xfId="76" xr:uid="{00000000-0005-0000-0000-00004B000000}"/>
    <cellStyle name="Currency 12 4 2" xfId="77" xr:uid="{00000000-0005-0000-0000-00004C000000}"/>
    <cellStyle name="Currency 12 4 2 2" xfId="78" xr:uid="{00000000-0005-0000-0000-00004D000000}"/>
    <cellStyle name="Currency 12 4 2 2 2" xfId="508" xr:uid="{AA2FC25A-715D-4BD4-9D43-576224AF927F}"/>
    <cellStyle name="Currency 12 4 2 2 2 2" xfId="1737" xr:uid="{3B05D111-B623-4616-A73B-8C8717A27FD4}"/>
    <cellStyle name="Currency 12 4 2 2 3" xfId="917" xr:uid="{BDD073C4-08E8-4A8D-900D-31B6C5376C2B}"/>
    <cellStyle name="Currency 12 4 2 2 3 2" xfId="2146" xr:uid="{E0A42B22-3FD9-41D1-9669-69B5724B1BF8}"/>
    <cellStyle name="Currency 12 4 2 2 4" xfId="1328" xr:uid="{A2B59491-9143-4FA8-B53C-5791B8C71818}"/>
    <cellStyle name="Currency 12 4 2 3" xfId="507" xr:uid="{3FB6214B-5543-480A-82A5-906E422CA84A}"/>
    <cellStyle name="Currency 12 4 2 3 2" xfId="1736" xr:uid="{7A3F4FF4-C97E-48E4-A391-65C105A710D8}"/>
    <cellStyle name="Currency 12 4 2 4" xfId="916" xr:uid="{8A5320F3-D2AD-4209-8BA3-8744EC247E5C}"/>
    <cellStyle name="Currency 12 4 2 4 2" xfId="2145" xr:uid="{64470A86-571D-438B-91D1-C02B9E04D65A}"/>
    <cellStyle name="Currency 12 4 2 5" xfId="1327" xr:uid="{C10C3B20-DBF9-4354-9B6E-331F39BC26C6}"/>
    <cellStyle name="Currency 12 4 3" xfId="79" xr:uid="{00000000-0005-0000-0000-00004E000000}"/>
    <cellStyle name="Currency 12 4 3 2" xfId="509" xr:uid="{1F044DB7-03AB-491B-8290-79EE2E33C853}"/>
    <cellStyle name="Currency 12 4 3 2 2" xfId="1738" xr:uid="{E4FE5346-D22E-4C8B-9917-FC135F806855}"/>
    <cellStyle name="Currency 12 4 3 3" xfId="918" xr:uid="{8E08AE29-B3F9-4FA8-8E7F-BD0431921B2D}"/>
    <cellStyle name="Currency 12 4 3 3 2" xfId="2147" xr:uid="{89DC79BC-89EA-4578-BDBD-28F891C276B4}"/>
    <cellStyle name="Currency 12 4 3 4" xfId="1329" xr:uid="{04A30ECE-4152-42DE-A965-783A8122FF0A}"/>
    <cellStyle name="Currency 12 4 4" xfId="506" xr:uid="{852A7DD8-17D3-48A2-B656-33754F3D3367}"/>
    <cellStyle name="Currency 12 4 4 2" xfId="1735" xr:uid="{0CD54086-1E88-41D8-9712-297281E2B51E}"/>
    <cellStyle name="Currency 12 4 5" xfId="915" xr:uid="{4AC8F011-28F1-4879-AAA7-072192B16B96}"/>
    <cellStyle name="Currency 12 4 5 2" xfId="2144" xr:uid="{277EA2FD-194B-4F9F-8679-831556A53060}"/>
    <cellStyle name="Currency 12 4 6" xfId="1326" xr:uid="{5EE21309-CD74-43D1-A707-B21DD5A92889}"/>
    <cellStyle name="Currency 12 5" xfId="80" xr:uid="{00000000-0005-0000-0000-00004F000000}"/>
    <cellStyle name="Currency 12 5 2" xfId="81" xr:uid="{00000000-0005-0000-0000-000050000000}"/>
    <cellStyle name="Currency 12 5 2 2" xfId="82" xr:uid="{00000000-0005-0000-0000-000051000000}"/>
    <cellStyle name="Currency 12 5 2 2 2" xfId="512" xr:uid="{17A65227-426C-492C-B253-1B7AB0A89CAF}"/>
    <cellStyle name="Currency 12 5 2 2 2 2" xfId="1741" xr:uid="{E69BCC1A-97F2-464F-BC39-F2F8090C1031}"/>
    <cellStyle name="Currency 12 5 2 2 3" xfId="921" xr:uid="{613C5023-1339-4CB2-B2D1-FE87E25E8CD6}"/>
    <cellStyle name="Currency 12 5 2 2 3 2" xfId="2150" xr:uid="{8FF429CA-992B-41DC-9CDA-DBA7A24E8E07}"/>
    <cellStyle name="Currency 12 5 2 2 4" xfId="1332" xr:uid="{7E22F82D-BAE6-4CE6-909F-8948D4E431DC}"/>
    <cellStyle name="Currency 12 5 2 3" xfId="511" xr:uid="{16F6466F-78FA-4E5E-984F-760B8979C063}"/>
    <cellStyle name="Currency 12 5 2 3 2" xfId="1740" xr:uid="{2C85D1AA-69A9-4628-BAAF-081328F367D3}"/>
    <cellStyle name="Currency 12 5 2 4" xfId="920" xr:uid="{7AA136D5-12F8-4441-8EB1-EF464D8208B9}"/>
    <cellStyle name="Currency 12 5 2 4 2" xfId="2149" xr:uid="{0A322DCC-2053-4F84-9DFA-A667FB206AE8}"/>
    <cellStyle name="Currency 12 5 2 5" xfId="1331" xr:uid="{03584F9F-0797-45EB-A88C-F040F0FE7F35}"/>
    <cellStyle name="Currency 12 5 3" xfId="83" xr:uid="{00000000-0005-0000-0000-000052000000}"/>
    <cellStyle name="Currency 12 5 3 2" xfId="513" xr:uid="{DD5CBB73-6FE4-4346-AB48-B06CA17CCCB8}"/>
    <cellStyle name="Currency 12 5 3 2 2" xfId="1742" xr:uid="{D7DC2B9D-3AAD-4D3F-AF8A-0E60E265A909}"/>
    <cellStyle name="Currency 12 5 3 3" xfId="922" xr:uid="{0EA1DB43-1921-4169-950B-B12560717A7E}"/>
    <cellStyle name="Currency 12 5 3 3 2" xfId="2151" xr:uid="{28C3771F-C38C-4375-BC6F-086A379B3448}"/>
    <cellStyle name="Currency 12 5 3 4" xfId="1333" xr:uid="{8DC8B5E2-42D0-4402-B0AE-E1A8C7FA71E5}"/>
    <cellStyle name="Currency 12 5 4" xfId="510" xr:uid="{8D0453C7-0848-41B4-9FAF-06447F2F0DD7}"/>
    <cellStyle name="Currency 12 5 4 2" xfId="1739" xr:uid="{121318FE-DB98-4D53-AAFD-33D7F951CCC7}"/>
    <cellStyle name="Currency 12 5 5" xfId="919" xr:uid="{BF732FA5-92FA-49A7-8043-5A1C5045C316}"/>
    <cellStyle name="Currency 12 5 5 2" xfId="2148" xr:uid="{5C3C09E1-8EFF-4BDD-96D9-84EB28A3DAFC}"/>
    <cellStyle name="Currency 12 5 6" xfId="1330" xr:uid="{23FFD8AD-13F5-406B-96D0-126D99DAC131}"/>
    <cellStyle name="Currency 12 6" xfId="84" xr:uid="{00000000-0005-0000-0000-000053000000}"/>
    <cellStyle name="Currency 12 6 2" xfId="85" xr:uid="{00000000-0005-0000-0000-000054000000}"/>
    <cellStyle name="Currency 12 6 2 2" xfId="515" xr:uid="{6D31434C-FD1A-43CD-8949-98C555A882C6}"/>
    <cellStyle name="Currency 12 6 2 2 2" xfId="1744" xr:uid="{283C401D-8D32-404D-A89E-2B900AB9762D}"/>
    <cellStyle name="Currency 12 6 2 3" xfId="924" xr:uid="{A011C2A6-4265-451B-9D89-E3BD9DDC9772}"/>
    <cellStyle name="Currency 12 6 2 3 2" xfId="2153" xr:uid="{6E104F60-AE24-472A-B3A9-DD412C956A3F}"/>
    <cellStyle name="Currency 12 6 2 4" xfId="1335" xr:uid="{EC44AE1F-3D60-47F1-8908-B660A2FB97E5}"/>
    <cellStyle name="Currency 12 6 3" xfId="514" xr:uid="{2BA1191B-E73F-47E3-9CEC-446BB7CA7029}"/>
    <cellStyle name="Currency 12 6 3 2" xfId="1743" xr:uid="{44F02DCB-28BC-489E-A932-47CD2D025D60}"/>
    <cellStyle name="Currency 12 6 4" xfId="923" xr:uid="{F7CD3405-8195-4F31-9598-3F882B361AB6}"/>
    <cellStyle name="Currency 12 6 4 2" xfId="2152" xr:uid="{C4F654D4-4CAE-4BAF-94F2-9802772C4694}"/>
    <cellStyle name="Currency 12 6 5" xfId="1334" xr:uid="{DEF1D8A4-0605-47F6-B67E-47B744D988C6}"/>
    <cellStyle name="Currency 12 7" xfId="86" xr:uid="{00000000-0005-0000-0000-000055000000}"/>
    <cellStyle name="Currency 12 7 2" xfId="516" xr:uid="{4B35E619-DD53-45C6-B7AC-5F059F8BBCFE}"/>
    <cellStyle name="Currency 12 7 2 2" xfId="1745" xr:uid="{474F3024-E168-42C8-A3E6-9419EB31BB7C}"/>
    <cellStyle name="Currency 12 7 3" xfId="925" xr:uid="{465E0060-C9D3-4D5B-8DBC-55E131D0A432}"/>
    <cellStyle name="Currency 12 7 3 2" xfId="2154" xr:uid="{BD7B498B-8D68-4F87-A0EA-629F95AA766F}"/>
    <cellStyle name="Currency 12 7 4" xfId="1336" xr:uid="{EB0C9AF6-4205-4F02-A521-F308ACFF5654}"/>
    <cellStyle name="Currency 12 8" xfId="497" xr:uid="{2A6A019D-426E-4938-B4E5-04B23E5D82CC}"/>
    <cellStyle name="Currency 12 8 2" xfId="1726" xr:uid="{2E5AFB8F-4125-41B0-A5F6-A15C16087211}"/>
    <cellStyle name="Currency 12 9" xfId="906" xr:uid="{54ADDA8A-7512-4057-BEC8-74BC9DA20F0D}"/>
    <cellStyle name="Currency 12 9 2" xfId="2135" xr:uid="{C7B537E3-86C8-49E3-964B-1CD4507F4C76}"/>
    <cellStyle name="Currency 13" xfId="87" xr:uid="{00000000-0005-0000-0000-000056000000}"/>
    <cellStyle name="Currency 13 10" xfId="1337" xr:uid="{3A7A8E06-BCD1-4780-B122-45E5B45C5C4C}"/>
    <cellStyle name="Currency 13 2" xfId="88" xr:uid="{00000000-0005-0000-0000-000057000000}"/>
    <cellStyle name="Currency 13 2 2" xfId="89" xr:uid="{00000000-0005-0000-0000-000058000000}"/>
    <cellStyle name="Currency 13 2 2 2" xfId="90" xr:uid="{00000000-0005-0000-0000-000059000000}"/>
    <cellStyle name="Currency 13 2 2 2 2" xfId="520" xr:uid="{95945C53-0D04-483C-A6C0-3BEBA6BF25B8}"/>
    <cellStyle name="Currency 13 2 2 2 2 2" xfId="1749" xr:uid="{5F2CC416-FD47-4B39-B273-DC626584B414}"/>
    <cellStyle name="Currency 13 2 2 2 3" xfId="929" xr:uid="{F78C585A-F06C-4987-8B26-8342EF492513}"/>
    <cellStyle name="Currency 13 2 2 2 3 2" xfId="2158" xr:uid="{2C6DFD86-8E74-4968-A31E-655DB4142FE3}"/>
    <cellStyle name="Currency 13 2 2 2 4" xfId="1340" xr:uid="{3D7FF8BE-7C3E-4712-841F-C42C250C1B23}"/>
    <cellStyle name="Currency 13 2 2 3" xfId="519" xr:uid="{3145A95E-1157-43F1-BF1F-73C6387BB229}"/>
    <cellStyle name="Currency 13 2 2 3 2" xfId="1748" xr:uid="{3D5B1AAD-E8E3-4137-8DCA-F7853BCBDACE}"/>
    <cellStyle name="Currency 13 2 2 4" xfId="928" xr:uid="{E3670801-4F6D-4774-9E61-B961EDDF7A3B}"/>
    <cellStyle name="Currency 13 2 2 4 2" xfId="2157" xr:uid="{E8764ECF-B08C-4CAF-B93D-EF6E5F3DEC6D}"/>
    <cellStyle name="Currency 13 2 2 5" xfId="1339" xr:uid="{3119BCCB-AE06-4456-804C-C36A700981A7}"/>
    <cellStyle name="Currency 13 2 3" xfId="91" xr:uid="{00000000-0005-0000-0000-00005A000000}"/>
    <cellStyle name="Currency 13 2 3 2" xfId="521" xr:uid="{97E691B0-1CB0-4792-9E02-5326CD84E9CF}"/>
    <cellStyle name="Currency 13 2 3 2 2" xfId="1750" xr:uid="{29DD1A87-CBC1-41DF-88BC-DE937FCFF0E5}"/>
    <cellStyle name="Currency 13 2 3 3" xfId="930" xr:uid="{B27B49E1-392B-4E5A-9FFC-29164F5760C6}"/>
    <cellStyle name="Currency 13 2 3 3 2" xfId="2159" xr:uid="{AD2F1039-BA02-45F4-9226-087BBC3FC2EC}"/>
    <cellStyle name="Currency 13 2 3 4" xfId="1341" xr:uid="{A4AA7CF0-81A7-4539-B0B7-F77FCB7E1450}"/>
    <cellStyle name="Currency 13 2 4" xfId="518" xr:uid="{4950C851-5571-4C53-96BA-5163C76CA13E}"/>
    <cellStyle name="Currency 13 2 4 2" xfId="1747" xr:uid="{60B33312-584E-4BFF-B2A3-8E7448DF25BE}"/>
    <cellStyle name="Currency 13 2 5" xfId="927" xr:uid="{6790CC8C-43E5-422A-B838-53918D56BB92}"/>
    <cellStyle name="Currency 13 2 5 2" xfId="2156" xr:uid="{13BA5C1D-993F-4A43-B816-5DED21D7A1E1}"/>
    <cellStyle name="Currency 13 2 6" xfId="1338" xr:uid="{9027B05E-4E96-4954-8366-C64925A5E425}"/>
    <cellStyle name="Currency 13 3" xfId="92" xr:uid="{00000000-0005-0000-0000-00005B000000}"/>
    <cellStyle name="Currency 13 3 2" xfId="93" xr:uid="{00000000-0005-0000-0000-00005C000000}"/>
    <cellStyle name="Currency 13 3 2 2" xfId="94" xr:uid="{00000000-0005-0000-0000-00005D000000}"/>
    <cellStyle name="Currency 13 3 2 2 2" xfId="524" xr:uid="{654126E1-1F5F-4131-A0AA-9E1A6CFF9CFA}"/>
    <cellStyle name="Currency 13 3 2 2 2 2" xfId="1753" xr:uid="{823D1DC8-CDE1-451B-B580-A3BF8750E82D}"/>
    <cellStyle name="Currency 13 3 2 2 3" xfId="933" xr:uid="{827FA406-8562-42E3-B63C-F920CA55C7CF}"/>
    <cellStyle name="Currency 13 3 2 2 3 2" xfId="2162" xr:uid="{E18C1501-2C6B-4018-9783-8489F1E4B480}"/>
    <cellStyle name="Currency 13 3 2 2 4" xfId="1344" xr:uid="{D5C75907-32C0-4747-BC23-268A3E09C07B}"/>
    <cellStyle name="Currency 13 3 2 3" xfId="523" xr:uid="{90056D1F-AB58-4E8D-BE21-49538CC865DB}"/>
    <cellStyle name="Currency 13 3 2 3 2" xfId="1752" xr:uid="{5A836B20-A741-4B65-8458-FFC83359B048}"/>
    <cellStyle name="Currency 13 3 2 4" xfId="932" xr:uid="{35B87B9D-6E3D-40CD-8F17-7934DB0CA220}"/>
    <cellStyle name="Currency 13 3 2 4 2" xfId="2161" xr:uid="{F9B45A44-8D65-4ACB-A4D2-8EFF6C349BFB}"/>
    <cellStyle name="Currency 13 3 2 5" xfId="1343" xr:uid="{2D0B3E15-E8F9-4D75-85E2-D64017C03260}"/>
    <cellStyle name="Currency 13 3 3" xfId="95" xr:uid="{00000000-0005-0000-0000-00005E000000}"/>
    <cellStyle name="Currency 13 3 3 2" xfId="525" xr:uid="{DD2200BC-1D00-4ED0-864E-DA2E0C461142}"/>
    <cellStyle name="Currency 13 3 3 2 2" xfId="1754" xr:uid="{8A43F6EE-84DB-4D7B-A1CE-79177D919982}"/>
    <cellStyle name="Currency 13 3 3 3" xfId="934" xr:uid="{72A7437A-9EDF-44B5-BADC-03AC58606B1B}"/>
    <cellStyle name="Currency 13 3 3 3 2" xfId="2163" xr:uid="{27F45421-4164-44EE-9D15-632A096D1493}"/>
    <cellStyle name="Currency 13 3 3 4" xfId="1345" xr:uid="{857FE1F1-A4C6-40C8-8739-9156FB149351}"/>
    <cellStyle name="Currency 13 3 4" xfId="522" xr:uid="{F64E7F1D-A744-4D4A-8016-6EAC2D4897EB}"/>
    <cellStyle name="Currency 13 3 4 2" xfId="1751" xr:uid="{9F10E350-C68D-4DDC-8E95-16A7C38C825E}"/>
    <cellStyle name="Currency 13 3 5" xfId="931" xr:uid="{C7C07640-D7E2-458D-9AE4-85EF0C7F6A69}"/>
    <cellStyle name="Currency 13 3 5 2" xfId="2160" xr:uid="{B9CB112E-A0FD-4B45-8395-642AA4E912D1}"/>
    <cellStyle name="Currency 13 3 6" xfId="1342" xr:uid="{CDC6AA6F-1AD9-4211-A118-73C232778BC6}"/>
    <cellStyle name="Currency 13 4" xfId="96" xr:uid="{00000000-0005-0000-0000-00005F000000}"/>
    <cellStyle name="Currency 13 4 2" xfId="97" xr:uid="{00000000-0005-0000-0000-000060000000}"/>
    <cellStyle name="Currency 13 4 2 2" xfId="98" xr:uid="{00000000-0005-0000-0000-000061000000}"/>
    <cellStyle name="Currency 13 4 2 2 2" xfId="528" xr:uid="{82D17A54-7337-47E4-9E11-579EF5369CEE}"/>
    <cellStyle name="Currency 13 4 2 2 2 2" xfId="1757" xr:uid="{3DC647C0-4046-4477-90AA-9C40DA53FA9B}"/>
    <cellStyle name="Currency 13 4 2 2 3" xfId="937" xr:uid="{ED8C89E1-9B58-42D0-89BC-343F0958AF45}"/>
    <cellStyle name="Currency 13 4 2 2 3 2" xfId="2166" xr:uid="{4E2CAA72-98BB-47A4-9CAD-E5B2D3B2B17F}"/>
    <cellStyle name="Currency 13 4 2 2 4" xfId="1348" xr:uid="{66ACCEB3-A46B-43ED-9762-C38B64CF7E48}"/>
    <cellStyle name="Currency 13 4 2 3" xfId="527" xr:uid="{580738BD-6FA4-457B-9855-81C4A5B71F8D}"/>
    <cellStyle name="Currency 13 4 2 3 2" xfId="1756" xr:uid="{00AE6619-A386-4FE5-BD23-81BB2DEAEA0D}"/>
    <cellStyle name="Currency 13 4 2 4" xfId="936" xr:uid="{747696B9-4301-4A8A-BFD7-59B357ED854E}"/>
    <cellStyle name="Currency 13 4 2 4 2" xfId="2165" xr:uid="{D0EACE99-DC66-4858-91C0-84671535450D}"/>
    <cellStyle name="Currency 13 4 2 5" xfId="1347" xr:uid="{0290E647-722B-4A53-96DC-7B71D4CFB40D}"/>
    <cellStyle name="Currency 13 4 3" xfId="99" xr:uid="{00000000-0005-0000-0000-000062000000}"/>
    <cellStyle name="Currency 13 4 3 2" xfId="529" xr:uid="{327C0376-013E-4540-B535-EAAD73E0090F}"/>
    <cellStyle name="Currency 13 4 3 2 2" xfId="1758" xr:uid="{2E2409B6-E1B6-4FC8-8B85-5005EF453BB7}"/>
    <cellStyle name="Currency 13 4 3 3" xfId="938" xr:uid="{0D63746D-A9D9-4678-8975-FE708328AA34}"/>
    <cellStyle name="Currency 13 4 3 3 2" xfId="2167" xr:uid="{BE094E7A-FBB9-4031-A205-4B6E9F37CA6A}"/>
    <cellStyle name="Currency 13 4 3 4" xfId="1349" xr:uid="{836D5FA2-F60D-4866-8830-7F4268FD89C1}"/>
    <cellStyle name="Currency 13 4 4" xfId="526" xr:uid="{F4BCA80A-8A43-4B28-88F7-EDC29069262A}"/>
    <cellStyle name="Currency 13 4 4 2" xfId="1755" xr:uid="{2AD9E859-0B2F-4B95-AC45-18F1C0BD1A8D}"/>
    <cellStyle name="Currency 13 4 5" xfId="935" xr:uid="{E4110517-6456-4B23-847D-F9CC44A237BD}"/>
    <cellStyle name="Currency 13 4 5 2" xfId="2164" xr:uid="{99D56FA7-2070-41D3-9EE9-91CA004C7CF8}"/>
    <cellStyle name="Currency 13 4 6" xfId="1346" xr:uid="{9B89ADFD-0CAB-4617-B28E-7DD323412681}"/>
    <cellStyle name="Currency 13 5" xfId="100" xr:uid="{00000000-0005-0000-0000-000063000000}"/>
    <cellStyle name="Currency 13 5 2" xfId="101" xr:uid="{00000000-0005-0000-0000-000064000000}"/>
    <cellStyle name="Currency 13 5 2 2" xfId="102" xr:uid="{00000000-0005-0000-0000-000065000000}"/>
    <cellStyle name="Currency 13 5 2 2 2" xfId="532" xr:uid="{8C8F2780-2DF8-4014-B1C6-A5FB3582ED44}"/>
    <cellStyle name="Currency 13 5 2 2 2 2" xfId="1761" xr:uid="{2600119F-ADFD-431A-A319-855AA7629208}"/>
    <cellStyle name="Currency 13 5 2 2 3" xfId="941" xr:uid="{4B3CC554-71CE-4910-9B6A-FE8947A0014C}"/>
    <cellStyle name="Currency 13 5 2 2 3 2" xfId="2170" xr:uid="{B8DBEC68-55D6-45FB-BBC4-1CE78DF2ACE1}"/>
    <cellStyle name="Currency 13 5 2 2 4" xfId="1352" xr:uid="{1F69E6A3-BA24-4EE2-A34C-E85C337594E7}"/>
    <cellStyle name="Currency 13 5 2 3" xfId="531" xr:uid="{1230A7B4-17DF-4798-B3BC-B9891A6FDEA8}"/>
    <cellStyle name="Currency 13 5 2 3 2" xfId="1760" xr:uid="{9BC5AD42-6411-4624-A4D8-D46E4A5B10CB}"/>
    <cellStyle name="Currency 13 5 2 4" xfId="940" xr:uid="{30D36702-C538-4EE6-A455-8533E910AEB3}"/>
    <cellStyle name="Currency 13 5 2 4 2" xfId="2169" xr:uid="{8B54EAE9-D44B-4391-A4C7-6BFF90B79880}"/>
    <cellStyle name="Currency 13 5 2 5" xfId="1351" xr:uid="{DDE206FE-3140-49F2-A2C0-5302B1350C1B}"/>
    <cellStyle name="Currency 13 5 3" xfId="103" xr:uid="{00000000-0005-0000-0000-000066000000}"/>
    <cellStyle name="Currency 13 5 3 2" xfId="533" xr:uid="{2948CACB-7796-436F-A954-5825EF59726F}"/>
    <cellStyle name="Currency 13 5 3 2 2" xfId="1762" xr:uid="{EDBECF5B-8D40-4248-9EE3-BE01319F3565}"/>
    <cellStyle name="Currency 13 5 3 3" xfId="942" xr:uid="{F2A9DD2F-F9CD-4701-95BB-7798BB4630D7}"/>
    <cellStyle name="Currency 13 5 3 3 2" xfId="2171" xr:uid="{6C1D83B5-62D3-4DED-B865-4CA53198898A}"/>
    <cellStyle name="Currency 13 5 3 4" xfId="1353" xr:uid="{4603946B-AA90-4745-8A84-796F4D97A3D5}"/>
    <cellStyle name="Currency 13 5 4" xfId="530" xr:uid="{DE67EAA7-874C-459A-8CCD-DCF397A78F1D}"/>
    <cellStyle name="Currency 13 5 4 2" xfId="1759" xr:uid="{EB8B996A-DAAA-4340-B8D5-D02A8924F0A4}"/>
    <cellStyle name="Currency 13 5 5" xfId="939" xr:uid="{1CFD08AF-C0BD-4796-98FC-257AF261CFEC}"/>
    <cellStyle name="Currency 13 5 5 2" xfId="2168" xr:uid="{86728311-A742-4727-AF1B-6153A3F8E668}"/>
    <cellStyle name="Currency 13 5 6" xfId="1350" xr:uid="{9B187656-BC95-43F9-AE58-80A14C62B27B}"/>
    <cellStyle name="Currency 13 6" xfId="104" xr:uid="{00000000-0005-0000-0000-000067000000}"/>
    <cellStyle name="Currency 13 6 2" xfId="105" xr:uid="{00000000-0005-0000-0000-000068000000}"/>
    <cellStyle name="Currency 13 6 2 2" xfId="535" xr:uid="{907FE626-E33A-49FD-A31D-057C37F493FC}"/>
    <cellStyle name="Currency 13 6 2 2 2" xfId="1764" xr:uid="{9F12982F-8652-45EA-B4B0-1BD81FB8BE0C}"/>
    <cellStyle name="Currency 13 6 2 3" xfId="944" xr:uid="{53CEFC58-1A55-4EB4-A3AC-3D97B1F6B7B9}"/>
    <cellStyle name="Currency 13 6 2 3 2" xfId="2173" xr:uid="{AADB7A44-3341-496A-B206-FAE4E1956D68}"/>
    <cellStyle name="Currency 13 6 2 4" xfId="1355" xr:uid="{5EB0E75A-4412-48EB-8626-93FFDD174402}"/>
    <cellStyle name="Currency 13 6 3" xfId="534" xr:uid="{7FDD9967-A42D-4C84-8AEF-372D1BF03408}"/>
    <cellStyle name="Currency 13 6 3 2" xfId="1763" xr:uid="{4057B40B-57DD-4C51-8EFE-91590723B146}"/>
    <cellStyle name="Currency 13 6 4" xfId="943" xr:uid="{196A49B4-22A5-42BA-B8FE-E14A038C1BFC}"/>
    <cellStyle name="Currency 13 6 4 2" xfId="2172" xr:uid="{A4532D4D-32F2-45FF-9B3E-A3DC91B78CC6}"/>
    <cellStyle name="Currency 13 6 5" xfId="1354" xr:uid="{A3921508-26B0-4433-B2C6-B1F9E85A23BF}"/>
    <cellStyle name="Currency 13 7" xfId="106" xr:uid="{00000000-0005-0000-0000-000069000000}"/>
    <cellStyle name="Currency 13 7 2" xfId="536" xr:uid="{500270B0-DE5A-41DC-A8F1-A3EC8A2E3414}"/>
    <cellStyle name="Currency 13 7 2 2" xfId="1765" xr:uid="{F4447B73-6F65-4EF6-9A7B-56ABD524FE6D}"/>
    <cellStyle name="Currency 13 7 3" xfId="945" xr:uid="{E3FF7E2E-B387-40F0-B5BA-F87E6BA715CB}"/>
    <cellStyle name="Currency 13 7 3 2" xfId="2174" xr:uid="{92ED52E7-CC9B-423A-80C8-6E3018642016}"/>
    <cellStyle name="Currency 13 7 4" xfId="1356" xr:uid="{63B417EA-08E2-4FCB-9E3C-4487CE3A2FBF}"/>
    <cellStyle name="Currency 13 8" xfId="517" xr:uid="{03DDE610-6B66-4E54-8C59-1BDEF94C2E5E}"/>
    <cellStyle name="Currency 13 8 2" xfId="1746" xr:uid="{4E8F51C0-86B8-4C77-BEAD-7EA9AC732725}"/>
    <cellStyle name="Currency 13 9" xfId="926" xr:uid="{12B16E4E-CC15-4CF4-AD0A-04AF528382DF}"/>
    <cellStyle name="Currency 13 9 2" xfId="2155" xr:uid="{0191BA12-A0E2-4236-A04C-0D26C1F2E60A}"/>
    <cellStyle name="Currency 14" xfId="107" xr:uid="{00000000-0005-0000-0000-00006A000000}"/>
    <cellStyle name="Currency 14 2" xfId="108" xr:uid="{00000000-0005-0000-0000-00006B000000}"/>
    <cellStyle name="Currency 14 2 2" xfId="109" xr:uid="{00000000-0005-0000-0000-00006C000000}"/>
    <cellStyle name="Currency 14 2 2 2" xfId="539" xr:uid="{EC61EAA0-0302-4475-B7B3-838C56E7BADB}"/>
    <cellStyle name="Currency 14 2 2 2 2" xfId="1768" xr:uid="{31072F10-74EE-4C5D-AF5E-B0AE39BA4CB3}"/>
    <cellStyle name="Currency 14 2 2 3" xfId="948" xr:uid="{6593EF29-8362-4046-9457-91DD0C6C18EC}"/>
    <cellStyle name="Currency 14 2 2 3 2" xfId="2177" xr:uid="{E2B4E1BC-9487-47E8-8D2B-D26A4E813DBF}"/>
    <cellStyle name="Currency 14 2 2 4" xfId="1359" xr:uid="{44B84783-5DF1-4D37-8377-5EEDD5F46EA4}"/>
    <cellStyle name="Currency 14 2 3" xfId="538" xr:uid="{2B1C73DD-8350-486A-B8E4-F355D952A1C5}"/>
    <cellStyle name="Currency 14 2 3 2" xfId="1767" xr:uid="{FB64CA02-7112-40F6-B5A0-A014CE686F5D}"/>
    <cellStyle name="Currency 14 2 4" xfId="947" xr:uid="{5EFD552D-D89E-4154-B068-67F04BE92447}"/>
    <cellStyle name="Currency 14 2 4 2" xfId="2176" xr:uid="{795F1CBA-8B07-4FE4-BF66-3BC9F8E4B7FD}"/>
    <cellStyle name="Currency 14 2 5" xfId="1358" xr:uid="{D931B4F5-C0AC-4250-9318-34B00062A46A}"/>
    <cellStyle name="Currency 14 3" xfId="110" xr:uid="{00000000-0005-0000-0000-00006D000000}"/>
    <cellStyle name="Currency 14 3 2" xfId="540" xr:uid="{3CB4E314-6593-4677-A97A-260CD07961C9}"/>
    <cellStyle name="Currency 14 3 2 2" xfId="1769" xr:uid="{5D033DDF-084E-455B-A052-11D6FE44BA9F}"/>
    <cellStyle name="Currency 14 3 3" xfId="949" xr:uid="{9D31E7C5-C6B0-4C2B-8768-FCA0AA85F0D5}"/>
    <cellStyle name="Currency 14 3 3 2" xfId="2178" xr:uid="{3ADCF242-D9B1-4AE4-AFE3-4807830A480A}"/>
    <cellStyle name="Currency 14 3 4" xfId="1360" xr:uid="{66722041-ADBB-4299-B73C-736EAFBE16F4}"/>
    <cellStyle name="Currency 14 4" xfId="537" xr:uid="{921A3468-380B-4D89-8E41-59CC09E718A4}"/>
    <cellStyle name="Currency 14 4 2" xfId="1766" xr:uid="{8ECB41B7-5597-468F-9D21-F773DA9D320C}"/>
    <cellStyle name="Currency 14 5" xfId="946" xr:uid="{0BA0EF7D-98C3-4FBE-87D5-A9BFA0D43B91}"/>
    <cellStyle name="Currency 14 5 2" xfId="2175" xr:uid="{00DC1607-9D3A-4C2E-AC34-D5AB21B99C4B}"/>
    <cellStyle name="Currency 14 6" xfId="1357" xr:uid="{C0756B76-C983-48EE-972B-93F861BF2004}"/>
    <cellStyle name="Currency 15" xfId="111" xr:uid="{00000000-0005-0000-0000-00006E000000}"/>
    <cellStyle name="Currency 15 2" xfId="112" xr:uid="{00000000-0005-0000-0000-00006F000000}"/>
    <cellStyle name="Currency 15 2 2" xfId="113" xr:uid="{00000000-0005-0000-0000-000070000000}"/>
    <cellStyle name="Currency 15 2 2 2" xfId="543" xr:uid="{4EBCF8EF-496E-4570-89CB-B303E248BB26}"/>
    <cellStyle name="Currency 15 2 2 2 2" xfId="1772" xr:uid="{E24EF44F-6D39-412C-B468-211E1341F158}"/>
    <cellStyle name="Currency 15 2 2 3" xfId="952" xr:uid="{E37813C7-674D-459B-8CCC-0E4D203BE45B}"/>
    <cellStyle name="Currency 15 2 2 3 2" xfId="2181" xr:uid="{847C1791-8A01-419B-A072-164113DBAE4A}"/>
    <cellStyle name="Currency 15 2 2 4" xfId="1363" xr:uid="{4470EC41-BCFC-457C-995C-D3CFF14107EA}"/>
    <cellStyle name="Currency 15 2 3" xfId="542" xr:uid="{167B6994-9383-453C-B17A-4978A24E5A60}"/>
    <cellStyle name="Currency 15 2 3 2" xfId="1771" xr:uid="{7207DFF7-49BF-4073-AF27-C6285DDEAD58}"/>
    <cellStyle name="Currency 15 2 4" xfId="951" xr:uid="{2973C5F7-90EE-42F9-92CC-C839D4F192FB}"/>
    <cellStyle name="Currency 15 2 4 2" xfId="2180" xr:uid="{83DC65C9-7F95-4343-BC1D-06383E6DC5FB}"/>
    <cellStyle name="Currency 15 2 5" xfId="1362" xr:uid="{2FCBC014-1958-47E1-B083-C4E1C3F29470}"/>
    <cellStyle name="Currency 15 3" xfId="114" xr:uid="{00000000-0005-0000-0000-000071000000}"/>
    <cellStyle name="Currency 15 3 2" xfId="544" xr:uid="{6F9E2161-5016-458C-834A-8E41BC0E0857}"/>
    <cellStyle name="Currency 15 3 2 2" xfId="1773" xr:uid="{BED80F17-5F94-4D83-A67D-86441DAFFF82}"/>
    <cellStyle name="Currency 15 3 3" xfId="953" xr:uid="{15066336-43F4-4710-996B-97ECE690B3BE}"/>
    <cellStyle name="Currency 15 3 3 2" xfId="2182" xr:uid="{7F2504A1-7CCB-495D-82E8-F1E24AAA891B}"/>
    <cellStyle name="Currency 15 3 4" xfId="1364" xr:uid="{549EA261-41F1-4B3B-B78D-BC640EE07C0C}"/>
    <cellStyle name="Currency 15 4" xfId="541" xr:uid="{348ABAA0-0944-4A0E-A039-0861E40842AE}"/>
    <cellStyle name="Currency 15 4 2" xfId="1770" xr:uid="{E192700D-4931-40C4-ACB4-A42537FB1E16}"/>
    <cellStyle name="Currency 15 5" xfId="950" xr:uid="{C1798431-092D-4D47-BD74-B3C1F5A4657B}"/>
    <cellStyle name="Currency 15 5 2" xfId="2179" xr:uid="{B30FC9ED-0764-49C2-A4A6-1F1DE946CF3A}"/>
    <cellStyle name="Currency 15 6" xfId="1361" xr:uid="{D042BC6A-6488-4593-9782-08A7A372B638}"/>
    <cellStyle name="Currency 16" xfId="115" xr:uid="{00000000-0005-0000-0000-000072000000}"/>
    <cellStyle name="Currency 16 2" xfId="116" xr:uid="{00000000-0005-0000-0000-000073000000}"/>
    <cellStyle name="Currency 16 2 2" xfId="117" xr:uid="{00000000-0005-0000-0000-000074000000}"/>
    <cellStyle name="Currency 16 2 2 2" xfId="547" xr:uid="{32714987-3A25-4F4D-AF70-A02A116E3C16}"/>
    <cellStyle name="Currency 16 2 2 2 2" xfId="1776" xr:uid="{E9FD86C1-BEEB-4CA5-8C7F-5F725A870DEB}"/>
    <cellStyle name="Currency 16 2 2 3" xfId="956" xr:uid="{5FDCB058-836E-4EA4-96EF-4F31E4E7A99C}"/>
    <cellStyle name="Currency 16 2 2 3 2" xfId="2185" xr:uid="{C6343B1C-E97C-4C37-B372-53C5D6FEB681}"/>
    <cellStyle name="Currency 16 2 2 4" xfId="1367" xr:uid="{7102E72C-3A55-439A-8BD3-20C25E51EA29}"/>
    <cellStyle name="Currency 16 2 3" xfId="546" xr:uid="{328ADB16-17D4-4B80-B24D-118AFBBD0B8B}"/>
    <cellStyle name="Currency 16 2 3 2" xfId="1775" xr:uid="{86BAE46E-E445-4BD5-92B2-5467E6EB2A85}"/>
    <cellStyle name="Currency 16 2 4" xfId="955" xr:uid="{2D077C64-03AA-4E17-8E6F-4004554B132D}"/>
    <cellStyle name="Currency 16 2 4 2" xfId="2184" xr:uid="{04B915EA-34E3-4635-A6A5-1DFD6AA73C9F}"/>
    <cellStyle name="Currency 16 2 5" xfId="1366" xr:uid="{EAC6F1D0-F9FB-4789-AD6A-EB4D38D7C9CA}"/>
    <cellStyle name="Currency 16 3" xfId="118" xr:uid="{00000000-0005-0000-0000-000075000000}"/>
    <cellStyle name="Currency 16 3 2" xfId="548" xr:uid="{4E68419E-F749-4717-AD47-8B4095805A08}"/>
    <cellStyle name="Currency 16 3 2 2" xfId="1777" xr:uid="{A5CF380A-2F44-46C6-8E9B-A0801B8B58B0}"/>
    <cellStyle name="Currency 16 3 3" xfId="957" xr:uid="{070CB2A3-AA75-450F-ABB3-A0C254F4B6B9}"/>
    <cellStyle name="Currency 16 3 3 2" xfId="2186" xr:uid="{C946B68D-FDB8-4B84-92A6-29FDEA7EADA8}"/>
    <cellStyle name="Currency 16 3 4" xfId="1368" xr:uid="{2B66D871-FF50-4B3B-87D2-F557D4A225F9}"/>
    <cellStyle name="Currency 16 4" xfId="545" xr:uid="{92487C72-712A-405B-B81C-C94CA9DB7E9D}"/>
    <cellStyle name="Currency 16 4 2" xfId="1774" xr:uid="{1526C0FE-A325-49E1-928D-1D9E1D59190A}"/>
    <cellStyle name="Currency 16 5" xfId="954" xr:uid="{139322B5-4532-4100-B91B-DC966126D6F0}"/>
    <cellStyle name="Currency 16 5 2" xfId="2183" xr:uid="{8CC07CC3-C1C3-4AD1-9FB7-A4A6513E01C1}"/>
    <cellStyle name="Currency 16 6" xfId="1365" xr:uid="{E4C3D825-A175-4305-8171-CD658763A653}"/>
    <cellStyle name="Currency 17" xfId="119" xr:uid="{00000000-0005-0000-0000-000076000000}"/>
    <cellStyle name="Currency 17 2" xfId="120" xr:uid="{00000000-0005-0000-0000-000077000000}"/>
    <cellStyle name="Currency 17 2 2" xfId="121" xr:uid="{00000000-0005-0000-0000-000078000000}"/>
    <cellStyle name="Currency 17 2 2 2" xfId="551" xr:uid="{65E6DD6F-ED61-42BC-9639-6E51B3E1EF70}"/>
    <cellStyle name="Currency 17 2 2 2 2" xfId="1780" xr:uid="{6D438B45-0BB0-4806-BFA0-5F4B84C5B711}"/>
    <cellStyle name="Currency 17 2 2 3" xfId="960" xr:uid="{9ECE8907-EBD0-4DAC-BB0B-0F877E767609}"/>
    <cellStyle name="Currency 17 2 2 3 2" xfId="2189" xr:uid="{4D74EB66-BA01-41AA-A77D-8C139B2D6F28}"/>
    <cellStyle name="Currency 17 2 2 4" xfId="1371" xr:uid="{3D362961-1FAC-4874-BEE9-E5BC701C6B5C}"/>
    <cellStyle name="Currency 17 2 3" xfId="550" xr:uid="{E8688166-6916-400A-82A0-A02D53604BB1}"/>
    <cellStyle name="Currency 17 2 3 2" xfId="1779" xr:uid="{C9EA85BE-3CF7-42B7-B3B8-E4E6219C4A5F}"/>
    <cellStyle name="Currency 17 2 4" xfId="959" xr:uid="{727A2BA3-838D-4385-BF21-6BF69E1C17A1}"/>
    <cellStyle name="Currency 17 2 4 2" xfId="2188" xr:uid="{511CE9BC-D8D1-473C-87EC-E96747C15887}"/>
    <cellStyle name="Currency 17 2 5" xfId="1370" xr:uid="{117D9D8F-7B4A-4CD7-8603-E11C5AF8DA9A}"/>
    <cellStyle name="Currency 17 3" xfId="122" xr:uid="{00000000-0005-0000-0000-000079000000}"/>
    <cellStyle name="Currency 17 3 2" xfId="552" xr:uid="{34044724-5975-45A6-89EB-3AEFA6B1C440}"/>
    <cellStyle name="Currency 17 3 2 2" xfId="1781" xr:uid="{2AB8A05D-B47F-478F-9D22-2B0F36B62A0A}"/>
    <cellStyle name="Currency 17 3 3" xfId="961" xr:uid="{24041E19-1B20-49F9-8943-2E605DBF18F5}"/>
    <cellStyle name="Currency 17 3 3 2" xfId="2190" xr:uid="{B939CB81-60BD-433D-880A-C7CAE2256C80}"/>
    <cellStyle name="Currency 17 3 4" xfId="1372" xr:uid="{DA1C5FB5-321F-45D0-B2FB-6EE48FF4B80D}"/>
    <cellStyle name="Currency 17 4" xfId="549" xr:uid="{107368FF-1C6C-45E6-8697-FEEF368434FB}"/>
    <cellStyle name="Currency 17 4 2" xfId="1778" xr:uid="{C77C9D23-6D12-4B9B-A7D0-84FE33CD3304}"/>
    <cellStyle name="Currency 17 5" xfId="958" xr:uid="{67558560-4394-4391-B08B-95CCC385E8A9}"/>
    <cellStyle name="Currency 17 5 2" xfId="2187" xr:uid="{BCD3D3F5-39A5-4175-9FE8-9DF8015657E8}"/>
    <cellStyle name="Currency 17 6" xfId="1369" xr:uid="{EC3CC763-05D8-4208-8811-B2206C63127E}"/>
    <cellStyle name="Currency 18" xfId="123" xr:uid="{00000000-0005-0000-0000-00007A000000}"/>
    <cellStyle name="Currency 18 2" xfId="124" xr:uid="{00000000-0005-0000-0000-00007B000000}"/>
    <cellStyle name="Currency 18 2 2" xfId="125" xr:uid="{00000000-0005-0000-0000-00007C000000}"/>
    <cellStyle name="Currency 18 2 2 2" xfId="555" xr:uid="{966A2F1F-3CDC-4462-A19C-7C4E31275728}"/>
    <cellStyle name="Currency 18 2 2 2 2" xfId="1784" xr:uid="{9FDFB7E1-BAA5-43DC-962E-68DBD65DDC68}"/>
    <cellStyle name="Currency 18 2 2 3" xfId="964" xr:uid="{C5CA3C56-8F19-459C-8342-898B59472E76}"/>
    <cellStyle name="Currency 18 2 2 3 2" xfId="2193" xr:uid="{FC0DB063-79F1-41CC-A63D-28ED6A1BFAFC}"/>
    <cellStyle name="Currency 18 2 2 4" xfId="1375" xr:uid="{533AE8BA-4AC5-4398-BC80-5608B3F6BF40}"/>
    <cellStyle name="Currency 18 2 3" xfId="554" xr:uid="{A211AB42-CDA6-4B8B-A95B-970431678DF8}"/>
    <cellStyle name="Currency 18 2 3 2" xfId="1783" xr:uid="{8B59ED1B-837D-4092-9EA3-F867A2565CEC}"/>
    <cellStyle name="Currency 18 2 4" xfId="963" xr:uid="{A21004BD-5B24-4A40-9233-67A7DAA0F983}"/>
    <cellStyle name="Currency 18 2 4 2" xfId="2192" xr:uid="{C42DE5F8-5E1F-4500-A600-99121D8B9158}"/>
    <cellStyle name="Currency 18 2 5" xfId="1374" xr:uid="{C52871D9-CBE1-4FD0-A64A-FB3DB3E8C9FB}"/>
    <cellStyle name="Currency 18 3" xfId="126" xr:uid="{00000000-0005-0000-0000-00007D000000}"/>
    <cellStyle name="Currency 18 3 2" xfId="556" xr:uid="{2F8B79C5-1F86-4B85-B3BF-DA54ED542318}"/>
    <cellStyle name="Currency 18 3 2 2" xfId="1785" xr:uid="{3572B594-3571-4B7A-A4DD-9DD04E080554}"/>
    <cellStyle name="Currency 18 3 3" xfId="965" xr:uid="{EDDC4B8F-FAAE-4FF8-A4B5-E223961FA7A3}"/>
    <cellStyle name="Currency 18 3 3 2" xfId="2194" xr:uid="{FC080953-DEED-484D-981A-6D7A7B54EB7E}"/>
    <cellStyle name="Currency 18 3 4" xfId="1376" xr:uid="{F21C4B44-A60B-4588-96A5-7E3F475FB195}"/>
    <cellStyle name="Currency 18 4" xfId="553" xr:uid="{360C35CC-C53D-4D34-9461-8DBB5A4F08E5}"/>
    <cellStyle name="Currency 18 4 2" xfId="1782" xr:uid="{8B24074B-B267-4910-BA21-5C86E2164E49}"/>
    <cellStyle name="Currency 18 5" xfId="962" xr:uid="{943D04CA-2A9B-4A2C-B6CB-146D969F18F4}"/>
    <cellStyle name="Currency 18 5 2" xfId="2191" xr:uid="{85E7FF45-E396-4D67-84C9-9306DD46D7AD}"/>
    <cellStyle name="Currency 18 6" xfId="1373" xr:uid="{1DA3FAFE-52F4-4E93-9907-CF631410CD9B}"/>
    <cellStyle name="Currency 19" xfId="127" xr:uid="{00000000-0005-0000-0000-00007E000000}"/>
    <cellStyle name="Currency 19 2" xfId="128" xr:uid="{00000000-0005-0000-0000-00007F000000}"/>
    <cellStyle name="Currency 19 2 2" xfId="129" xr:uid="{00000000-0005-0000-0000-000080000000}"/>
    <cellStyle name="Currency 19 2 2 2" xfId="559" xr:uid="{8305C7F2-368C-41FA-BBBC-F05ACE24FA7F}"/>
    <cellStyle name="Currency 19 2 2 2 2" xfId="1788" xr:uid="{FB785EAB-29F0-4EB9-9AC8-E9750FA33FE5}"/>
    <cellStyle name="Currency 19 2 2 3" xfId="968" xr:uid="{8A7C8EC7-BB70-4299-910F-FC818696C52E}"/>
    <cellStyle name="Currency 19 2 2 3 2" xfId="2197" xr:uid="{ED1A52DB-6520-46FE-8B49-E42886E6AA8D}"/>
    <cellStyle name="Currency 19 2 2 4" xfId="1379" xr:uid="{0C74720D-E0AD-4EC9-907C-E5E6704148BC}"/>
    <cellStyle name="Currency 19 2 3" xfId="558" xr:uid="{9EC6FED7-276E-480A-A752-7820F6920A67}"/>
    <cellStyle name="Currency 19 2 3 2" xfId="1787" xr:uid="{0D003B28-6232-477C-9957-01D503F49945}"/>
    <cellStyle name="Currency 19 2 4" xfId="967" xr:uid="{C6F8FD5B-A848-4E0D-A671-AF0699B9A7FC}"/>
    <cellStyle name="Currency 19 2 4 2" xfId="2196" xr:uid="{3E0B56B8-EC17-41C6-B506-8AEEB9E6D028}"/>
    <cellStyle name="Currency 19 2 5" xfId="1378" xr:uid="{E25684DB-129C-4DD4-AA28-2BDF547D5423}"/>
    <cellStyle name="Currency 19 3" xfId="130" xr:uid="{00000000-0005-0000-0000-000081000000}"/>
    <cellStyle name="Currency 19 3 2" xfId="560" xr:uid="{6739085E-182D-42E9-A5C6-52B01A4BB711}"/>
    <cellStyle name="Currency 19 3 2 2" xfId="1789" xr:uid="{290A47DA-F8E4-469E-8CFF-907DB97FF4D7}"/>
    <cellStyle name="Currency 19 3 3" xfId="969" xr:uid="{30ED71C5-FFA8-40CE-80E4-5747667B781B}"/>
    <cellStyle name="Currency 19 3 3 2" xfId="2198" xr:uid="{EB6EC56E-BDD1-462B-80E6-BF629B63A75D}"/>
    <cellStyle name="Currency 19 3 4" xfId="1380" xr:uid="{B12F505D-4167-481B-8138-4ABAFC237ACE}"/>
    <cellStyle name="Currency 19 4" xfId="557" xr:uid="{0F12ECFC-DCCD-43AC-8F6D-D6CA7DDE8E07}"/>
    <cellStyle name="Currency 19 4 2" xfId="1786" xr:uid="{7AAD4D2F-5562-47BD-A8E0-64BE34E9146F}"/>
    <cellStyle name="Currency 19 5" xfId="966" xr:uid="{15DC05FF-7F29-40F7-82B8-EF684C67309B}"/>
    <cellStyle name="Currency 19 5 2" xfId="2195" xr:uid="{61833A85-C7A9-4997-9F7F-78DA8BDDE8B2}"/>
    <cellStyle name="Currency 19 6" xfId="1377" xr:uid="{71219E5A-6F28-4754-AF0A-B3B1C84B8548}"/>
    <cellStyle name="Currency 2" xfId="131" xr:uid="{00000000-0005-0000-0000-000082000000}"/>
    <cellStyle name="Currency 2 10" xfId="1381" xr:uid="{F865E08A-0DB7-4D47-9C29-C6862AA79061}"/>
    <cellStyle name="Currency 2 2" xfId="132" xr:uid="{00000000-0005-0000-0000-000083000000}"/>
    <cellStyle name="Currency 2 2 2" xfId="133" xr:uid="{00000000-0005-0000-0000-000084000000}"/>
    <cellStyle name="Currency 2 2 2 2" xfId="134" xr:uid="{00000000-0005-0000-0000-000085000000}"/>
    <cellStyle name="Currency 2 2 2 2 2" xfId="564" xr:uid="{60BBE9F7-F997-437B-BAEE-910372549BF3}"/>
    <cellStyle name="Currency 2 2 2 2 2 2" xfId="1793" xr:uid="{017FFA38-E160-4B05-9575-6E10D066D6A6}"/>
    <cellStyle name="Currency 2 2 2 2 3" xfId="973" xr:uid="{D0760F7D-6B14-4673-9B73-5DF329740553}"/>
    <cellStyle name="Currency 2 2 2 2 3 2" xfId="2202" xr:uid="{6E8AAA22-A791-4FF2-8D7A-2FA38E0A22CF}"/>
    <cellStyle name="Currency 2 2 2 2 4" xfId="1384" xr:uid="{8BC37D93-9248-4C0E-B533-4D36FE527DB3}"/>
    <cellStyle name="Currency 2 2 2 3" xfId="563" xr:uid="{05CABAB3-C0CC-4D3B-9BEF-FE786BBBB0BD}"/>
    <cellStyle name="Currency 2 2 2 3 2" xfId="1792" xr:uid="{960417A4-D834-449D-9BD4-EBBCDF46BA08}"/>
    <cellStyle name="Currency 2 2 2 4" xfId="972" xr:uid="{97BE3AF4-7B2B-46C6-A3B0-FBF1395A3AD5}"/>
    <cellStyle name="Currency 2 2 2 4 2" xfId="2201" xr:uid="{6A6D647A-C65E-4E4D-A529-F8B639215388}"/>
    <cellStyle name="Currency 2 2 2 5" xfId="1383" xr:uid="{42E528A8-E0D8-4C23-BB5D-26F5809C9427}"/>
    <cellStyle name="Currency 2 2 3" xfId="135" xr:uid="{00000000-0005-0000-0000-000086000000}"/>
    <cellStyle name="Currency 2 2 3 2" xfId="565" xr:uid="{7E4FB33A-D99B-4F1A-8094-EA354F9ED4DD}"/>
    <cellStyle name="Currency 2 2 3 2 2" xfId="1794" xr:uid="{C5669BB8-AB65-4DD7-A04A-2508D7A9BBAF}"/>
    <cellStyle name="Currency 2 2 3 3" xfId="974" xr:uid="{64955551-243A-4A21-A06C-2A3306D69228}"/>
    <cellStyle name="Currency 2 2 3 3 2" xfId="2203" xr:uid="{55D09BF0-BFE1-4306-85C2-73CF8A033674}"/>
    <cellStyle name="Currency 2 2 3 4" xfId="1385" xr:uid="{4EA473A6-23B3-4E80-9554-612F11032D12}"/>
    <cellStyle name="Currency 2 2 4" xfId="562" xr:uid="{E721DB13-7412-4D12-BF21-1F3975AAFA76}"/>
    <cellStyle name="Currency 2 2 4 2" xfId="1791" xr:uid="{5EFA96B1-0918-42DF-82B3-7715A6937352}"/>
    <cellStyle name="Currency 2 2 5" xfId="971" xr:uid="{C572B357-BDB6-4115-BCA2-FF37F3523238}"/>
    <cellStyle name="Currency 2 2 5 2" xfId="2200" xr:uid="{BA354CF3-8A5E-46C3-97D4-C9E3FA233AFB}"/>
    <cellStyle name="Currency 2 2 6" xfId="1382" xr:uid="{4D241F31-EF9C-42D6-89E1-078F9D5CB4DE}"/>
    <cellStyle name="Currency 2 3" xfId="136" xr:uid="{00000000-0005-0000-0000-000087000000}"/>
    <cellStyle name="Currency 2 3 2" xfId="137" xr:uid="{00000000-0005-0000-0000-000088000000}"/>
    <cellStyle name="Currency 2 3 2 2" xfId="138" xr:uid="{00000000-0005-0000-0000-000089000000}"/>
    <cellStyle name="Currency 2 3 2 2 2" xfId="568" xr:uid="{391635F2-5684-4F99-A364-2BC144019A2B}"/>
    <cellStyle name="Currency 2 3 2 2 2 2" xfId="1797" xr:uid="{EA7EF04B-74A9-42F6-B9E4-B1862B37EDD4}"/>
    <cellStyle name="Currency 2 3 2 2 3" xfId="977" xr:uid="{BB865F3B-93FB-4500-9E39-6BC0EF0DAE92}"/>
    <cellStyle name="Currency 2 3 2 2 3 2" xfId="2206" xr:uid="{79000BED-40E4-4131-9D7D-82D25CC52C1D}"/>
    <cellStyle name="Currency 2 3 2 2 4" xfId="1388" xr:uid="{C5D59BAC-0E94-48BC-B5A3-764E87986C26}"/>
    <cellStyle name="Currency 2 3 2 3" xfId="567" xr:uid="{4BEE0CA1-F1B1-4268-AB6F-F2A61CFC5B6D}"/>
    <cellStyle name="Currency 2 3 2 3 2" xfId="1796" xr:uid="{AE6DF094-13BA-41B6-B74A-8A62857488E2}"/>
    <cellStyle name="Currency 2 3 2 4" xfId="976" xr:uid="{5E06399F-248C-46D4-A624-80B41FE730FD}"/>
    <cellStyle name="Currency 2 3 2 4 2" xfId="2205" xr:uid="{146943B9-484C-4712-9CC9-AE662199033A}"/>
    <cellStyle name="Currency 2 3 2 5" xfId="1387" xr:uid="{AD568F7A-8ECA-4DEA-9EB6-4F61B74944D7}"/>
    <cellStyle name="Currency 2 3 3" xfId="139" xr:uid="{00000000-0005-0000-0000-00008A000000}"/>
    <cellStyle name="Currency 2 3 3 2" xfId="569" xr:uid="{D051907A-E9BF-47A7-9AAB-CE70B3EB3FCA}"/>
    <cellStyle name="Currency 2 3 3 2 2" xfId="1798" xr:uid="{83752419-6450-48B2-9F8A-5ED73AC6C68E}"/>
    <cellStyle name="Currency 2 3 3 3" xfId="978" xr:uid="{BCC76D04-4C81-4C94-A498-2F8F19591466}"/>
    <cellStyle name="Currency 2 3 3 3 2" xfId="2207" xr:uid="{551A0FAA-11CE-4174-A593-BEC224FC801B}"/>
    <cellStyle name="Currency 2 3 3 4" xfId="1389" xr:uid="{BC59BA61-525A-45EE-91B1-3D4E485CAE1F}"/>
    <cellStyle name="Currency 2 3 4" xfId="566" xr:uid="{E7FD2BBE-4C2B-4BC5-9462-FB0952AC8E25}"/>
    <cellStyle name="Currency 2 3 4 2" xfId="1795" xr:uid="{82F43A1B-15E7-48AC-8B5D-806BC8A1E950}"/>
    <cellStyle name="Currency 2 3 5" xfId="975" xr:uid="{0C2F1540-7D12-4BD9-A58E-58081999D891}"/>
    <cellStyle name="Currency 2 3 5 2" xfId="2204" xr:uid="{98F2A99A-5867-4A74-BEBA-7AA2BC3BCE43}"/>
    <cellStyle name="Currency 2 3 6" xfId="1386" xr:uid="{5734D993-D1B1-4F04-A28D-9F02A235644C}"/>
    <cellStyle name="Currency 2 4" xfId="140" xr:uid="{00000000-0005-0000-0000-00008B000000}"/>
    <cellStyle name="Currency 2 4 2" xfId="141" xr:uid="{00000000-0005-0000-0000-00008C000000}"/>
    <cellStyle name="Currency 2 4 2 2" xfId="142" xr:uid="{00000000-0005-0000-0000-00008D000000}"/>
    <cellStyle name="Currency 2 4 2 2 2" xfId="572" xr:uid="{F215ECBE-0F64-4D3F-B1FD-5111DF97E7BC}"/>
    <cellStyle name="Currency 2 4 2 2 2 2" xfId="1801" xr:uid="{E83348BD-AE24-4960-8367-1E6E3C8B0884}"/>
    <cellStyle name="Currency 2 4 2 2 3" xfId="981" xr:uid="{0ECF275B-AACD-4722-86C5-F8B1E17E1760}"/>
    <cellStyle name="Currency 2 4 2 2 3 2" xfId="2210" xr:uid="{243E44AA-0312-4DE5-81CF-4079CADDAF2D}"/>
    <cellStyle name="Currency 2 4 2 2 4" xfId="1392" xr:uid="{0719B944-2138-4FE7-B27E-1C7DC06FD7C4}"/>
    <cellStyle name="Currency 2 4 2 3" xfId="571" xr:uid="{B550FEE0-D943-4299-86FE-B70CF9EA386D}"/>
    <cellStyle name="Currency 2 4 2 3 2" xfId="1800" xr:uid="{8755EDBA-8DC8-48B6-88CE-31457BD61F55}"/>
    <cellStyle name="Currency 2 4 2 4" xfId="980" xr:uid="{39BC4C94-F3B4-43A6-A36D-19E6D391560B}"/>
    <cellStyle name="Currency 2 4 2 4 2" xfId="2209" xr:uid="{0E1E55B0-CDA9-4CF4-88D7-2A1021D31A77}"/>
    <cellStyle name="Currency 2 4 2 5" xfId="1391" xr:uid="{22648F01-AAC4-4368-9B8A-E5261CCCD33A}"/>
    <cellStyle name="Currency 2 4 3" xfId="143" xr:uid="{00000000-0005-0000-0000-00008E000000}"/>
    <cellStyle name="Currency 2 4 3 2" xfId="573" xr:uid="{30FAB1D0-9DA4-4376-892B-7429B081D91A}"/>
    <cellStyle name="Currency 2 4 3 2 2" xfId="1802" xr:uid="{E62CBAAA-2D53-44EF-B5B3-4BC0511E8F68}"/>
    <cellStyle name="Currency 2 4 3 3" xfId="982" xr:uid="{70429812-2F97-4961-89B4-7357FCE42A13}"/>
    <cellStyle name="Currency 2 4 3 3 2" xfId="2211" xr:uid="{DDBCDF2A-B086-4BE7-B375-30D99A1FCB75}"/>
    <cellStyle name="Currency 2 4 3 4" xfId="1393" xr:uid="{1025EEFB-CC69-40C3-AC34-36F036CB4DDF}"/>
    <cellStyle name="Currency 2 4 4" xfId="570" xr:uid="{F8DF2921-0EC1-4B23-90B7-5ED8F48480B7}"/>
    <cellStyle name="Currency 2 4 4 2" xfId="1799" xr:uid="{32583D03-335C-4F20-B025-16A3584876A2}"/>
    <cellStyle name="Currency 2 4 5" xfId="979" xr:uid="{882EB2E9-6575-4530-93F9-E23814696828}"/>
    <cellStyle name="Currency 2 4 5 2" xfId="2208" xr:uid="{FF64AA27-6A94-4977-BA05-DCBC09DE54E7}"/>
    <cellStyle name="Currency 2 4 6" xfId="1390" xr:uid="{5B6A0D73-D521-4B8A-8BFE-3CF1B8883DB4}"/>
    <cellStyle name="Currency 2 5" xfId="144" xr:uid="{00000000-0005-0000-0000-00008F000000}"/>
    <cellStyle name="Currency 2 5 2" xfId="145" xr:uid="{00000000-0005-0000-0000-000090000000}"/>
    <cellStyle name="Currency 2 5 2 2" xfId="146" xr:uid="{00000000-0005-0000-0000-000091000000}"/>
    <cellStyle name="Currency 2 5 2 2 2" xfId="576" xr:uid="{1B97D12C-50D5-4BDC-9ECF-59EAF4392FE6}"/>
    <cellStyle name="Currency 2 5 2 2 2 2" xfId="1805" xr:uid="{906253C1-9CB0-4921-BF39-92CA76CEBDD9}"/>
    <cellStyle name="Currency 2 5 2 2 3" xfId="985" xr:uid="{6FBB52DC-CF5F-42D2-8CFF-1A174F80AE74}"/>
    <cellStyle name="Currency 2 5 2 2 3 2" xfId="2214" xr:uid="{E76EBE43-2A53-437B-A43F-A825F6B91D77}"/>
    <cellStyle name="Currency 2 5 2 2 4" xfId="1396" xr:uid="{AA4ACACE-2AA0-43FB-B9D7-F84DAF026452}"/>
    <cellStyle name="Currency 2 5 2 3" xfId="575" xr:uid="{006C3083-5E69-422A-A9FB-AF6027093AC9}"/>
    <cellStyle name="Currency 2 5 2 3 2" xfId="1804" xr:uid="{AFAD87E8-F451-4CA1-BEB6-4EF345DC4855}"/>
    <cellStyle name="Currency 2 5 2 4" xfId="984" xr:uid="{764601EA-AACB-47F3-9164-A124549C9A68}"/>
    <cellStyle name="Currency 2 5 2 4 2" xfId="2213" xr:uid="{B29D7D23-93B3-4067-878F-B406F4745CF9}"/>
    <cellStyle name="Currency 2 5 2 5" xfId="1395" xr:uid="{7D54950B-9E7C-4C28-BE35-8C152AA2E0BF}"/>
    <cellStyle name="Currency 2 5 3" xfId="147" xr:uid="{00000000-0005-0000-0000-000092000000}"/>
    <cellStyle name="Currency 2 5 3 2" xfId="577" xr:uid="{57B31F3F-81D2-4CC6-86DF-B12E1993D377}"/>
    <cellStyle name="Currency 2 5 3 2 2" xfId="1806" xr:uid="{21053606-7686-4E7E-87BA-20E3DB7B40C5}"/>
    <cellStyle name="Currency 2 5 3 3" xfId="986" xr:uid="{DF2115B0-8DB4-473D-A9B6-7BC7A3512A9B}"/>
    <cellStyle name="Currency 2 5 3 3 2" xfId="2215" xr:uid="{CE962E7A-BD3C-4787-B4AF-E25962CB4575}"/>
    <cellStyle name="Currency 2 5 3 4" xfId="1397" xr:uid="{F0684680-22EB-4E0A-8EA9-FE88A9E603E8}"/>
    <cellStyle name="Currency 2 5 4" xfId="574" xr:uid="{CC7F523A-A5DB-45AD-9A11-74EDD07E3912}"/>
    <cellStyle name="Currency 2 5 4 2" xfId="1803" xr:uid="{BE31B633-C3B3-4AB5-B650-48A7F50F7311}"/>
    <cellStyle name="Currency 2 5 5" xfId="983" xr:uid="{045E0219-DAE5-4D16-A9F2-9ACA28D8E2E6}"/>
    <cellStyle name="Currency 2 5 5 2" xfId="2212" xr:uid="{D845A3EB-3F7F-4D07-A951-749FC3E7EB80}"/>
    <cellStyle name="Currency 2 5 6" xfId="1394" xr:uid="{95971416-E73B-4CD9-A466-09E6B5FBEE50}"/>
    <cellStyle name="Currency 2 6" xfId="148" xr:uid="{00000000-0005-0000-0000-000093000000}"/>
    <cellStyle name="Currency 2 6 2" xfId="149" xr:uid="{00000000-0005-0000-0000-000094000000}"/>
    <cellStyle name="Currency 2 6 2 2" xfId="579" xr:uid="{552CB6B0-7AA8-49A2-9C12-9D36384F7FAC}"/>
    <cellStyle name="Currency 2 6 2 2 2" xfId="1808" xr:uid="{5C926DFC-BD84-4ECF-A69E-2EA7E167ADE0}"/>
    <cellStyle name="Currency 2 6 2 3" xfId="988" xr:uid="{B7CA83A3-B1EB-45CD-B6FD-681EA373AE5C}"/>
    <cellStyle name="Currency 2 6 2 3 2" xfId="2217" xr:uid="{9E6E7922-8830-4E13-AF99-677274ACF507}"/>
    <cellStyle name="Currency 2 6 2 4" xfId="1399" xr:uid="{CBF3BE03-8095-4F48-8A20-811A87314767}"/>
    <cellStyle name="Currency 2 6 3" xfId="578" xr:uid="{A285C9DF-C34F-4C1A-A0AA-FBD454F82384}"/>
    <cellStyle name="Currency 2 6 3 2" xfId="1807" xr:uid="{A978B02A-93BA-4819-A612-5508BD4711AD}"/>
    <cellStyle name="Currency 2 6 4" xfId="987" xr:uid="{464BAC6B-1826-4048-B2FE-AD6468E91C95}"/>
    <cellStyle name="Currency 2 6 4 2" xfId="2216" xr:uid="{18773950-087D-4274-874F-DB2F4EC75916}"/>
    <cellStyle name="Currency 2 6 5" xfId="1398" xr:uid="{F3977795-182F-46A8-ACE2-524056029405}"/>
    <cellStyle name="Currency 2 7" xfId="150" xr:uid="{00000000-0005-0000-0000-000095000000}"/>
    <cellStyle name="Currency 2 7 2" xfId="580" xr:uid="{81CB170A-EC08-4A56-94BF-D5C014717406}"/>
    <cellStyle name="Currency 2 7 2 2" xfId="1809" xr:uid="{B676BBD1-3FAE-440E-8627-2AD3210B2DC7}"/>
    <cellStyle name="Currency 2 7 3" xfId="989" xr:uid="{B2584F3F-0759-41CC-9474-877D88E39570}"/>
    <cellStyle name="Currency 2 7 3 2" xfId="2218" xr:uid="{7B47C0FC-E52A-4F8F-BF8B-9ACB3F56FE30}"/>
    <cellStyle name="Currency 2 7 4" xfId="1400" xr:uid="{86A7C069-826B-41EE-A1EE-760BE7240355}"/>
    <cellStyle name="Currency 2 8" xfId="561" xr:uid="{9B641B6E-F73A-45E2-8B72-985CDDCD8EB7}"/>
    <cellStyle name="Currency 2 8 2" xfId="1790" xr:uid="{EBDBF01A-2FAB-4EAC-99E3-8D8EDEF89FD0}"/>
    <cellStyle name="Currency 2 9" xfId="970" xr:uid="{E307D4DF-D1CD-418A-8449-394EB3F2377E}"/>
    <cellStyle name="Currency 2 9 2" xfId="2199" xr:uid="{CFF09CC1-0EB2-468B-B516-573631BDC822}"/>
    <cellStyle name="Currency 20" xfId="151" xr:uid="{00000000-0005-0000-0000-000096000000}"/>
    <cellStyle name="Currency 20 2" xfId="152" xr:uid="{00000000-0005-0000-0000-000097000000}"/>
    <cellStyle name="Currency 20 2 2" xfId="153" xr:uid="{00000000-0005-0000-0000-000098000000}"/>
    <cellStyle name="Currency 20 2 2 2" xfId="583" xr:uid="{6FE2C573-F73A-4082-9F84-D9DD67FE7636}"/>
    <cellStyle name="Currency 20 2 2 2 2" xfId="1812" xr:uid="{7B758905-B43C-418A-B2C8-E1B988F62A03}"/>
    <cellStyle name="Currency 20 2 2 3" xfId="992" xr:uid="{9C3293E5-F253-4193-B3DA-C69FDB14526B}"/>
    <cellStyle name="Currency 20 2 2 3 2" xfId="2221" xr:uid="{A04AAD2E-9E73-4907-BE58-629A908D1942}"/>
    <cellStyle name="Currency 20 2 2 4" xfId="1403" xr:uid="{0B6FC171-D77E-4EC8-BDAC-BBA76331CE7D}"/>
    <cellStyle name="Currency 20 2 3" xfId="582" xr:uid="{1F9EE1CA-EE8A-492C-80AE-4AA5FA6018A9}"/>
    <cellStyle name="Currency 20 2 3 2" xfId="1811" xr:uid="{824F0FBB-9E1D-4E1C-952B-F4E4D61BE20B}"/>
    <cellStyle name="Currency 20 2 4" xfId="991" xr:uid="{5645461C-B2CC-4753-A79F-A3D572689827}"/>
    <cellStyle name="Currency 20 2 4 2" xfId="2220" xr:uid="{A0E987AB-4E47-441C-87BA-D5F478566CDA}"/>
    <cellStyle name="Currency 20 2 5" xfId="1402" xr:uid="{1B491BC3-4E5B-4169-A1D6-F50576EA6B29}"/>
    <cellStyle name="Currency 20 3" xfId="154" xr:uid="{00000000-0005-0000-0000-000099000000}"/>
    <cellStyle name="Currency 20 3 2" xfId="584" xr:uid="{6BDCE651-AAB8-4E06-B126-9CE5B1665D41}"/>
    <cellStyle name="Currency 20 3 2 2" xfId="1813" xr:uid="{EC4ACD32-E74A-4D44-92B3-7AC1C974229C}"/>
    <cellStyle name="Currency 20 3 3" xfId="993" xr:uid="{AA72E1BD-DBB4-4EEE-A8C4-BE65DD1A40A6}"/>
    <cellStyle name="Currency 20 3 3 2" xfId="2222" xr:uid="{9D9BDB95-DC38-46F5-B7DC-E5EE96173990}"/>
    <cellStyle name="Currency 20 3 4" xfId="1404" xr:uid="{0909602F-1A0D-4118-B740-79A833AB14C9}"/>
    <cellStyle name="Currency 20 4" xfId="581" xr:uid="{D9F99821-1D36-4918-9B03-2FA1311BBD0D}"/>
    <cellStyle name="Currency 20 4 2" xfId="1810" xr:uid="{A7DC6A25-116D-43E3-A7CC-CAE4566029A8}"/>
    <cellStyle name="Currency 20 5" xfId="990" xr:uid="{82AE15A5-48E0-42C1-9C0C-04190D4596C2}"/>
    <cellStyle name="Currency 20 5 2" xfId="2219" xr:uid="{07F7EBCA-882C-46F6-9C8D-DBD5BA6A7D03}"/>
    <cellStyle name="Currency 20 6" xfId="1401" xr:uid="{1738DA59-ECB3-4172-8BFC-652CBC938744}"/>
    <cellStyle name="Currency 21" xfId="155" xr:uid="{00000000-0005-0000-0000-00009A000000}"/>
    <cellStyle name="Currency 21 2" xfId="156" xr:uid="{00000000-0005-0000-0000-00009B000000}"/>
    <cellStyle name="Currency 21 2 2" xfId="157" xr:uid="{00000000-0005-0000-0000-00009C000000}"/>
    <cellStyle name="Currency 21 2 2 2" xfId="587" xr:uid="{27E33CAF-7C26-4308-8EF9-CE75B134CA4B}"/>
    <cellStyle name="Currency 21 2 2 2 2" xfId="1816" xr:uid="{A9763DA8-6CF1-4852-A845-613C46E35827}"/>
    <cellStyle name="Currency 21 2 2 3" xfId="996" xr:uid="{09F32694-E48C-4948-B08E-17AF0C38F451}"/>
    <cellStyle name="Currency 21 2 2 3 2" xfId="2225" xr:uid="{60318304-1447-47E3-9A09-613C43CB18A1}"/>
    <cellStyle name="Currency 21 2 2 4" xfId="1407" xr:uid="{4EA14A63-A1C5-49BB-B170-38C8303827AC}"/>
    <cellStyle name="Currency 21 2 3" xfId="586" xr:uid="{465DDD95-C3DD-4B2F-8351-92F9D2EDEC9B}"/>
    <cellStyle name="Currency 21 2 3 2" xfId="1815" xr:uid="{011F9FE6-8A37-49CB-9221-3659E8CD2D00}"/>
    <cellStyle name="Currency 21 2 4" xfId="995" xr:uid="{DCBC69E6-0CB0-4A83-9139-F16EDA70ED51}"/>
    <cellStyle name="Currency 21 2 4 2" xfId="2224" xr:uid="{CBFB1D21-4CF9-4BB5-A259-B39EC477556E}"/>
    <cellStyle name="Currency 21 2 5" xfId="1406" xr:uid="{4E41F1E7-6A77-47F2-AD0A-AB97801640D2}"/>
    <cellStyle name="Currency 21 3" xfId="158" xr:uid="{00000000-0005-0000-0000-00009D000000}"/>
    <cellStyle name="Currency 21 3 2" xfId="588" xr:uid="{13940D0E-9651-4CB2-B853-6E2CB69562DC}"/>
    <cellStyle name="Currency 21 3 2 2" xfId="1817" xr:uid="{F778CACC-A2E5-417C-A2B6-C7C91EAD5D7C}"/>
    <cellStyle name="Currency 21 3 3" xfId="997" xr:uid="{D47287C2-2968-4BE2-8F1E-588141B411C7}"/>
    <cellStyle name="Currency 21 3 3 2" xfId="2226" xr:uid="{79FB8DFC-CCA0-4A0C-92F9-CB688B547D82}"/>
    <cellStyle name="Currency 21 3 4" xfId="1408" xr:uid="{1C2F60A5-ABBC-41C5-A1A6-DDE45A955D6A}"/>
    <cellStyle name="Currency 21 4" xfId="585" xr:uid="{0836BA33-5543-4786-9750-11192DD36F95}"/>
    <cellStyle name="Currency 21 4 2" xfId="1814" xr:uid="{B8ED8CBA-FD84-4AB4-8603-3923174BA693}"/>
    <cellStyle name="Currency 21 5" xfId="994" xr:uid="{1D653CCD-528D-4FD3-A6D7-9A14C7EC8217}"/>
    <cellStyle name="Currency 21 5 2" xfId="2223" xr:uid="{39FD5DF0-7D07-4661-AE72-C32D53969CAF}"/>
    <cellStyle name="Currency 21 6" xfId="1405" xr:uid="{98FEC02D-20AA-4381-AFDD-99F160E3469B}"/>
    <cellStyle name="Currency 22" xfId="159" xr:uid="{00000000-0005-0000-0000-00009E000000}"/>
    <cellStyle name="Currency 22 2" xfId="160" xr:uid="{00000000-0005-0000-0000-00009F000000}"/>
    <cellStyle name="Currency 22 2 2" xfId="161" xr:uid="{00000000-0005-0000-0000-0000A0000000}"/>
    <cellStyle name="Currency 22 2 2 2" xfId="591" xr:uid="{9FFD8F9F-FDA5-47FC-ABBC-3C17C48D4F58}"/>
    <cellStyle name="Currency 22 2 2 2 2" xfId="1820" xr:uid="{E81B10F2-ADDC-4E60-932E-0214E947FBB1}"/>
    <cellStyle name="Currency 22 2 2 3" xfId="1000" xr:uid="{652B8B07-8803-4BA7-8803-8B64367DBE57}"/>
    <cellStyle name="Currency 22 2 2 3 2" xfId="2229" xr:uid="{AADD799E-5C72-4D98-B14B-9E5D30B8734B}"/>
    <cellStyle name="Currency 22 2 2 4" xfId="1411" xr:uid="{14B4DDF3-4331-4378-A520-39CF36418314}"/>
    <cellStyle name="Currency 22 2 3" xfId="590" xr:uid="{68A51DEE-8368-4101-8173-6F92472ABDB3}"/>
    <cellStyle name="Currency 22 2 3 2" xfId="1819" xr:uid="{4BED118A-3132-4274-9C92-CAD47B051536}"/>
    <cellStyle name="Currency 22 2 4" xfId="999" xr:uid="{ADBDF7E7-DFFB-48C7-8648-F1CA3CBC178B}"/>
    <cellStyle name="Currency 22 2 4 2" xfId="2228" xr:uid="{52848935-D16E-4929-8E19-AAF43C4CE3FA}"/>
    <cellStyle name="Currency 22 2 5" xfId="1410" xr:uid="{D7430B9C-89A9-4B12-B86C-96B6B9AC6097}"/>
    <cellStyle name="Currency 22 3" xfId="162" xr:uid="{00000000-0005-0000-0000-0000A1000000}"/>
    <cellStyle name="Currency 22 3 2" xfId="592" xr:uid="{81CF7C43-CDD7-4D4B-8845-25BB715B9705}"/>
    <cellStyle name="Currency 22 3 2 2" xfId="1821" xr:uid="{CE8D9636-B2E5-4267-BA56-8C967166C2AA}"/>
    <cellStyle name="Currency 22 3 3" xfId="1001" xr:uid="{2C1AA3FE-A358-4262-A074-E8AAD99E7A4D}"/>
    <cellStyle name="Currency 22 3 3 2" xfId="2230" xr:uid="{5035D372-7FF6-44F5-A163-63C1C9BB3480}"/>
    <cellStyle name="Currency 22 3 4" xfId="1412" xr:uid="{DA7CB850-E5E5-4394-844B-DB6E55C3CEB9}"/>
    <cellStyle name="Currency 22 4" xfId="589" xr:uid="{E0A876F7-2500-40FE-A802-DBC023A4D8B9}"/>
    <cellStyle name="Currency 22 4 2" xfId="1818" xr:uid="{7A891233-C906-4854-8AB4-E85BE2230B2D}"/>
    <cellStyle name="Currency 22 5" xfId="998" xr:uid="{2C66362B-40B8-450F-BF32-B5D292BF121F}"/>
    <cellStyle name="Currency 22 5 2" xfId="2227" xr:uid="{7B564C12-77D5-4822-83EB-838401212D07}"/>
    <cellStyle name="Currency 22 6" xfId="1409" xr:uid="{EE003973-9290-4CAA-BC5E-1FF37A8866DC}"/>
    <cellStyle name="Currency 23" xfId="163" xr:uid="{00000000-0005-0000-0000-0000A2000000}"/>
    <cellStyle name="Currency 23 2" xfId="164" xr:uid="{00000000-0005-0000-0000-0000A3000000}"/>
    <cellStyle name="Currency 23 2 2" xfId="165" xr:uid="{00000000-0005-0000-0000-0000A4000000}"/>
    <cellStyle name="Currency 23 2 2 2" xfId="595" xr:uid="{2BCE8111-0AB0-4371-AEB2-30ED71420688}"/>
    <cellStyle name="Currency 23 2 2 2 2" xfId="1824" xr:uid="{731342B3-4268-48C5-A41B-D45A0EC98D37}"/>
    <cellStyle name="Currency 23 2 2 3" xfId="1004" xr:uid="{119BD9AB-E5AB-4C02-A9A6-765F94CF7620}"/>
    <cellStyle name="Currency 23 2 2 3 2" xfId="2233" xr:uid="{69A290A8-502D-471A-878C-72BB60596E24}"/>
    <cellStyle name="Currency 23 2 2 4" xfId="1415" xr:uid="{319405CE-9370-420F-84CD-8FFB90B954DB}"/>
    <cellStyle name="Currency 23 2 3" xfId="594" xr:uid="{0C36743B-0DC7-426A-A6CC-A1E1630F8167}"/>
    <cellStyle name="Currency 23 2 3 2" xfId="1823" xr:uid="{F9D54E2C-171A-488F-8FFD-E63AFCD8F777}"/>
    <cellStyle name="Currency 23 2 4" xfId="1003" xr:uid="{3AB9AC16-8099-4CAA-90BC-A691E7984CA6}"/>
    <cellStyle name="Currency 23 2 4 2" xfId="2232" xr:uid="{6B1D038A-9276-4603-82EC-79092D62FA91}"/>
    <cellStyle name="Currency 23 2 5" xfId="1414" xr:uid="{88613F00-A63B-4F56-8F3A-EFFCD1BB20A4}"/>
    <cellStyle name="Currency 23 3" xfId="166" xr:uid="{00000000-0005-0000-0000-0000A5000000}"/>
    <cellStyle name="Currency 23 3 2" xfId="596" xr:uid="{A41DB93C-6063-4ADF-8C19-340D00C0AB64}"/>
    <cellStyle name="Currency 23 3 2 2" xfId="1825" xr:uid="{A11DD99C-F694-49E7-B584-F3FE4402EEBD}"/>
    <cellStyle name="Currency 23 3 3" xfId="1005" xr:uid="{2DAABB16-F84F-4690-9D1F-A55C7B3FC699}"/>
    <cellStyle name="Currency 23 3 3 2" xfId="2234" xr:uid="{8F6E7AD3-C613-4F23-BB2E-2EDC16D40449}"/>
    <cellStyle name="Currency 23 3 4" xfId="1416" xr:uid="{C3C41D3E-8C5B-498C-89E9-F30326C2AD19}"/>
    <cellStyle name="Currency 23 4" xfId="593" xr:uid="{F3E73CAC-2939-4786-AB86-523200797541}"/>
    <cellStyle name="Currency 23 4 2" xfId="1822" xr:uid="{91CBF882-A29F-4892-81F2-D38B512026C5}"/>
    <cellStyle name="Currency 23 5" xfId="1002" xr:uid="{59FC68BB-A106-483C-94C2-F98EFCB92830}"/>
    <cellStyle name="Currency 23 5 2" xfId="2231" xr:uid="{E414014E-E768-453B-B1EF-1077792CF902}"/>
    <cellStyle name="Currency 23 6" xfId="1413" xr:uid="{AC7DED1B-C5C6-48B5-9A0C-E6006BBE6908}"/>
    <cellStyle name="Currency 24" xfId="167" xr:uid="{00000000-0005-0000-0000-0000A6000000}"/>
    <cellStyle name="Currency 24 2" xfId="168" xr:uid="{00000000-0005-0000-0000-0000A7000000}"/>
    <cellStyle name="Currency 24 2 2" xfId="169" xr:uid="{00000000-0005-0000-0000-0000A8000000}"/>
    <cellStyle name="Currency 24 2 2 2" xfId="599" xr:uid="{5AB750CD-D1FB-46D1-A930-A9473F8C4DA0}"/>
    <cellStyle name="Currency 24 2 2 2 2" xfId="1828" xr:uid="{D04507A1-3A23-43CD-B0DF-E9FACEF215FB}"/>
    <cellStyle name="Currency 24 2 2 3" xfId="1008" xr:uid="{DC4DAB48-3366-402E-9753-1EA403D1B5C8}"/>
    <cellStyle name="Currency 24 2 2 3 2" xfId="2237" xr:uid="{095229F9-712E-43B8-88F8-72F71529DCDE}"/>
    <cellStyle name="Currency 24 2 2 4" xfId="1419" xr:uid="{D70422AB-0557-42DF-B24B-FEEF4C3F2DAD}"/>
    <cellStyle name="Currency 24 2 3" xfId="598" xr:uid="{C71D51A7-E563-4689-B5E2-B028F299A762}"/>
    <cellStyle name="Currency 24 2 3 2" xfId="1827" xr:uid="{34BEA0AB-94E1-4AF6-AFF5-2CF10C4692AE}"/>
    <cellStyle name="Currency 24 2 4" xfId="1007" xr:uid="{967E1472-7821-4920-A996-9B7041A329F7}"/>
    <cellStyle name="Currency 24 2 4 2" xfId="2236" xr:uid="{A72EDDD3-EBBE-44FB-AADB-9C1F5F81F53C}"/>
    <cellStyle name="Currency 24 2 5" xfId="1418" xr:uid="{6CDDC893-D85A-4DBC-9883-5BD0ADEE8641}"/>
    <cellStyle name="Currency 24 3" xfId="170" xr:uid="{00000000-0005-0000-0000-0000A9000000}"/>
    <cellStyle name="Currency 24 3 2" xfId="600" xr:uid="{C12BBD65-5833-4C1D-9B4A-3FF977EAF96B}"/>
    <cellStyle name="Currency 24 3 2 2" xfId="1829" xr:uid="{ED14B691-A98A-4691-9E6A-791970637B37}"/>
    <cellStyle name="Currency 24 3 3" xfId="1009" xr:uid="{C07E4661-F502-4D24-8E62-8A3CED1ED1E5}"/>
    <cellStyle name="Currency 24 3 3 2" xfId="2238" xr:uid="{2E2F5E2F-0E5D-4A60-B889-2A5B82AB999D}"/>
    <cellStyle name="Currency 24 3 4" xfId="1420" xr:uid="{E1C69C7E-309E-4333-A109-066225BD8EE4}"/>
    <cellStyle name="Currency 24 4" xfId="597" xr:uid="{C928A5A4-5FC9-4CEB-B4DA-4C2F91F98D70}"/>
    <cellStyle name="Currency 24 4 2" xfId="1826" xr:uid="{3BE03F3B-1A0B-4A75-B586-D6538056DD6B}"/>
    <cellStyle name="Currency 24 5" xfId="1006" xr:uid="{4B939C65-3F5E-4ADE-B003-4E53E91094CC}"/>
    <cellStyle name="Currency 24 5 2" xfId="2235" xr:uid="{F0A91638-A079-4191-BAC6-18DDEFAC121C}"/>
    <cellStyle name="Currency 24 6" xfId="1417" xr:uid="{DE6BAD05-5404-4E4B-B0B6-D1AD135E6FB4}"/>
    <cellStyle name="Currency 25" xfId="171" xr:uid="{00000000-0005-0000-0000-0000AA000000}"/>
    <cellStyle name="Currency 25 2" xfId="172" xr:uid="{00000000-0005-0000-0000-0000AB000000}"/>
    <cellStyle name="Currency 25 2 2" xfId="173" xr:uid="{00000000-0005-0000-0000-0000AC000000}"/>
    <cellStyle name="Currency 25 2 2 2" xfId="603" xr:uid="{285336EA-59F4-488B-AF01-4168D73A8E82}"/>
    <cellStyle name="Currency 25 2 2 2 2" xfId="1832" xr:uid="{04389EC2-AD7C-4E04-B96D-0FEE7C4023F9}"/>
    <cellStyle name="Currency 25 2 2 3" xfId="1012" xr:uid="{F85E371A-7B32-493D-9034-BE317A75CBD2}"/>
    <cellStyle name="Currency 25 2 2 3 2" xfId="2241" xr:uid="{EFC4A8F8-E23F-407F-9DA7-83DA5645EFC2}"/>
    <cellStyle name="Currency 25 2 2 4" xfId="1423" xr:uid="{48C3FA51-3AE5-43EF-99E5-BC5554512F1E}"/>
    <cellStyle name="Currency 25 2 3" xfId="602" xr:uid="{470D4F79-64F6-404F-8102-A25B9A0718F9}"/>
    <cellStyle name="Currency 25 2 3 2" xfId="1831" xr:uid="{CC0AC23D-B2F4-4794-AF4D-C349FEA11461}"/>
    <cellStyle name="Currency 25 2 4" xfId="1011" xr:uid="{78221FFB-A4D8-49E6-ACA0-3156A88586F9}"/>
    <cellStyle name="Currency 25 2 4 2" xfId="2240" xr:uid="{831C5D8C-4B3D-43F8-AE49-2E17959E5561}"/>
    <cellStyle name="Currency 25 2 5" xfId="1422" xr:uid="{54E85EB6-7BC5-4C3C-A8B3-8D8CA3051FE0}"/>
    <cellStyle name="Currency 25 3" xfId="174" xr:uid="{00000000-0005-0000-0000-0000AD000000}"/>
    <cellStyle name="Currency 25 3 2" xfId="604" xr:uid="{E8F1A4AC-EE66-4076-BE3A-30060588D67B}"/>
    <cellStyle name="Currency 25 3 2 2" xfId="1833" xr:uid="{375CDB14-4682-4FA3-BB55-FCAA5193612E}"/>
    <cellStyle name="Currency 25 3 3" xfId="1013" xr:uid="{58AB7400-A370-43D0-B775-C87F668A6F9B}"/>
    <cellStyle name="Currency 25 3 3 2" xfId="2242" xr:uid="{D41CB75E-A949-4405-869A-808ECE15493E}"/>
    <cellStyle name="Currency 25 3 4" xfId="1424" xr:uid="{C64128C3-0848-4796-9AC5-2C49F7857CAD}"/>
    <cellStyle name="Currency 25 4" xfId="601" xr:uid="{A4678A70-12A5-44D6-9B8E-F3C5F3E36237}"/>
    <cellStyle name="Currency 25 4 2" xfId="1830" xr:uid="{458FCDBF-EA40-4398-83C5-64F5B28B092E}"/>
    <cellStyle name="Currency 25 5" xfId="1010" xr:uid="{A200A5DD-4EFE-4188-8409-CD0252A6F5B1}"/>
    <cellStyle name="Currency 25 5 2" xfId="2239" xr:uid="{61A1FAFC-DB03-4A78-9603-F3EF9C1A8F69}"/>
    <cellStyle name="Currency 25 6" xfId="1421" xr:uid="{6D18BCE9-32E7-4B9D-8526-4649C742CE1E}"/>
    <cellStyle name="Currency 26" xfId="175" xr:uid="{00000000-0005-0000-0000-0000AE000000}"/>
    <cellStyle name="Currency 26 2" xfId="176" xr:uid="{00000000-0005-0000-0000-0000AF000000}"/>
    <cellStyle name="Currency 26 2 2" xfId="177" xr:uid="{00000000-0005-0000-0000-0000B0000000}"/>
    <cellStyle name="Currency 26 2 2 2" xfId="607" xr:uid="{C5594410-EE53-482A-9B1F-8BA4948D14FA}"/>
    <cellStyle name="Currency 26 2 2 2 2" xfId="1836" xr:uid="{761D3B7F-4AA5-4B33-A100-D878D9CF1E01}"/>
    <cellStyle name="Currency 26 2 2 3" xfId="1016" xr:uid="{344C9457-3B99-43EB-BBC3-633077ACF48F}"/>
    <cellStyle name="Currency 26 2 2 3 2" xfId="2245" xr:uid="{1B27122D-076F-4D28-A5BD-8AFF1381008E}"/>
    <cellStyle name="Currency 26 2 2 4" xfId="1427" xr:uid="{1B869701-F718-4854-804C-AA96E9699D3E}"/>
    <cellStyle name="Currency 26 2 3" xfId="606" xr:uid="{7D099321-D314-46FC-B450-A0A0D42FE898}"/>
    <cellStyle name="Currency 26 2 3 2" xfId="1835" xr:uid="{7C4C9560-FA2E-4C3F-96D9-6C249777F97A}"/>
    <cellStyle name="Currency 26 2 4" xfId="1015" xr:uid="{C8BA51DE-F081-4DF8-B033-D0EDBD56D0EE}"/>
    <cellStyle name="Currency 26 2 4 2" xfId="2244" xr:uid="{E91D9ECA-1D95-4CE4-823F-9276E54C294E}"/>
    <cellStyle name="Currency 26 2 5" xfId="1426" xr:uid="{409A2A67-B370-4AA6-932D-001EA2618F8B}"/>
    <cellStyle name="Currency 26 3" xfId="178" xr:uid="{00000000-0005-0000-0000-0000B1000000}"/>
    <cellStyle name="Currency 26 3 2" xfId="608" xr:uid="{B70E94D0-B0F2-4319-B72C-B12136951D8F}"/>
    <cellStyle name="Currency 26 3 2 2" xfId="1837" xr:uid="{C44D52F4-B47B-4AB9-A59A-56A74A3D4845}"/>
    <cellStyle name="Currency 26 3 3" xfId="1017" xr:uid="{433D94D4-E287-4C85-9ACF-D5AF71D767C7}"/>
    <cellStyle name="Currency 26 3 3 2" xfId="2246" xr:uid="{06E66079-029D-4DD6-979A-11366648F7C1}"/>
    <cellStyle name="Currency 26 3 4" xfId="1428" xr:uid="{BC1AF5E3-6F2D-450C-BA0F-C04EF2C6D146}"/>
    <cellStyle name="Currency 26 4" xfId="605" xr:uid="{2B42BA17-4B16-4F2E-B67E-5BC82ABF2594}"/>
    <cellStyle name="Currency 26 4 2" xfId="1834" xr:uid="{D296B4DC-CBC0-4BC6-81E0-4D76FD9B6B66}"/>
    <cellStyle name="Currency 26 5" xfId="1014" xr:uid="{AD852ABC-CFCA-4A20-9035-D488B519C7C5}"/>
    <cellStyle name="Currency 26 5 2" xfId="2243" xr:uid="{ABFEE4D9-5E9E-4C56-9485-F6C3ACCFC1F4}"/>
    <cellStyle name="Currency 26 6" xfId="1425" xr:uid="{6B301B90-1D91-4E29-A578-AD72AE2A9C63}"/>
    <cellStyle name="Currency 27" xfId="179" xr:uid="{00000000-0005-0000-0000-0000B2000000}"/>
    <cellStyle name="Currency 27 2" xfId="180" xr:uid="{00000000-0005-0000-0000-0000B3000000}"/>
    <cellStyle name="Currency 27 2 2" xfId="181" xr:uid="{00000000-0005-0000-0000-0000B4000000}"/>
    <cellStyle name="Currency 27 2 2 2" xfId="611" xr:uid="{5292DDEA-E25C-4CCD-958C-0D2E8FA89285}"/>
    <cellStyle name="Currency 27 2 2 2 2" xfId="1840" xr:uid="{810DDAD3-1F8E-4338-91CD-210409814BB7}"/>
    <cellStyle name="Currency 27 2 2 3" xfId="1020" xr:uid="{FE70503E-2244-42C3-8C3F-5F7291B78B08}"/>
    <cellStyle name="Currency 27 2 2 3 2" xfId="2249" xr:uid="{D7198968-6014-4428-BCED-F06D88FEF2B8}"/>
    <cellStyle name="Currency 27 2 2 4" xfId="1431" xr:uid="{601FF487-9F2F-4BDB-81F2-CC0AD8160E75}"/>
    <cellStyle name="Currency 27 2 3" xfId="610" xr:uid="{1F832ED1-0311-4D0D-9C3B-A83DEE90341A}"/>
    <cellStyle name="Currency 27 2 3 2" xfId="1839" xr:uid="{91CCBA4A-1D21-44D9-8959-341229C8E0C3}"/>
    <cellStyle name="Currency 27 2 4" xfId="1019" xr:uid="{F5992142-0C6E-4C52-BEE8-C866502E4D6C}"/>
    <cellStyle name="Currency 27 2 4 2" xfId="2248" xr:uid="{1075D015-11A2-4D05-890B-566918FF07E9}"/>
    <cellStyle name="Currency 27 2 5" xfId="1430" xr:uid="{34772180-D5D2-4761-A236-68239C68C75B}"/>
    <cellStyle name="Currency 27 3" xfId="182" xr:uid="{00000000-0005-0000-0000-0000B5000000}"/>
    <cellStyle name="Currency 27 3 2" xfId="612" xr:uid="{CA978A38-C540-4386-8E3D-FA5CF3D67FEC}"/>
    <cellStyle name="Currency 27 3 2 2" xfId="1841" xr:uid="{9084C9E9-4B01-4963-A88A-966B62F855DF}"/>
    <cellStyle name="Currency 27 3 3" xfId="1021" xr:uid="{6F2A5584-813E-4BBD-B01F-D5CC0DCF2C7C}"/>
    <cellStyle name="Currency 27 3 3 2" xfId="2250" xr:uid="{2FE89CBB-2B16-44DC-B080-91492EDFEC37}"/>
    <cellStyle name="Currency 27 3 4" xfId="1432" xr:uid="{ED54563C-1B5B-43A3-A58E-8CB717D4F5AD}"/>
    <cellStyle name="Currency 27 4" xfId="609" xr:uid="{ABFDEB9C-C535-4945-9FF8-A9DDD10F30CB}"/>
    <cellStyle name="Currency 27 4 2" xfId="1838" xr:uid="{78A10B6D-13AC-4EBD-9211-7CA55D59DC7C}"/>
    <cellStyle name="Currency 27 5" xfId="1018" xr:uid="{12DB3CBB-5AC0-408C-A674-EF785B05FB75}"/>
    <cellStyle name="Currency 27 5 2" xfId="2247" xr:uid="{EE60B826-14B2-48EC-8B6F-B420C8ED7E97}"/>
    <cellStyle name="Currency 27 6" xfId="1429" xr:uid="{4BA78157-FC29-45CD-B225-2A69DF3CADED}"/>
    <cellStyle name="Currency 28" xfId="183" xr:uid="{00000000-0005-0000-0000-0000B6000000}"/>
    <cellStyle name="Currency 28 2" xfId="184" xr:uid="{00000000-0005-0000-0000-0000B7000000}"/>
    <cellStyle name="Currency 28 2 2" xfId="185" xr:uid="{00000000-0005-0000-0000-0000B8000000}"/>
    <cellStyle name="Currency 28 2 2 2" xfId="615" xr:uid="{92920D6B-77A8-470E-8488-D7CE137C24AD}"/>
    <cellStyle name="Currency 28 2 2 2 2" xfId="1844" xr:uid="{1139AB68-6042-4B1A-B314-7930BA864E5E}"/>
    <cellStyle name="Currency 28 2 2 3" xfId="1024" xr:uid="{0D020116-B124-4764-9B08-29FB9A70881D}"/>
    <cellStyle name="Currency 28 2 2 3 2" xfId="2253" xr:uid="{6CAF4D5D-8186-4DDD-91B7-23CCBBA9C8D2}"/>
    <cellStyle name="Currency 28 2 2 4" xfId="1435" xr:uid="{B66982AA-6090-4F34-B2F5-6B85D82442A5}"/>
    <cellStyle name="Currency 28 2 3" xfId="614" xr:uid="{64578810-795E-4B36-96A5-1718AEE14260}"/>
    <cellStyle name="Currency 28 2 3 2" xfId="1843" xr:uid="{C8F06CF7-0521-43AD-B576-844B26EA4006}"/>
    <cellStyle name="Currency 28 2 4" xfId="1023" xr:uid="{48938AB9-E5D1-42B4-B018-43BD7F69D83F}"/>
    <cellStyle name="Currency 28 2 4 2" xfId="2252" xr:uid="{B17D2233-B565-4AA3-A945-8B7C39BC39AD}"/>
    <cellStyle name="Currency 28 2 5" xfId="1434" xr:uid="{5C98D5A0-08DC-434E-9959-075D160C4578}"/>
    <cellStyle name="Currency 28 3" xfId="186" xr:uid="{00000000-0005-0000-0000-0000B9000000}"/>
    <cellStyle name="Currency 28 3 2" xfId="616" xr:uid="{86DA3D1D-4DE3-4D1F-93AB-62FA534A1550}"/>
    <cellStyle name="Currency 28 3 2 2" xfId="1845" xr:uid="{3A62D3EE-DDBC-4408-92D6-85AAC5C1E4C6}"/>
    <cellStyle name="Currency 28 3 3" xfId="1025" xr:uid="{C51F5CCF-12F8-4BAA-9835-CE7774D2C81F}"/>
    <cellStyle name="Currency 28 3 3 2" xfId="2254" xr:uid="{B668DB37-8695-4B22-B496-13EA95C2045D}"/>
    <cellStyle name="Currency 28 3 4" xfId="1436" xr:uid="{9A135598-DFC6-45D0-BD3F-6B7E4759C263}"/>
    <cellStyle name="Currency 28 4" xfId="613" xr:uid="{2B3FD0A3-2459-4941-8FAA-001639B00B46}"/>
    <cellStyle name="Currency 28 4 2" xfId="1842" xr:uid="{3CB38591-E972-41DC-BC60-AA232D37C33C}"/>
    <cellStyle name="Currency 28 5" xfId="1022" xr:uid="{72872936-3DFE-4285-8215-9054E4B43165}"/>
    <cellStyle name="Currency 28 5 2" xfId="2251" xr:uid="{B40C2874-B024-462F-B84C-2FF960378B66}"/>
    <cellStyle name="Currency 28 6" xfId="1433" xr:uid="{63EE3DAC-52DA-48FF-8507-1486A83C5C5D}"/>
    <cellStyle name="Currency 29" xfId="187" xr:uid="{00000000-0005-0000-0000-0000BA000000}"/>
    <cellStyle name="Currency 29 2" xfId="188" xr:uid="{00000000-0005-0000-0000-0000BB000000}"/>
    <cellStyle name="Currency 29 2 2" xfId="189" xr:uid="{00000000-0005-0000-0000-0000BC000000}"/>
    <cellStyle name="Currency 29 2 2 2" xfId="619" xr:uid="{6571597C-95C3-4EE0-8588-3DD730C17815}"/>
    <cellStyle name="Currency 29 2 2 2 2" xfId="1848" xr:uid="{385254AC-9ED0-4A7D-8E82-F5610F77039E}"/>
    <cellStyle name="Currency 29 2 2 3" xfId="1028" xr:uid="{CA431A57-EB3C-493E-9916-60216A075C59}"/>
    <cellStyle name="Currency 29 2 2 3 2" xfId="2257" xr:uid="{953DE558-67EF-4586-9871-6D6BACF52B6B}"/>
    <cellStyle name="Currency 29 2 2 4" xfId="1439" xr:uid="{E34283E4-EE17-4C5A-8ADA-9FFB3ADC3D94}"/>
    <cellStyle name="Currency 29 2 3" xfId="618" xr:uid="{983238F9-1321-4A54-9399-B156B1AB72A2}"/>
    <cellStyle name="Currency 29 2 3 2" xfId="1847" xr:uid="{143B5E9D-D632-40EE-8D3C-088F27310A07}"/>
    <cellStyle name="Currency 29 2 4" xfId="1027" xr:uid="{732DC2F3-35C5-4BA3-B591-419A6C7C600E}"/>
    <cellStyle name="Currency 29 2 4 2" xfId="2256" xr:uid="{8AC4D271-DEF5-4487-9B33-39CA011CA449}"/>
    <cellStyle name="Currency 29 2 5" xfId="1438" xr:uid="{9E39B024-34EC-4C51-8427-A382A6167743}"/>
    <cellStyle name="Currency 29 3" xfId="190" xr:uid="{00000000-0005-0000-0000-0000BD000000}"/>
    <cellStyle name="Currency 29 3 2" xfId="620" xr:uid="{9C6F3B0B-0600-49A8-821D-0B1ECA67D337}"/>
    <cellStyle name="Currency 29 3 2 2" xfId="1849" xr:uid="{A5A74B6E-1289-4B11-8BB0-1164F2EF5145}"/>
    <cellStyle name="Currency 29 3 3" xfId="1029" xr:uid="{98995E84-6395-4454-A056-45F5F3F3967E}"/>
    <cellStyle name="Currency 29 3 3 2" xfId="2258" xr:uid="{75AE63C2-BB76-4247-9ACD-E84BB326C90F}"/>
    <cellStyle name="Currency 29 3 4" xfId="1440" xr:uid="{836C09D6-9F87-4A9C-8084-083AACF88C9B}"/>
    <cellStyle name="Currency 29 4" xfId="617" xr:uid="{811917C3-5F41-4DF2-B2D1-B081DD9D47A4}"/>
    <cellStyle name="Currency 29 4 2" xfId="1846" xr:uid="{7DC2E6B3-D4B2-457C-A0A7-0E01D01BF996}"/>
    <cellStyle name="Currency 29 5" xfId="1026" xr:uid="{5CB60150-7205-4D5D-BD19-7B56BD3FD094}"/>
    <cellStyle name="Currency 29 5 2" xfId="2255" xr:uid="{1F5C09BD-51D3-4AA4-9BBC-ED43D1ED92B3}"/>
    <cellStyle name="Currency 29 6" xfId="1437" xr:uid="{0B4F93B9-2DA3-46A8-9495-D59C88E9ECF1}"/>
    <cellStyle name="Currency 3" xfId="191" xr:uid="{00000000-0005-0000-0000-0000BE000000}"/>
    <cellStyle name="Currency 3 10" xfId="1441" xr:uid="{FF3E9330-5837-49F3-9519-97FCBF427246}"/>
    <cellStyle name="Currency 3 2" xfId="192" xr:uid="{00000000-0005-0000-0000-0000BF000000}"/>
    <cellStyle name="Currency 3 2 2" xfId="193" xr:uid="{00000000-0005-0000-0000-0000C0000000}"/>
    <cellStyle name="Currency 3 2 2 2" xfId="194" xr:uid="{00000000-0005-0000-0000-0000C1000000}"/>
    <cellStyle name="Currency 3 2 2 2 2" xfId="624" xr:uid="{30276627-B20B-48A2-B581-4ECF8762B858}"/>
    <cellStyle name="Currency 3 2 2 2 2 2" xfId="1853" xr:uid="{570BF83E-15C1-44A8-80C7-CF8DFFCD8970}"/>
    <cellStyle name="Currency 3 2 2 2 3" xfId="1033" xr:uid="{EDC571EA-DDC4-4FA1-96AC-EB462EAA80E3}"/>
    <cellStyle name="Currency 3 2 2 2 3 2" xfId="2262" xr:uid="{3E1FCFA8-0595-471B-9723-CF5097DA0CCB}"/>
    <cellStyle name="Currency 3 2 2 2 4" xfId="1444" xr:uid="{C3C4C8FF-E6E0-4DA7-87DF-E428589767C5}"/>
    <cellStyle name="Currency 3 2 2 3" xfId="623" xr:uid="{30595420-0BC9-45CF-A20C-070AAF1A9F93}"/>
    <cellStyle name="Currency 3 2 2 3 2" xfId="1852" xr:uid="{1AC19429-716A-48C0-9B75-27830A7F10E6}"/>
    <cellStyle name="Currency 3 2 2 4" xfId="1032" xr:uid="{1C275482-DFC8-40E0-A6E0-2AA33DC3AA6E}"/>
    <cellStyle name="Currency 3 2 2 4 2" xfId="2261" xr:uid="{3ED17543-B453-4153-ABBA-3D9EDAFF1685}"/>
    <cellStyle name="Currency 3 2 2 5" xfId="1443" xr:uid="{759DCC0A-D3B8-437F-AF28-E2D4B91D63DA}"/>
    <cellStyle name="Currency 3 2 3" xfId="195" xr:uid="{00000000-0005-0000-0000-0000C2000000}"/>
    <cellStyle name="Currency 3 2 3 2" xfId="625" xr:uid="{061F07CF-84B1-47B2-9741-CF988BF3101A}"/>
    <cellStyle name="Currency 3 2 3 2 2" xfId="1854" xr:uid="{CE52DB3E-694D-471E-851B-74B0688BFEE1}"/>
    <cellStyle name="Currency 3 2 3 3" xfId="1034" xr:uid="{3A6D6F36-5127-4C53-A63C-0A469495E551}"/>
    <cellStyle name="Currency 3 2 3 3 2" xfId="2263" xr:uid="{C02F7498-EC9C-4BED-8C17-566C6CE0466B}"/>
    <cellStyle name="Currency 3 2 3 4" xfId="1445" xr:uid="{5868973D-C40D-4DF4-BB50-714DF456DA68}"/>
    <cellStyle name="Currency 3 2 4" xfId="622" xr:uid="{9E4FFC43-8CD7-4271-B69E-A7070106D626}"/>
    <cellStyle name="Currency 3 2 4 2" xfId="1851" xr:uid="{E592BAF4-026C-43AC-B66B-53F332D762A5}"/>
    <cellStyle name="Currency 3 2 5" xfId="1031" xr:uid="{B38243CD-83D8-42FC-B1EE-23DF271CEFD2}"/>
    <cellStyle name="Currency 3 2 5 2" xfId="2260" xr:uid="{88BA1F73-0871-4D1F-A51D-21D9E941C1E4}"/>
    <cellStyle name="Currency 3 2 6" xfId="1442" xr:uid="{243D7D2F-BFAB-4761-A6EB-EE7CF0790F9A}"/>
    <cellStyle name="Currency 3 3" xfId="196" xr:uid="{00000000-0005-0000-0000-0000C3000000}"/>
    <cellStyle name="Currency 3 3 2" xfId="197" xr:uid="{00000000-0005-0000-0000-0000C4000000}"/>
    <cellStyle name="Currency 3 3 2 2" xfId="198" xr:uid="{00000000-0005-0000-0000-0000C5000000}"/>
    <cellStyle name="Currency 3 3 2 2 2" xfId="628" xr:uid="{63FD17BA-4EB3-45CD-9C21-00341B2E3B83}"/>
    <cellStyle name="Currency 3 3 2 2 2 2" xfId="1857" xr:uid="{629280E6-F554-47F9-93D8-A1E891925AD2}"/>
    <cellStyle name="Currency 3 3 2 2 3" xfId="1037" xr:uid="{CEBFFC79-F57C-4DFA-91EB-4136109F6B99}"/>
    <cellStyle name="Currency 3 3 2 2 3 2" xfId="2266" xr:uid="{E3136B9F-63FF-4FFE-B0B7-83E46FC5F445}"/>
    <cellStyle name="Currency 3 3 2 2 4" xfId="1448" xr:uid="{03291471-09B5-4DEE-B1F9-FDE396BE5E55}"/>
    <cellStyle name="Currency 3 3 2 3" xfId="627" xr:uid="{6C3AFCB8-E6FB-49E0-83F8-6C1F46490B9E}"/>
    <cellStyle name="Currency 3 3 2 3 2" xfId="1856" xr:uid="{68AD2670-0BF2-48C9-9348-C96226373D78}"/>
    <cellStyle name="Currency 3 3 2 4" xfId="1036" xr:uid="{CA20C80F-E6C7-448A-91D5-10E3D7E78C3B}"/>
    <cellStyle name="Currency 3 3 2 4 2" xfId="2265" xr:uid="{7EAC9A00-2280-440A-BD1F-44D2CEF8A176}"/>
    <cellStyle name="Currency 3 3 2 5" xfId="1447" xr:uid="{7F5162BA-A7E8-43C4-A11F-81E4A79C88DD}"/>
    <cellStyle name="Currency 3 3 3" xfId="199" xr:uid="{00000000-0005-0000-0000-0000C6000000}"/>
    <cellStyle name="Currency 3 3 3 2" xfId="629" xr:uid="{34A50C28-BE2F-45E2-9371-E623AAF1F095}"/>
    <cellStyle name="Currency 3 3 3 2 2" xfId="1858" xr:uid="{F8432409-39FC-4EC2-A5AF-E0C93518DC7F}"/>
    <cellStyle name="Currency 3 3 3 3" xfId="1038" xr:uid="{4458987D-1039-4D04-B88D-480191FB5BCD}"/>
    <cellStyle name="Currency 3 3 3 3 2" xfId="2267" xr:uid="{4F428A3E-A8B3-4D7C-9CA0-02B615554D7F}"/>
    <cellStyle name="Currency 3 3 3 4" xfId="1449" xr:uid="{A82B4832-2A26-4D6D-A7AD-6F4A5D217164}"/>
    <cellStyle name="Currency 3 3 4" xfId="626" xr:uid="{FDF4D6CC-C3BC-4BE5-9457-B3B3DAFB16AE}"/>
    <cellStyle name="Currency 3 3 4 2" xfId="1855" xr:uid="{72C5177E-92F7-4697-9CC4-2CCEC1C3483C}"/>
    <cellStyle name="Currency 3 3 5" xfId="1035" xr:uid="{78661A6B-D5CF-4EB0-98E5-E4EB44AF3217}"/>
    <cellStyle name="Currency 3 3 5 2" xfId="2264" xr:uid="{AA0EE969-979E-4DFA-AFDC-2C4DCFDA6621}"/>
    <cellStyle name="Currency 3 3 6" xfId="1446" xr:uid="{80CEF4A2-4E87-460F-96D5-A0AC835AC1B1}"/>
    <cellStyle name="Currency 3 4" xfId="200" xr:uid="{00000000-0005-0000-0000-0000C7000000}"/>
    <cellStyle name="Currency 3 4 2" xfId="201" xr:uid="{00000000-0005-0000-0000-0000C8000000}"/>
    <cellStyle name="Currency 3 4 2 2" xfId="202" xr:uid="{00000000-0005-0000-0000-0000C9000000}"/>
    <cellStyle name="Currency 3 4 2 2 2" xfId="632" xr:uid="{72FF6D96-5EE8-4D66-8733-8B289C954D37}"/>
    <cellStyle name="Currency 3 4 2 2 2 2" xfId="1861" xr:uid="{8F1C6292-6F33-4045-A4EF-891F23412034}"/>
    <cellStyle name="Currency 3 4 2 2 3" xfId="1041" xr:uid="{CEF16800-AB94-4346-B9E6-055CC21BA12E}"/>
    <cellStyle name="Currency 3 4 2 2 3 2" xfId="2270" xr:uid="{4077C708-C079-4A09-A15E-26A70081A6C0}"/>
    <cellStyle name="Currency 3 4 2 2 4" xfId="1452" xr:uid="{8AA52095-9660-44F0-B25A-0F3523A50845}"/>
    <cellStyle name="Currency 3 4 2 3" xfId="631" xr:uid="{CB8DF39F-7AC4-4ACF-96EE-FDEE2B41B1DC}"/>
    <cellStyle name="Currency 3 4 2 3 2" xfId="1860" xr:uid="{F9561FD1-43EA-40B1-A36C-FC73BA5930F0}"/>
    <cellStyle name="Currency 3 4 2 4" xfId="1040" xr:uid="{9E81FDDE-6476-4487-8A0A-4E0FEDD4AC74}"/>
    <cellStyle name="Currency 3 4 2 4 2" xfId="2269" xr:uid="{F90B92F4-EA81-4E33-9D38-F87312172FA1}"/>
    <cellStyle name="Currency 3 4 2 5" xfId="1451" xr:uid="{835644D1-96C9-4125-A8F3-49F36F0A6F07}"/>
    <cellStyle name="Currency 3 4 3" xfId="203" xr:uid="{00000000-0005-0000-0000-0000CA000000}"/>
    <cellStyle name="Currency 3 4 3 2" xfId="633" xr:uid="{A6DB99BE-761C-4507-9BAC-E1C8440811C9}"/>
    <cellStyle name="Currency 3 4 3 2 2" xfId="1862" xr:uid="{81794B5C-E9EF-402E-BDF8-ADB2D320E500}"/>
    <cellStyle name="Currency 3 4 3 3" xfId="1042" xr:uid="{B68B8323-69AB-4EB0-BAE1-6E1FFA2FA1A9}"/>
    <cellStyle name="Currency 3 4 3 3 2" xfId="2271" xr:uid="{C842C3F3-E887-4BB0-B3D0-1519F705993C}"/>
    <cellStyle name="Currency 3 4 3 4" xfId="1453" xr:uid="{AF4BDB92-8C8D-43CF-BAC7-5FAB00A49C37}"/>
    <cellStyle name="Currency 3 4 4" xfId="630" xr:uid="{DD2961CD-8742-40C6-8A73-51F28D7B6FCF}"/>
    <cellStyle name="Currency 3 4 4 2" xfId="1859" xr:uid="{EDA807C6-969E-4B39-B500-C9A6485E4A9C}"/>
    <cellStyle name="Currency 3 4 5" xfId="1039" xr:uid="{EDF5E91E-B707-47B0-8CC7-6E0FD5118FD3}"/>
    <cellStyle name="Currency 3 4 5 2" xfId="2268" xr:uid="{4C6C1344-885E-4E7E-B0EC-BEDEFE531C74}"/>
    <cellStyle name="Currency 3 4 6" xfId="1450" xr:uid="{93C10974-A522-4EE6-BA94-36F213C16DDA}"/>
    <cellStyle name="Currency 3 5" xfId="204" xr:uid="{00000000-0005-0000-0000-0000CB000000}"/>
    <cellStyle name="Currency 3 5 2" xfId="205" xr:uid="{00000000-0005-0000-0000-0000CC000000}"/>
    <cellStyle name="Currency 3 5 2 2" xfId="206" xr:uid="{00000000-0005-0000-0000-0000CD000000}"/>
    <cellStyle name="Currency 3 5 2 2 2" xfId="636" xr:uid="{3A2FAA13-8AA9-4235-9840-383B3E8FDB0D}"/>
    <cellStyle name="Currency 3 5 2 2 2 2" xfId="1865" xr:uid="{ED7B050C-0F17-496A-BDC4-84E073CF13DA}"/>
    <cellStyle name="Currency 3 5 2 2 3" xfId="1045" xr:uid="{8A67BF15-7DCF-45A7-A151-1EAE74CEBAA6}"/>
    <cellStyle name="Currency 3 5 2 2 3 2" xfId="2274" xr:uid="{F6E67261-AFC9-4FB4-8C39-6F0568F4BC34}"/>
    <cellStyle name="Currency 3 5 2 2 4" xfId="1456" xr:uid="{1AB31050-CD9D-4EEB-BA56-507E8BB4BA4D}"/>
    <cellStyle name="Currency 3 5 2 3" xfId="635" xr:uid="{769745CC-E4B8-4B75-B76D-C8DE2C8871BC}"/>
    <cellStyle name="Currency 3 5 2 3 2" xfId="1864" xr:uid="{D4F57151-C0DC-4861-B12B-DC5FBF50761D}"/>
    <cellStyle name="Currency 3 5 2 4" xfId="1044" xr:uid="{F21D6688-0BC6-4530-A76B-43672BF5531D}"/>
    <cellStyle name="Currency 3 5 2 4 2" xfId="2273" xr:uid="{95218631-1A9A-4BA2-9D09-A4881C164AD1}"/>
    <cellStyle name="Currency 3 5 2 5" xfId="1455" xr:uid="{A356EEB6-B04A-47B7-9745-DCF8A179BF73}"/>
    <cellStyle name="Currency 3 5 3" xfId="207" xr:uid="{00000000-0005-0000-0000-0000CE000000}"/>
    <cellStyle name="Currency 3 5 3 2" xfId="637" xr:uid="{5EB7D147-052B-49FE-87A7-387E47C502D5}"/>
    <cellStyle name="Currency 3 5 3 2 2" xfId="1866" xr:uid="{9727631C-8A39-4400-A0A4-87E895E2DE8E}"/>
    <cellStyle name="Currency 3 5 3 3" xfId="1046" xr:uid="{C093EBB7-D524-4F8B-8878-CE8E810177D7}"/>
    <cellStyle name="Currency 3 5 3 3 2" xfId="2275" xr:uid="{F945F98F-8591-465B-B8E0-D73A3E16FED8}"/>
    <cellStyle name="Currency 3 5 3 4" xfId="1457" xr:uid="{6C55F7D1-4FF4-4AEC-99EC-449E70FD3D87}"/>
    <cellStyle name="Currency 3 5 4" xfId="634" xr:uid="{B2AEA12C-5911-400F-907E-2FA9A3687703}"/>
    <cellStyle name="Currency 3 5 4 2" xfId="1863" xr:uid="{D281199D-E443-4028-87B4-3075DD5FF8EE}"/>
    <cellStyle name="Currency 3 5 5" xfId="1043" xr:uid="{6E7E704C-0891-40D0-8948-699B5A1CD6E1}"/>
    <cellStyle name="Currency 3 5 5 2" xfId="2272" xr:uid="{66914DC1-BCAB-4C91-B5C5-9E5F512EBDDB}"/>
    <cellStyle name="Currency 3 5 6" xfId="1454" xr:uid="{78C967AF-E1BE-4236-B34B-6F57CBE0233F}"/>
    <cellStyle name="Currency 3 6" xfId="208" xr:uid="{00000000-0005-0000-0000-0000CF000000}"/>
    <cellStyle name="Currency 3 6 2" xfId="209" xr:uid="{00000000-0005-0000-0000-0000D0000000}"/>
    <cellStyle name="Currency 3 6 2 2" xfId="639" xr:uid="{EECFE44B-BB83-41A1-864A-5D76FCB605BC}"/>
    <cellStyle name="Currency 3 6 2 2 2" xfId="1868" xr:uid="{32D5F017-854C-4E6A-9220-2F6AC479B29F}"/>
    <cellStyle name="Currency 3 6 2 3" xfId="1048" xr:uid="{1BE10A00-6C67-484B-B95C-682358442595}"/>
    <cellStyle name="Currency 3 6 2 3 2" xfId="2277" xr:uid="{65A29C3A-E50F-48D8-B66D-8A431399003A}"/>
    <cellStyle name="Currency 3 6 2 4" xfId="1459" xr:uid="{CB1D3495-1522-4B51-8611-9AFED47CE1DD}"/>
    <cellStyle name="Currency 3 6 3" xfId="638" xr:uid="{D089C7A7-3A63-4943-BE86-431A8002FB6C}"/>
    <cellStyle name="Currency 3 6 3 2" xfId="1867" xr:uid="{44B1F4AE-D10C-4A80-AEBE-99C22905D19B}"/>
    <cellStyle name="Currency 3 6 4" xfId="1047" xr:uid="{34F701C9-FF27-448D-B1C6-80F8A5DDF275}"/>
    <cellStyle name="Currency 3 6 4 2" xfId="2276" xr:uid="{38DF9D1C-0553-4368-B071-52EE95D1C55D}"/>
    <cellStyle name="Currency 3 6 5" xfId="1458" xr:uid="{F0F7A3FB-4B9E-4F05-A5B7-7EC2A8A09617}"/>
    <cellStyle name="Currency 3 7" xfId="210" xr:uid="{00000000-0005-0000-0000-0000D1000000}"/>
    <cellStyle name="Currency 3 7 2" xfId="640" xr:uid="{4638DD2B-C8BB-4075-AFDB-2E804403EF03}"/>
    <cellStyle name="Currency 3 7 2 2" xfId="1869" xr:uid="{3AA0B644-86BD-4449-8DC4-4578324894AA}"/>
    <cellStyle name="Currency 3 7 3" xfId="1049" xr:uid="{6B5B2E21-8BC2-406D-92F6-89DD5622420E}"/>
    <cellStyle name="Currency 3 7 3 2" xfId="2278" xr:uid="{4CB7E0FC-B0AC-4960-8908-101F7413490F}"/>
    <cellStyle name="Currency 3 7 4" xfId="1460" xr:uid="{646D6767-6DC8-4170-9D1A-935372FC0055}"/>
    <cellStyle name="Currency 3 8" xfId="621" xr:uid="{1D18FE72-0A12-411C-B7B5-882209047108}"/>
    <cellStyle name="Currency 3 8 2" xfId="1850" xr:uid="{645D311E-172F-4D6A-A345-A7ACF17C2E31}"/>
    <cellStyle name="Currency 3 9" xfId="1030" xr:uid="{721AC085-5642-4F32-AEB6-9718325CE0CC}"/>
    <cellStyle name="Currency 3 9 2" xfId="2259" xr:uid="{F48C252F-D240-40E2-B68E-DF16ADD93317}"/>
    <cellStyle name="Currency 30" xfId="211" xr:uid="{00000000-0005-0000-0000-0000D2000000}"/>
    <cellStyle name="Currency 30 2" xfId="212" xr:uid="{00000000-0005-0000-0000-0000D3000000}"/>
    <cellStyle name="Currency 30 2 2" xfId="642" xr:uid="{043F097B-83B8-4E6F-8CD1-EB9E8AAF6089}"/>
    <cellStyle name="Currency 30 2 2 2" xfId="1871" xr:uid="{DA563897-58FF-4617-91A3-FF7416471854}"/>
    <cellStyle name="Currency 30 2 3" xfId="1051" xr:uid="{AED889C8-BAC5-4EE7-AA80-4B8707FED739}"/>
    <cellStyle name="Currency 30 2 3 2" xfId="2280" xr:uid="{159C01EB-484F-4600-92F0-2D4B56209638}"/>
    <cellStyle name="Currency 30 2 4" xfId="1462" xr:uid="{DEB8074C-04DC-4467-860F-A0F02F90AD77}"/>
    <cellStyle name="Currency 30 3" xfId="641" xr:uid="{4239BE4B-B772-4EE6-8D3E-DA9A26B37C87}"/>
    <cellStyle name="Currency 30 3 2" xfId="1870" xr:uid="{3FBD7CEB-1A70-4B8C-8C3A-10B2B2886BD0}"/>
    <cellStyle name="Currency 30 4" xfId="1050" xr:uid="{C7F74F60-94F8-42B4-B2D7-ADC2E56B1215}"/>
    <cellStyle name="Currency 30 4 2" xfId="2279" xr:uid="{EA001E2C-E9DA-4DF3-AD66-E81C638CF3A3}"/>
    <cellStyle name="Currency 30 5" xfId="1461" xr:uid="{36464319-D74B-4EEF-9863-248C0100CC68}"/>
    <cellStyle name="Currency 31" xfId="213" xr:uid="{00000000-0005-0000-0000-0000D4000000}"/>
    <cellStyle name="Currency 31 2" xfId="214" xr:uid="{00000000-0005-0000-0000-0000D5000000}"/>
    <cellStyle name="Currency 31 2 2" xfId="215" xr:uid="{00000000-0005-0000-0000-0000D6000000}"/>
    <cellStyle name="Currency 31 2 2 2" xfId="645" xr:uid="{64172426-7305-4EF0-945C-1FB11CB664EA}"/>
    <cellStyle name="Currency 31 2 2 2 2" xfId="1874" xr:uid="{C3826CA3-3721-4980-981B-D5438AC6200D}"/>
    <cellStyle name="Currency 31 2 2 3" xfId="1054" xr:uid="{F4AA8F49-8C12-4BA3-ADAF-1ABED49780B5}"/>
    <cellStyle name="Currency 31 2 2 3 2" xfId="2283" xr:uid="{B3724DB3-BEE2-4AD5-AAE8-ADC2DFBDD40D}"/>
    <cellStyle name="Currency 31 2 2 4" xfId="1465" xr:uid="{638D8756-4BDF-421E-89A8-4423015C2BAF}"/>
    <cellStyle name="Currency 31 2 3" xfId="644" xr:uid="{0B7BE9AD-BFB9-4470-B0F3-9CE5B048BCFC}"/>
    <cellStyle name="Currency 31 2 3 2" xfId="1873" xr:uid="{9D01059C-258D-4387-A5CD-45C71707EF1B}"/>
    <cellStyle name="Currency 31 2 4" xfId="1053" xr:uid="{C563C5A2-8350-43C0-B9DD-9EB6587B349F}"/>
    <cellStyle name="Currency 31 2 4 2" xfId="2282" xr:uid="{BA5C4D25-B22B-4025-9093-C63B3BD9B49E}"/>
    <cellStyle name="Currency 31 2 5" xfId="1464" xr:uid="{67EF59F9-DD25-4BF4-B7AC-FA37158362FB}"/>
    <cellStyle name="Currency 31 3" xfId="216" xr:uid="{00000000-0005-0000-0000-0000D7000000}"/>
    <cellStyle name="Currency 31 3 2" xfId="646" xr:uid="{A2871C08-3419-4CC9-AA1C-4A9ACF75E2BB}"/>
    <cellStyle name="Currency 31 3 2 2" xfId="1875" xr:uid="{A001AE26-6A15-4252-ACA5-2AEDC2827436}"/>
    <cellStyle name="Currency 31 3 3" xfId="1055" xr:uid="{4F6C667A-F9C7-4E3A-A8EB-C0FC61D3F961}"/>
    <cellStyle name="Currency 31 3 3 2" xfId="2284" xr:uid="{CED03899-C6B5-4373-A49D-DA45172379CA}"/>
    <cellStyle name="Currency 31 3 4" xfId="1466" xr:uid="{539A69E7-5460-46DD-8DD5-DBF8F039D5DB}"/>
    <cellStyle name="Currency 31 4" xfId="643" xr:uid="{6D4CFA13-DDBE-4FC2-B3DD-FEC52D466331}"/>
    <cellStyle name="Currency 31 4 2" xfId="1872" xr:uid="{EF16EF39-B3E2-4EE5-BF54-E8E543E10EAE}"/>
    <cellStyle name="Currency 31 5" xfId="1052" xr:uid="{B7490C03-7EC8-402A-B4B4-50A910D5C6F1}"/>
    <cellStyle name="Currency 31 5 2" xfId="2281" xr:uid="{EC9A2A7C-7423-4280-B899-23B492D65B7F}"/>
    <cellStyle name="Currency 31 6" xfId="1463" xr:uid="{C7262ED8-0943-47A3-B7C6-227417844C87}"/>
    <cellStyle name="Currency 32" xfId="217" xr:uid="{00000000-0005-0000-0000-0000D8000000}"/>
    <cellStyle name="Currency 32 2" xfId="218" xr:uid="{00000000-0005-0000-0000-0000D9000000}"/>
    <cellStyle name="Currency 32 2 2" xfId="219" xr:uid="{00000000-0005-0000-0000-0000DA000000}"/>
    <cellStyle name="Currency 32 2 2 2" xfId="649" xr:uid="{6185553C-1F25-420F-A751-45535ACAD748}"/>
    <cellStyle name="Currency 32 2 2 2 2" xfId="1878" xr:uid="{875CFCDC-EBCE-4A33-8CFC-DE26B53DD9A7}"/>
    <cellStyle name="Currency 32 2 2 3" xfId="1058" xr:uid="{A4F2B59C-3348-489F-B40D-54B259BE51EE}"/>
    <cellStyle name="Currency 32 2 2 3 2" xfId="2287" xr:uid="{1D34F17E-7910-471C-8A7B-AAC95986FF97}"/>
    <cellStyle name="Currency 32 2 2 4" xfId="1469" xr:uid="{78A75496-B5BC-4C92-ACDF-97015BEEEE86}"/>
    <cellStyle name="Currency 32 2 3" xfId="648" xr:uid="{7CA5B343-E657-4459-B7CB-77BD65970135}"/>
    <cellStyle name="Currency 32 2 3 2" xfId="1877" xr:uid="{84125828-7661-4718-9EED-475A0F3CBB95}"/>
    <cellStyle name="Currency 32 2 4" xfId="1057" xr:uid="{8B6ADF74-70C8-414A-A1AE-0214C23E8EBD}"/>
    <cellStyle name="Currency 32 2 4 2" xfId="2286" xr:uid="{E5366A6A-55C2-4E05-B2AB-E7F79220B507}"/>
    <cellStyle name="Currency 32 2 5" xfId="1468" xr:uid="{D62072BD-48E8-4FB2-8A4E-5DBEF46FC2E9}"/>
    <cellStyle name="Currency 32 3" xfId="220" xr:uid="{00000000-0005-0000-0000-0000DB000000}"/>
    <cellStyle name="Currency 32 3 2" xfId="650" xr:uid="{C68D74A6-9F4E-44A8-BB91-96DA5E622859}"/>
    <cellStyle name="Currency 32 3 2 2" xfId="1879" xr:uid="{987B571D-94E0-477D-923E-28AB913A5084}"/>
    <cellStyle name="Currency 32 3 3" xfId="1059" xr:uid="{662254C2-CDCA-4183-9E26-EC8788C202B3}"/>
    <cellStyle name="Currency 32 3 3 2" xfId="2288" xr:uid="{F32EF19C-6BDB-40D1-B0ED-10FED509774D}"/>
    <cellStyle name="Currency 32 3 4" xfId="1470" xr:uid="{EBC830E6-02FF-4F29-9537-555B14D3CF8C}"/>
    <cellStyle name="Currency 32 4" xfId="647" xr:uid="{68153291-7CA4-4D26-89D5-65E4CD367A2B}"/>
    <cellStyle name="Currency 32 4 2" xfId="1876" xr:uid="{28E05DCF-67C0-45CC-87AA-2F565C3148D7}"/>
    <cellStyle name="Currency 32 5" xfId="1056" xr:uid="{30192EAE-EDC4-4DC9-AE24-B0ED688D54C7}"/>
    <cellStyle name="Currency 32 5 2" xfId="2285" xr:uid="{138B1113-E631-45D2-B576-7DEC1C805DA1}"/>
    <cellStyle name="Currency 32 6" xfId="1467" xr:uid="{BD736DB5-036A-4BBC-80BF-13BDB249ADA4}"/>
    <cellStyle name="Currency 33" xfId="221" xr:uid="{00000000-0005-0000-0000-0000DC000000}"/>
    <cellStyle name="Currency 33 2" xfId="222" xr:uid="{00000000-0005-0000-0000-0000DD000000}"/>
    <cellStyle name="Currency 33 2 2" xfId="223" xr:uid="{00000000-0005-0000-0000-0000DE000000}"/>
    <cellStyle name="Currency 33 2 2 2" xfId="653" xr:uid="{34CBA25E-E8AE-45D4-A8D6-E0AA7F1BD019}"/>
    <cellStyle name="Currency 33 2 2 2 2" xfId="1882" xr:uid="{8F888F0C-C948-444D-82CB-684EBEDE3159}"/>
    <cellStyle name="Currency 33 2 2 3" xfId="1062" xr:uid="{8DA9D242-7630-45DF-A867-260D94F3204E}"/>
    <cellStyle name="Currency 33 2 2 3 2" xfId="2291" xr:uid="{28EE8B1B-CBC4-4B7F-B804-AC79E035D3FA}"/>
    <cellStyle name="Currency 33 2 2 4" xfId="1473" xr:uid="{B52A5844-4FD9-4C5E-82F9-7EE3FCA94BB0}"/>
    <cellStyle name="Currency 33 2 3" xfId="652" xr:uid="{B6167F32-818D-49D5-9EE0-F00DDBF32429}"/>
    <cellStyle name="Currency 33 2 3 2" xfId="1881" xr:uid="{01AAE3FE-B6D5-4253-91B1-E076BCE64335}"/>
    <cellStyle name="Currency 33 2 4" xfId="1061" xr:uid="{7CBB3B6E-7C23-4CB7-888D-EB9CD4E4B31D}"/>
    <cellStyle name="Currency 33 2 4 2" xfId="2290" xr:uid="{80025C9F-6E95-4353-B1FB-916D465DB405}"/>
    <cellStyle name="Currency 33 2 5" xfId="1472" xr:uid="{A8BBF0AC-9E8C-4A2F-90F8-3F1F9D4E4FDD}"/>
    <cellStyle name="Currency 33 3" xfId="224" xr:uid="{00000000-0005-0000-0000-0000DF000000}"/>
    <cellStyle name="Currency 33 3 2" xfId="654" xr:uid="{E564E6EC-8C42-4E61-9293-3FA0D8F394F6}"/>
    <cellStyle name="Currency 33 3 2 2" xfId="1883" xr:uid="{70EA95A2-D1D2-4E43-9061-C46333179B5E}"/>
    <cellStyle name="Currency 33 3 3" xfId="1063" xr:uid="{3DA1624C-8013-4C7A-A784-E586B4135D22}"/>
    <cellStyle name="Currency 33 3 3 2" xfId="2292" xr:uid="{AB762D55-EA1E-406A-82DF-F50B2A728AD1}"/>
    <cellStyle name="Currency 33 3 4" xfId="1474" xr:uid="{1BE2CB21-BE35-4488-91FB-539E930E9972}"/>
    <cellStyle name="Currency 33 4" xfId="651" xr:uid="{E9D83057-13DF-4F59-A430-608BB8B90BE3}"/>
    <cellStyle name="Currency 33 4 2" xfId="1880" xr:uid="{36462216-7812-42F8-BBA4-93727BC2FA76}"/>
    <cellStyle name="Currency 33 5" xfId="1060" xr:uid="{8F848A43-F774-4F1A-801B-E4DC9771EF00}"/>
    <cellStyle name="Currency 33 5 2" xfId="2289" xr:uid="{44ADA347-8DF2-4F11-8BED-7B22866C317D}"/>
    <cellStyle name="Currency 33 6" xfId="1471" xr:uid="{D75D2D37-835F-4222-9DD9-F340825702FA}"/>
    <cellStyle name="Currency 34" xfId="225" xr:uid="{00000000-0005-0000-0000-0000E0000000}"/>
    <cellStyle name="Currency 34 2" xfId="226" xr:uid="{00000000-0005-0000-0000-0000E1000000}"/>
    <cellStyle name="Currency 34 2 2" xfId="227" xr:uid="{00000000-0005-0000-0000-0000E2000000}"/>
    <cellStyle name="Currency 34 2 2 2" xfId="657" xr:uid="{A4FC6AA2-9516-4100-BB72-76544655D41B}"/>
    <cellStyle name="Currency 34 2 2 2 2" xfId="1886" xr:uid="{37F3843D-E2E6-4B6E-A4C6-9BEF35D39AC4}"/>
    <cellStyle name="Currency 34 2 2 3" xfId="1066" xr:uid="{B6E2A6F8-4E63-423A-B3F3-8B4A423E85C8}"/>
    <cellStyle name="Currency 34 2 2 3 2" xfId="2295" xr:uid="{1724DB3D-57CE-4FB5-971E-F52B10ABF7E7}"/>
    <cellStyle name="Currency 34 2 2 4" xfId="1477" xr:uid="{6BA47BEB-83FC-4DE1-8990-B012907A7E8E}"/>
    <cellStyle name="Currency 34 2 3" xfId="656" xr:uid="{D2028336-DFBE-41DF-83E8-3CA5397EB87D}"/>
    <cellStyle name="Currency 34 2 3 2" xfId="1885" xr:uid="{D846516E-9FF9-49B1-B750-B554AF2D4F65}"/>
    <cellStyle name="Currency 34 2 4" xfId="1065" xr:uid="{E9209650-61A4-4920-9FA5-8F2D939369A3}"/>
    <cellStyle name="Currency 34 2 4 2" xfId="2294" xr:uid="{E6A7D150-CA1F-4D3B-B7BE-2FB3266BC3E4}"/>
    <cellStyle name="Currency 34 2 5" xfId="1476" xr:uid="{E4DCCA0F-4907-4D43-9EE2-D91BC3E75C2B}"/>
    <cellStyle name="Currency 34 3" xfId="228" xr:uid="{00000000-0005-0000-0000-0000E3000000}"/>
    <cellStyle name="Currency 34 3 2" xfId="658" xr:uid="{30C552AD-D829-48E8-AEF2-9A33C367D7C8}"/>
    <cellStyle name="Currency 34 3 2 2" xfId="1887" xr:uid="{2A9A626E-577E-44C6-96B7-216D7481D3E2}"/>
    <cellStyle name="Currency 34 3 3" xfId="1067" xr:uid="{610D4A57-02A8-45AA-8089-C93EF65F9070}"/>
    <cellStyle name="Currency 34 3 3 2" xfId="2296" xr:uid="{5005D8E1-AFDF-4246-9650-02B825E95080}"/>
    <cellStyle name="Currency 34 3 4" xfId="1478" xr:uid="{929F2F45-E43D-4513-BC8B-49DEE530A15A}"/>
    <cellStyle name="Currency 34 4" xfId="655" xr:uid="{629EED00-080C-4F62-8E75-ACB84D576AE9}"/>
    <cellStyle name="Currency 34 4 2" xfId="1884" xr:uid="{E3AC95AC-3D19-4274-AD02-B6ECB5D70C2A}"/>
    <cellStyle name="Currency 34 5" xfId="1064" xr:uid="{88C935A6-9397-4928-9CAE-99BD365CD6DE}"/>
    <cellStyle name="Currency 34 5 2" xfId="2293" xr:uid="{7F45E1E9-160A-4B08-A51C-16C953D0BA81}"/>
    <cellStyle name="Currency 34 6" xfId="1475" xr:uid="{BF1F70A7-D9F7-443B-86AD-9FBDEF58A901}"/>
    <cellStyle name="Currency 35" xfId="229" xr:uid="{00000000-0005-0000-0000-0000E4000000}"/>
    <cellStyle name="Currency 35 2" xfId="230" xr:uid="{00000000-0005-0000-0000-0000E5000000}"/>
    <cellStyle name="Currency 35 2 2" xfId="231" xr:uid="{00000000-0005-0000-0000-0000E6000000}"/>
    <cellStyle name="Currency 35 2 2 2" xfId="661" xr:uid="{8253FDB0-4588-481B-8771-E7C690DAAAFF}"/>
    <cellStyle name="Currency 35 2 2 2 2" xfId="1890" xr:uid="{0A47A400-8314-4D2A-B7CB-4FE1C0F50D0A}"/>
    <cellStyle name="Currency 35 2 2 3" xfId="1070" xr:uid="{36A08487-638B-4C3C-8982-0F55DA921574}"/>
    <cellStyle name="Currency 35 2 2 3 2" xfId="2299" xr:uid="{30355E6C-7C64-46AC-90E5-69D90E206C9C}"/>
    <cellStyle name="Currency 35 2 2 4" xfId="1481" xr:uid="{54709539-3B73-4A41-975D-A8FDACAA4251}"/>
    <cellStyle name="Currency 35 2 3" xfId="660" xr:uid="{E0F70430-553F-44AD-B157-9EA5F776BCCD}"/>
    <cellStyle name="Currency 35 2 3 2" xfId="1889" xr:uid="{C2A96D38-5424-45A8-9B36-658730F4FC8F}"/>
    <cellStyle name="Currency 35 2 4" xfId="1069" xr:uid="{A59E9B7B-9FF0-4C73-AA93-2F4CA1B42273}"/>
    <cellStyle name="Currency 35 2 4 2" xfId="2298" xr:uid="{7694F045-D21A-4A71-BC77-45204ADC99F8}"/>
    <cellStyle name="Currency 35 2 5" xfId="1480" xr:uid="{33B2FAAF-DA1E-4A00-92D4-3CB319B3CAB7}"/>
    <cellStyle name="Currency 35 3" xfId="232" xr:uid="{00000000-0005-0000-0000-0000E7000000}"/>
    <cellStyle name="Currency 35 3 2" xfId="662" xr:uid="{5EFFF8E2-321E-4827-A322-B3B622182C89}"/>
    <cellStyle name="Currency 35 3 2 2" xfId="1891" xr:uid="{6E0340B7-D0BF-4C8D-A769-818998A96E1D}"/>
    <cellStyle name="Currency 35 3 3" xfId="1071" xr:uid="{4B1C8EAB-21FA-455F-BC13-731BBC2618DD}"/>
    <cellStyle name="Currency 35 3 3 2" xfId="2300" xr:uid="{D31344D6-03C0-4769-AB99-F371C0ABEF2A}"/>
    <cellStyle name="Currency 35 3 4" xfId="1482" xr:uid="{8EEB381C-8490-4985-971B-DACA0E29FFE7}"/>
    <cellStyle name="Currency 35 4" xfId="659" xr:uid="{F1D6EE08-41F3-4DE9-8F7B-7AEECCD79141}"/>
    <cellStyle name="Currency 35 4 2" xfId="1888" xr:uid="{D170EDB4-7D61-4410-8F3D-61755C0E4995}"/>
    <cellStyle name="Currency 35 5" xfId="1068" xr:uid="{CF4EA398-7F32-42B0-81DF-102AD2C2B132}"/>
    <cellStyle name="Currency 35 5 2" xfId="2297" xr:uid="{1A449EA5-1EF0-441F-B362-4FB6F4105293}"/>
    <cellStyle name="Currency 35 6" xfId="1479" xr:uid="{75EE35AF-E9C0-4F05-B11B-FB9CE36845FE}"/>
    <cellStyle name="Currency 36" xfId="233" xr:uid="{00000000-0005-0000-0000-0000E8000000}"/>
    <cellStyle name="Currency 36 2" xfId="234" xr:uid="{00000000-0005-0000-0000-0000E9000000}"/>
    <cellStyle name="Currency 36 2 2" xfId="235" xr:uid="{00000000-0005-0000-0000-0000EA000000}"/>
    <cellStyle name="Currency 36 2 2 2" xfId="665" xr:uid="{D66D27B9-2C24-46E6-A830-6E7D417490EC}"/>
    <cellStyle name="Currency 36 2 2 2 2" xfId="1894" xr:uid="{38F69B91-3AD1-4830-9B11-08229586E290}"/>
    <cellStyle name="Currency 36 2 2 3" xfId="1074" xr:uid="{610FE060-8E5E-4713-8EB6-51B3963AFD65}"/>
    <cellStyle name="Currency 36 2 2 3 2" xfId="2303" xr:uid="{A7D7D680-82B0-4385-B7F0-A1E112D56AB3}"/>
    <cellStyle name="Currency 36 2 2 4" xfId="1485" xr:uid="{FCED7AA2-1C8D-40A1-ACE4-F9BD5D792D91}"/>
    <cellStyle name="Currency 36 2 3" xfId="664" xr:uid="{5475FA70-712F-43AC-92B1-A557D8584777}"/>
    <cellStyle name="Currency 36 2 3 2" xfId="1893" xr:uid="{98B0FC6A-CC66-42A1-A2BA-E358DBC9D8EC}"/>
    <cellStyle name="Currency 36 2 4" xfId="1073" xr:uid="{1CC76CA8-1BA6-4701-B9C7-61A77B2B0C97}"/>
    <cellStyle name="Currency 36 2 4 2" xfId="2302" xr:uid="{3681D2FB-8B18-4A37-B97B-D349439D2C69}"/>
    <cellStyle name="Currency 36 2 5" xfId="1484" xr:uid="{7EAE1793-561D-424B-8BBB-BE4E40784A8C}"/>
    <cellStyle name="Currency 36 3" xfId="236" xr:uid="{00000000-0005-0000-0000-0000EB000000}"/>
    <cellStyle name="Currency 36 3 2" xfId="666" xr:uid="{B20BCF36-60C8-4CDB-97C7-2D72EEFB9193}"/>
    <cellStyle name="Currency 36 3 2 2" xfId="1895" xr:uid="{0401BB60-6F4A-46C7-8632-54FFD4D9535C}"/>
    <cellStyle name="Currency 36 3 3" xfId="1075" xr:uid="{EA6095F6-F6F3-41E5-A05C-9C2481D2673A}"/>
    <cellStyle name="Currency 36 3 3 2" xfId="2304" xr:uid="{1A3EA991-5BE1-4C9E-8902-742F98DC3E27}"/>
    <cellStyle name="Currency 36 3 4" xfId="1486" xr:uid="{1923AE0E-E8BF-4AE9-92BF-958B11C00951}"/>
    <cellStyle name="Currency 36 4" xfId="663" xr:uid="{E3957061-49A0-4971-B394-B58AB58B8BDB}"/>
    <cellStyle name="Currency 36 4 2" xfId="1892" xr:uid="{1B18B5E9-4D8D-43A3-80B2-06C7D0192C50}"/>
    <cellStyle name="Currency 36 5" xfId="1072" xr:uid="{1929117E-EBCD-4364-9312-B7A99B9E9C21}"/>
    <cellStyle name="Currency 36 5 2" xfId="2301" xr:uid="{BA487C3B-3E8D-4089-B280-E5BAF7C2BFD4}"/>
    <cellStyle name="Currency 36 6" xfId="1483" xr:uid="{2E42811E-A521-47BC-955F-58944BE0B869}"/>
    <cellStyle name="Currency 37" xfId="237" xr:uid="{00000000-0005-0000-0000-0000EC000000}"/>
    <cellStyle name="Currency 37 2" xfId="667" xr:uid="{845C993C-C0D8-4C2B-9CD0-B65AB24D92FB}"/>
    <cellStyle name="Currency 37 2 2" xfId="1896" xr:uid="{21D8EFC1-C181-4AF5-BE16-3D5F1F2355CD}"/>
    <cellStyle name="Currency 37 3" xfId="1076" xr:uid="{2BE2BAA3-2572-4F55-8E5A-C636669F2355}"/>
    <cellStyle name="Currency 37 3 2" xfId="2305" xr:uid="{AD3BD4D0-DEAF-4913-ADFB-52F390B0EAD3}"/>
    <cellStyle name="Currency 37 4" xfId="1487" xr:uid="{B4B7305B-3DAA-4A06-8B70-B9E39E04F9FD}"/>
    <cellStyle name="Currency 38" xfId="238" xr:uid="{00000000-0005-0000-0000-0000ED000000}"/>
    <cellStyle name="Currency 38 2" xfId="239" xr:uid="{00000000-0005-0000-0000-0000EE000000}"/>
    <cellStyle name="Currency 38 2 2" xfId="240" xr:uid="{00000000-0005-0000-0000-0000EF000000}"/>
    <cellStyle name="Currency 38 2 2 2" xfId="670" xr:uid="{0D01D76F-846F-44DC-B331-1A5F9DE80CB1}"/>
    <cellStyle name="Currency 38 2 2 2 2" xfId="1899" xr:uid="{D4D18D63-1E69-414F-92DC-13174B1AC2F4}"/>
    <cellStyle name="Currency 38 2 2 3" xfId="1079" xr:uid="{16F39658-6408-43E3-8357-60EE484B0991}"/>
    <cellStyle name="Currency 38 2 2 3 2" xfId="2308" xr:uid="{8F192372-70F0-46F4-B504-A7362117333F}"/>
    <cellStyle name="Currency 38 2 2 4" xfId="1490" xr:uid="{FC41BD55-4A0C-4203-99D0-D10633373F36}"/>
    <cellStyle name="Currency 38 2 3" xfId="669" xr:uid="{197383EE-CD66-4B9A-9B3E-63BFF00C36CC}"/>
    <cellStyle name="Currency 38 2 3 2" xfId="1898" xr:uid="{208B05DF-E6A5-4253-858B-D0C24C6AAEE0}"/>
    <cellStyle name="Currency 38 2 4" xfId="1078" xr:uid="{4BB01D5D-ED09-415A-A3E2-444400A60010}"/>
    <cellStyle name="Currency 38 2 4 2" xfId="2307" xr:uid="{12793D19-2DCE-444D-B5DA-DF55B0C4DA13}"/>
    <cellStyle name="Currency 38 2 5" xfId="1489" xr:uid="{F5C147E7-1245-48C4-8E26-707D79AAFEB9}"/>
    <cellStyle name="Currency 38 3" xfId="241" xr:uid="{00000000-0005-0000-0000-0000F0000000}"/>
    <cellStyle name="Currency 38 3 2" xfId="671" xr:uid="{EF71C5BC-18D7-4A18-8FD7-ECF2C966A080}"/>
    <cellStyle name="Currency 38 3 2 2" xfId="1900" xr:uid="{EBE22D04-6F3C-403B-869B-813A68F19D8B}"/>
    <cellStyle name="Currency 38 3 3" xfId="1080" xr:uid="{AEF2C20C-920E-433E-9FAA-CC01A87D828D}"/>
    <cellStyle name="Currency 38 3 3 2" xfId="2309" xr:uid="{DA4C327D-6108-4702-97A7-E9C376FEFA65}"/>
    <cellStyle name="Currency 38 3 4" xfId="1491" xr:uid="{C5ACF9E5-0450-46BF-A668-D7BBACFACB9B}"/>
    <cellStyle name="Currency 38 4" xfId="668" xr:uid="{F1BCF4F8-1195-4BBE-A94A-81A8317D2A0C}"/>
    <cellStyle name="Currency 38 4 2" xfId="1897" xr:uid="{BE077E23-D8C7-41F5-8988-8785C40C792C}"/>
    <cellStyle name="Currency 38 5" xfId="1077" xr:uid="{9DE1EA80-A5E8-453F-9E2B-C485171996E3}"/>
    <cellStyle name="Currency 38 5 2" xfId="2306" xr:uid="{901B4909-983E-4C36-89D6-5CCFAAFE6441}"/>
    <cellStyle name="Currency 38 6" xfId="1488" xr:uid="{7C0BB315-DC45-4060-9C79-093187F75AAD}"/>
    <cellStyle name="Currency 39" xfId="242" xr:uid="{00000000-0005-0000-0000-0000F1000000}"/>
    <cellStyle name="Currency 39 2" xfId="243" xr:uid="{00000000-0005-0000-0000-0000F2000000}"/>
    <cellStyle name="Currency 39 2 2" xfId="244" xr:uid="{00000000-0005-0000-0000-0000F3000000}"/>
    <cellStyle name="Currency 39 2 2 2" xfId="674" xr:uid="{0879947A-A9B1-469D-881D-ADC33F7DD884}"/>
    <cellStyle name="Currency 39 2 2 2 2" xfId="1903" xr:uid="{0DCB0068-43B3-425E-8DAC-45CECCBA2598}"/>
    <cellStyle name="Currency 39 2 2 3" xfId="1083" xr:uid="{DA7D7036-D220-4CBE-92B5-A226C5715831}"/>
    <cellStyle name="Currency 39 2 2 3 2" xfId="2312" xr:uid="{617F88F4-D51F-4F63-8A06-B5ADB4B11181}"/>
    <cellStyle name="Currency 39 2 2 4" xfId="1494" xr:uid="{863C06C6-E998-408C-9F64-5A2C8EF315FA}"/>
    <cellStyle name="Currency 39 2 3" xfId="673" xr:uid="{7E8513E9-615B-4A64-8351-0D00D8E9E437}"/>
    <cellStyle name="Currency 39 2 3 2" xfId="1902" xr:uid="{105C3637-612F-4676-9413-E5DD5B930C54}"/>
    <cellStyle name="Currency 39 2 4" xfId="1082" xr:uid="{8BBB0D2F-DCF9-43FF-84D0-9D463EB1C1C6}"/>
    <cellStyle name="Currency 39 2 4 2" xfId="2311" xr:uid="{6C322DFB-82B2-4D97-AD90-AF23A56E234D}"/>
    <cellStyle name="Currency 39 2 5" xfId="1493" xr:uid="{D335071C-CDBF-4D77-A3A2-9AB33ED85A0E}"/>
    <cellStyle name="Currency 39 3" xfId="245" xr:uid="{00000000-0005-0000-0000-0000F4000000}"/>
    <cellStyle name="Currency 39 3 2" xfId="675" xr:uid="{44542320-B28B-4960-BE26-99E477E83F87}"/>
    <cellStyle name="Currency 39 3 2 2" xfId="1904" xr:uid="{CC06AB8D-1F4B-4482-95E8-64B52CAA3B9F}"/>
    <cellStyle name="Currency 39 3 3" xfId="1084" xr:uid="{512FDAAA-63F8-448E-B04A-A6814ECDCD5C}"/>
    <cellStyle name="Currency 39 3 3 2" xfId="2313" xr:uid="{25B63386-B2ED-4C82-92C0-16CF1B2113C3}"/>
    <cellStyle name="Currency 39 3 4" xfId="1495" xr:uid="{751B1DAB-CD16-4E3D-90C0-C3777810A5E1}"/>
    <cellStyle name="Currency 39 4" xfId="672" xr:uid="{80CA3E66-ACD5-441F-AC43-EC381692E6D3}"/>
    <cellStyle name="Currency 39 4 2" xfId="1901" xr:uid="{BE49C8A3-2096-4E4E-A8C4-6C7B4EB63F35}"/>
    <cellStyle name="Currency 39 5" xfId="1081" xr:uid="{D206BB92-8C99-4D44-A22A-2A01961FBC73}"/>
    <cellStyle name="Currency 39 5 2" xfId="2310" xr:uid="{E5D674C3-2728-4B2E-BCDD-F09D9AE462CD}"/>
    <cellStyle name="Currency 39 6" xfId="1492" xr:uid="{98766BB1-6A80-4AF7-B088-82950B1B7E96}"/>
    <cellStyle name="Currency 4" xfId="246" xr:uid="{00000000-0005-0000-0000-0000F5000000}"/>
    <cellStyle name="Currency 4 10" xfId="1496" xr:uid="{F19063CD-DEC0-4B50-82FE-371ABFD42AF6}"/>
    <cellStyle name="Currency 4 2" xfId="247" xr:uid="{00000000-0005-0000-0000-0000F6000000}"/>
    <cellStyle name="Currency 4 2 2" xfId="248" xr:uid="{00000000-0005-0000-0000-0000F7000000}"/>
    <cellStyle name="Currency 4 2 2 2" xfId="249" xr:uid="{00000000-0005-0000-0000-0000F8000000}"/>
    <cellStyle name="Currency 4 2 2 2 2" xfId="679" xr:uid="{6A9853D7-B7D8-4219-8F86-DC6D01B1F6F4}"/>
    <cellStyle name="Currency 4 2 2 2 2 2" xfId="1908" xr:uid="{91D093BF-6285-4CC8-B38C-98F6A3DB2361}"/>
    <cellStyle name="Currency 4 2 2 2 3" xfId="1088" xr:uid="{07E276A0-9323-4589-8287-399CF5116D93}"/>
    <cellStyle name="Currency 4 2 2 2 3 2" xfId="2317" xr:uid="{5C2EEE54-3270-4B29-A361-8503C21A60AF}"/>
    <cellStyle name="Currency 4 2 2 2 4" xfId="1499" xr:uid="{A44A9491-BE54-446F-808B-EED0C1943542}"/>
    <cellStyle name="Currency 4 2 2 3" xfId="678" xr:uid="{EBF76BCF-1966-487B-977E-169801B3A90D}"/>
    <cellStyle name="Currency 4 2 2 3 2" xfId="1907" xr:uid="{73A6C455-7274-4271-80F4-68D90B86BCE6}"/>
    <cellStyle name="Currency 4 2 2 4" xfId="1087" xr:uid="{397CAD2C-D3C4-435A-97CB-3747792990D5}"/>
    <cellStyle name="Currency 4 2 2 4 2" xfId="2316" xr:uid="{513F2BD7-438E-4905-8C30-21837F111CDA}"/>
    <cellStyle name="Currency 4 2 2 5" xfId="1498" xr:uid="{7E7F1784-4ED4-44BA-9718-D15CFC6741E7}"/>
    <cellStyle name="Currency 4 2 3" xfId="250" xr:uid="{00000000-0005-0000-0000-0000F9000000}"/>
    <cellStyle name="Currency 4 2 3 2" xfId="680" xr:uid="{169622BC-6C15-4074-9298-A708B1CB7501}"/>
    <cellStyle name="Currency 4 2 3 2 2" xfId="1909" xr:uid="{384E093D-E8B9-4AB4-B1CD-50005FCCA07A}"/>
    <cellStyle name="Currency 4 2 3 3" xfId="1089" xr:uid="{BF1A05C4-4870-4C12-B4E2-18111E9BC21F}"/>
    <cellStyle name="Currency 4 2 3 3 2" xfId="2318" xr:uid="{B4DBEFC8-516F-41B3-BAAB-232235CBB030}"/>
    <cellStyle name="Currency 4 2 3 4" xfId="1500" xr:uid="{A33069FA-7C48-483A-8E8E-518B037F1527}"/>
    <cellStyle name="Currency 4 2 4" xfId="677" xr:uid="{C6415B04-FE82-47FF-933B-925CF28E24FC}"/>
    <cellStyle name="Currency 4 2 4 2" xfId="1906" xr:uid="{98AD67DC-E072-4A21-9465-DB3CB43B2BC3}"/>
    <cellStyle name="Currency 4 2 5" xfId="1086" xr:uid="{BE0EEC2B-4E75-45DE-8AC5-F65474064BD5}"/>
    <cellStyle name="Currency 4 2 5 2" xfId="2315" xr:uid="{BBC783FD-18E3-4C0F-82CE-8AD000949864}"/>
    <cellStyle name="Currency 4 2 6" xfId="1497" xr:uid="{A0996AB8-EA6B-4EF2-9DF8-341CCED8D697}"/>
    <cellStyle name="Currency 4 3" xfId="251" xr:uid="{00000000-0005-0000-0000-0000FA000000}"/>
    <cellStyle name="Currency 4 3 2" xfId="252" xr:uid="{00000000-0005-0000-0000-0000FB000000}"/>
    <cellStyle name="Currency 4 3 2 2" xfId="253" xr:uid="{00000000-0005-0000-0000-0000FC000000}"/>
    <cellStyle name="Currency 4 3 2 2 2" xfId="683" xr:uid="{33C02205-2360-4A66-BFB2-59C1C9B4AB8D}"/>
    <cellStyle name="Currency 4 3 2 2 2 2" xfId="1912" xr:uid="{D55A6300-B0AF-4568-BCDC-E4B4A7EA5687}"/>
    <cellStyle name="Currency 4 3 2 2 3" xfId="1092" xr:uid="{BC7BD559-1DBF-4AEC-AA1A-BB7FF8DC29B6}"/>
    <cellStyle name="Currency 4 3 2 2 3 2" xfId="2321" xr:uid="{2DEE14B9-EE7C-42C6-A0A1-1FAFE1650E4F}"/>
    <cellStyle name="Currency 4 3 2 2 4" xfId="1503" xr:uid="{289F6E62-2549-44AB-822F-329ADDBD2673}"/>
    <cellStyle name="Currency 4 3 2 3" xfId="682" xr:uid="{F2602600-605F-43B8-98C0-70EF4285FC0F}"/>
    <cellStyle name="Currency 4 3 2 3 2" xfId="1911" xr:uid="{169F9D51-F395-4682-9947-8EB98C0791AC}"/>
    <cellStyle name="Currency 4 3 2 4" xfId="1091" xr:uid="{9F258993-E219-41D4-B998-10E5A6E92172}"/>
    <cellStyle name="Currency 4 3 2 4 2" xfId="2320" xr:uid="{D85514D1-1F7E-4DE7-89EA-D5F693576BE3}"/>
    <cellStyle name="Currency 4 3 2 5" xfId="1502" xr:uid="{0DA2D82A-1173-468D-A123-F0633EE0106E}"/>
    <cellStyle name="Currency 4 3 3" xfId="254" xr:uid="{00000000-0005-0000-0000-0000FD000000}"/>
    <cellStyle name="Currency 4 3 3 2" xfId="684" xr:uid="{FFD1C564-A2B1-434B-B534-9247084C3F97}"/>
    <cellStyle name="Currency 4 3 3 2 2" xfId="1913" xr:uid="{1189C5D6-2855-4CD7-A8AA-AA38501CDD75}"/>
    <cellStyle name="Currency 4 3 3 3" xfId="1093" xr:uid="{175FD540-8F81-402A-8FFE-DA5CFCEDABD9}"/>
    <cellStyle name="Currency 4 3 3 3 2" xfId="2322" xr:uid="{43807AD0-4F81-4B95-A17D-C91CCCBF92A9}"/>
    <cellStyle name="Currency 4 3 3 4" xfId="1504" xr:uid="{F92F99CA-544F-4A79-96A0-82698DEAF2D7}"/>
    <cellStyle name="Currency 4 3 4" xfId="681" xr:uid="{2B5A22B3-2C2E-4B39-802D-17C2FF89354F}"/>
    <cellStyle name="Currency 4 3 4 2" xfId="1910" xr:uid="{B9614A1E-A7A9-4874-809C-4B37FFAF021C}"/>
    <cellStyle name="Currency 4 3 5" xfId="1090" xr:uid="{F116A0B0-1527-440B-A0F0-11C6AD4E3A74}"/>
    <cellStyle name="Currency 4 3 5 2" xfId="2319" xr:uid="{11E85F28-B976-441A-9554-5C917B7737B9}"/>
    <cellStyle name="Currency 4 3 6" xfId="1501" xr:uid="{A23A6EC4-5543-4983-8708-2DAEC9A88CB6}"/>
    <cellStyle name="Currency 4 4" xfId="255" xr:uid="{00000000-0005-0000-0000-0000FE000000}"/>
    <cellStyle name="Currency 4 4 2" xfId="256" xr:uid="{00000000-0005-0000-0000-0000FF000000}"/>
    <cellStyle name="Currency 4 4 2 2" xfId="257" xr:uid="{00000000-0005-0000-0000-000000010000}"/>
    <cellStyle name="Currency 4 4 2 2 2" xfId="687" xr:uid="{05C146BB-00E2-4DFD-83C9-AAA68307D993}"/>
    <cellStyle name="Currency 4 4 2 2 2 2" xfId="1916" xr:uid="{9EB61811-B0DC-4DB3-B84F-A2C9D43F913F}"/>
    <cellStyle name="Currency 4 4 2 2 3" xfId="1096" xr:uid="{E8035381-26AB-4523-B1CC-E8A790D07E55}"/>
    <cellStyle name="Currency 4 4 2 2 3 2" xfId="2325" xr:uid="{72FC8087-71E1-4CAF-8F42-BDE492E2F174}"/>
    <cellStyle name="Currency 4 4 2 2 4" xfId="1507" xr:uid="{DB228D46-3396-4CCD-9540-D31FE673D7BD}"/>
    <cellStyle name="Currency 4 4 2 3" xfId="686" xr:uid="{14A71702-4CE1-4AD5-BEAE-4E596BD0F0D1}"/>
    <cellStyle name="Currency 4 4 2 3 2" xfId="1915" xr:uid="{5B25A45B-FBAF-4D7C-9BB8-D26BED80F81D}"/>
    <cellStyle name="Currency 4 4 2 4" xfId="1095" xr:uid="{01751070-0B11-48C5-853B-D26551279AA6}"/>
    <cellStyle name="Currency 4 4 2 4 2" xfId="2324" xr:uid="{8DA7D800-ED35-42DC-AFA5-BE6A1E83D3D5}"/>
    <cellStyle name="Currency 4 4 2 5" xfId="1506" xr:uid="{27E11C3C-83C7-4F5C-A748-591512DCF828}"/>
    <cellStyle name="Currency 4 4 3" xfId="258" xr:uid="{00000000-0005-0000-0000-000001010000}"/>
    <cellStyle name="Currency 4 4 3 2" xfId="688" xr:uid="{02895DD5-E267-450C-881B-D91479618554}"/>
    <cellStyle name="Currency 4 4 3 2 2" xfId="1917" xr:uid="{00E8EFB8-C062-424B-94E5-D0DE55E618B8}"/>
    <cellStyle name="Currency 4 4 3 3" xfId="1097" xr:uid="{A7D2A1CF-3E02-448C-A033-34A4A4EAC1CA}"/>
    <cellStyle name="Currency 4 4 3 3 2" xfId="2326" xr:uid="{EC465349-3BEE-4F52-B505-30468B8ED866}"/>
    <cellStyle name="Currency 4 4 3 4" xfId="1508" xr:uid="{119B2F88-B73C-4825-A48D-3E65C19FE4C8}"/>
    <cellStyle name="Currency 4 4 4" xfId="685" xr:uid="{7CD4A334-3DA5-430C-A390-2FDCC7BA839E}"/>
    <cellStyle name="Currency 4 4 4 2" xfId="1914" xr:uid="{AA004033-BC24-44AE-BB0E-B3A27B7FDF68}"/>
    <cellStyle name="Currency 4 4 5" xfId="1094" xr:uid="{892FF434-C1FC-49FF-89B7-22A4E3596E85}"/>
    <cellStyle name="Currency 4 4 5 2" xfId="2323" xr:uid="{15F447F9-30F3-4C17-915A-EB206215EB0C}"/>
    <cellStyle name="Currency 4 4 6" xfId="1505" xr:uid="{F8F91CA3-6027-4A3B-9A2A-6133373A5713}"/>
    <cellStyle name="Currency 4 5" xfId="259" xr:uid="{00000000-0005-0000-0000-000002010000}"/>
    <cellStyle name="Currency 4 5 2" xfId="260" xr:uid="{00000000-0005-0000-0000-000003010000}"/>
    <cellStyle name="Currency 4 5 2 2" xfId="261" xr:uid="{00000000-0005-0000-0000-000004010000}"/>
    <cellStyle name="Currency 4 5 2 2 2" xfId="691" xr:uid="{1C632015-EBEC-4346-B6A5-35B40CE360D7}"/>
    <cellStyle name="Currency 4 5 2 2 2 2" xfId="1920" xr:uid="{77C53C06-C218-40F2-8B85-663BE8872D6B}"/>
    <cellStyle name="Currency 4 5 2 2 3" xfId="1100" xr:uid="{A846BA87-5C90-4DDB-A9FB-C1D95C000FAF}"/>
    <cellStyle name="Currency 4 5 2 2 3 2" xfId="2329" xr:uid="{B6116A92-EA13-4408-85B5-8F3BF119026C}"/>
    <cellStyle name="Currency 4 5 2 2 4" xfId="1511" xr:uid="{FA3F7126-2EF2-4D65-BA15-EF144F19DD60}"/>
    <cellStyle name="Currency 4 5 2 3" xfId="690" xr:uid="{9AC84D17-A8C3-4C48-B6AA-ED15DD21D6E4}"/>
    <cellStyle name="Currency 4 5 2 3 2" xfId="1919" xr:uid="{E04FDD6D-06E6-49D0-9B7C-16160EEDEA5F}"/>
    <cellStyle name="Currency 4 5 2 4" xfId="1099" xr:uid="{806D1D02-614B-41E4-9D18-857CDDE83426}"/>
    <cellStyle name="Currency 4 5 2 4 2" xfId="2328" xr:uid="{10E40204-EFCF-479F-9615-0FE65DA30F31}"/>
    <cellStyle name="Currency 4 5 2 5" xfId="1510" xr:uid="{478C9F5F-E63D-4388-91C3-58A5F5DE21C1}"/>
    <cellStyle name="Currency 4 5 3" xfId="262" xr:uid="{00000000-0005-0000-0000-000005010000}"/>
    <cellStyle name="Currency 4 5 3 2" xfId="692" xr:uid="{949C79D8-D922-4A31-825A-FBF4032A276D}"/>
    <cellStyle name="Currency 4 5 3 2 2" xfId="1921" xr:uid="{39E52F63-9776-49E0-A458-C515E36A40E0}"/>
    <cellStyle name="Currency 4 5 3 3" xfId="1101" xr:uid="{B53A5252-CA83-42FE-860D-7820F0CD92BD}"/>
    <cellStyle name="Currency 4 5 3 3 2" xfId="2330" xr:uid="{68F47896-9297-43C3-9BFF-B851A73B113B}"/>
    <cellStyle name="Currency 4 5 3 4" xfId="1512" xr:uid="{29FFC509-09CB-482E-93B8-61332E6D4790}"/>
    <cellStyle name="Currency 4 5 4" xfId="689" xr:uid="{02E76816-E1E0-4CEA-BC60-19B751184AB5}"/>
    <cellStyle name="Currency 4 5 4 2" xfId="1918" xr:uid="{986FEAC9-04DC-4C90-B5CF-383C9C21E881}"/>
    <cellStyle name="Currency 4 5 5" xfId="1098" xr:uid="{785DFF4B-1EE1-444F-95B6-12D7B5E93B19}"/>
    <cellStyle name="Currency 4 5 5 2" xfId="2327" xr:uid="{431E0BE7-CD03-4851-9592-1967A087C192}"/>
    <cellStyle name="Currency 4 5 6" xfId="1509" xr:uid="{52CFA43E-E35F-4A27-A0AC-FC3F3095BFC5}"/>
    <cellStyle name="Currency 4 6" xfId="263" xr:uid="{00000000-0005-0000-0000-000006010000}"/>
    <cellStyle name="Currency 4 6 2" xfId="264" xr:uid="{00000000-0005-0000-0000-000007010000}"/>
    <cellStyle name="Currency 4 6 2 2" xfId="694" xr:uid="{F8595053-B5AC-4842-834E-06DB0B62B31F}"/>
    <cellStyle name="Currency 4 6 2 2 2" xfId="1923" xr:uid="{DB700A23-AABC-4044-9906-BD0AFB0CDE8D}"/>
    <cellStyle name="Currency 4 6 2 3" xfId="1103" xr:uid="{323FBFB7-449E-44DE-AC73-60AF3C3966D1}"/>
    <cellStyle name="Currency 4 6 2 3 2" xfId="2332" xr:uid="{A2CBFE30-AF41-418D-81B5-37286D36CCCC}"/>
    <cellStyle name="Currency 4 6 2 4" xfId="1514" xr:uid="{4ED43015-D1B4-4CC3-B7D9-543D076EB74A}"/>
    <cellStyle name="Currency 4 6 3" xfId="693" xr:uid="{D9EC4E0C-6649-49A7-BBDC-B90C32B8667F}"/>
    <cellStyle name="Currency 4 6 3 2" xfId="1922" xr:uid="{5F0F1C73-9826-4D5F-828A-20BCAC18B18F}"/>
    <cellStyle name="Currency 4 6 4" xfId="1102" xr:uid="{7FC4C3D2-E7D1-4EDF-8344-9E021DEDE087}"/>
    <cellStyle name="Currency 4 6 4 2" xfId="2331" xr:uid="{456C8435-AD46-49A6-91D3-DA9E35B8F714}"/>
    <cellStyle name="Currency 4 6 5" xfId="1513" xr:uid="{02D49439-5190-4953-8E14-DB094B6CABB9}"/>
    <cellStyle name="Currency 4 7" xfId="265" xr:uid="{00000000-0005-0000-0000-000008010000}"/>
    <cellStyle name="Currency 4 7 2" xfId="695" xr:uid="{AAFE1E8D-93E0-4DE5-B979-FC76737E30C1}"/>
    <cellStyle name="Currency 4 7 2 2" xfId="1924" xr:uid="{4EBB886C-122F-4A5E-B6C5-3AD3C937541E}"/>
    <cellStyle name="Currency 4 7 3" xfId="1104" xr:uid="{D8059290-AE00-475C-BE06-AE50F2887661}"/>
    <cellStyle name="Currency 4 7 3 2" xfId="2333" xr:uid="{EC13CBAB-4A84-4BF8-A7BC-BE1A0F78E8C4}"/>
    <cellStyle name="Currency 4 7 4" xfId="1515" xr:uid="{48FB08CB-6936-450B-8E28-7AD205BEB79F}"/>
    <cellStyle name="Currency 4 8" xfId="676" xr:uid="{19BE4B12-3914-4953-A98D-46FFC9C1385B}"/>
    <cellStyle name="Currency 4 8 2" xfId="1905" xr:uid="{128069AB-6400-499E-9E34-7ABAC80DA95A}"/>
    <cellStyle name="Currency 4 9" xfId="1085" xr:uid="{9E810B05-9F12-4526-B5D0-66CBDC9DC793}"/>
    <cellStyle name="Currency 4 9 2" xfId="2314" xr:uid="{AA0FCACB-AA5F-4F59-B876-5EE4F4B3A056}"/>
    <cellStyle name="Currency 40" xfId="266" xr:uid="{00000000-0005-0000-0000-000009010000}"/>
    <cellStyle name="Currency 40 2" xfId="267" xr:uid="{00000000-0005-0000-0000-00000A010000}"/>
    <cellStyle name="Currency 40 2 2" xfId="268" xr:uid="{00000000-0005-0000-0000-00000B010000}"/>
    <cellStyle name="Currency 40 2 2 2" xfId="698" xr:uid="{967E1A73-3B1D-4829-B0EC-F4C5DE97A9ED}"/>
    <cellStyle name="Currency 40 2 2 2 2" xfId="1927" xr:uid="{7089D05D-D742-461D-9CCA-6B11A9AD41BF}"/>
    <cellStyle name="Currency 40 2 2 3" xfId="1107" xr:uid="{A19DD23F-6B95-42CA-A9E8-39754F273285}"/>
    <cellStyle name="Currency 40 2 2 3 2" xfId="2336" xr:uid="{B7978A5C-6B40-400B-966B-913AE0DB5E4E}"/>
    <cellStyle name="Currency 40 2 2 4" xfId="1518" xr:uid="{EDDA2253-215C-4403-91B3-1B2A7BD5A3B8}"/>
    <cellStyle name="Currency 40 2 3" xfId="697" xr:uid="{60EE8131-E109-49C0-901D-CA3AC1AC9763}"/>
    <cellStyle name="Currency 40 2 3 2" xfId="1926" xr:uid="{13895420-25D6-48C5-831C-FAD809B36618}"/>
    <cellStyle name="Currency 40 2 4" xfId="1106" xr:uid="{E3386DC5-4448-4128-B813-379ACF69E7B2}"/>
    <cellStyle name="Currency 40 2 4 2" xfId="2335" xr:uid="{E51CD111-E256-4FAC-8D4D-BB5C19C50F61}"/>
    <cellStyle name="Currency 40 2 5" xfId="1517" xr:uid="{BF103883-8B24-4392-8D4D-EB0005D698D9}"/>
    <cellStyle name="Currency 40 3" xfId="269" xr:uid="{00000000-0005-0000-0000-00000C010000}"/>
    <cellStyle name="Currency 40 3 2" xfId="699" xr:uid="{8E835424-E8E0-4991-B887-AFCC0829EA07}"/>
    <cellStyle name="Currency 40 3 2 2" xfId="1928" xr:uid="{BB0AD5A8-5848-4A51-BA9B-0CA49697B05C}"/>
    <cellStyle name="Currency 40 3 3" xfId="1108" xr:uid="{FB2CE1E6-2509-40B0-8AF1-1BA5B4A2ECBF}"/>
    <cellStyle name="Currency 40 3 3 2" xfId="2337" xr:uid="{8E9183F8-41FC-4A42-8E9F-C8C5C3B29823}"/>
    <cellStyle name="Currency 40 3 4" xfId="1519" xr:uid="{C050B219-5FD1-4BB8-9D36-6EB25A5F5BB7}"/>
    <cellStyle name="Currency 40 4" xfId="696" xr:uid="{5DDA2A26-2EF8-4C77-BD7B-0E8EF483CF4B}"/>
    <cellStyle name="Currency 40 4 2" xfId="1925" xr:uid="{F0C99CA1-D267-4EBE-B1AE-79C4C55319FF}"/>
    <cellStyle name="Currency 40 5" xfId="1105" xr:uid="{E1F50923-F61F-4FE0-B846-3AD8A00DCFC0}"/>
    <cellStyle name="Currency 40 5 2" xfId="2334" xr:uid="{CA51817B-8FCF-4CDB-824B-69484665A0CF}"/>
    <cellStyle name="Currency 40 6" xfId="1516" xr:uid="{A9F2FF74-FDF6-47A7-8434-DD6BD8886DE2}"/>
    <cellStyle name="Currency 41" xfId="270" xr:uid="{00000000-0005-0000-0000-00000D010000}"/>
    <cellStyle name="Currency 41 2" xfId="271" xr:uid="{00000000-0005-0000-0000-00000E010000}"/>
    <cellStyle name="Currency 41 2 2" xfId="272" xr:uid="{00000000-0005-0000-0000-00000F010000}"/>
    <cellStyle name="Currency 41 2 2 2" xfId="702" xr:uid="{67B39E61-7F30-4A38-BD40-1A8300A6E80F}"/>
    <cellStyle name="Currency 41 2 2 2 2" xfId="1931" xr:uid="{B88A0BA7-F964-4ABA-B416-A818E275D538}"/>
    <cellStyle name="Currency 41 2 2 3" xfId="1111" xr:uid="{95CD2CC0-ED0F-42DF-B1D3-DF8757BE148B}"/>
    <cellStyle name="Currency 41 2 2 3 2" xfId="2340" xr:uid="{FEEE223E-D35B-4787-83C7-F24E7FD866AA}"/>
    <cellStyle name="Currency 41 2 2 4" xfId="1522" xr:uid="{1E897C7F-E031-4D50-AE93-E3E6FAEB6EC2}"/>
    <cellStyle name="Currency 41 2 3" xfId="701" xr:uid="{0D4480AF-CD22-4823-9DD7-571C2B3EACC6}"/>
    <cellStyle name="Currency 41 2 3 2" xfId="1930" xr:uid="{58D677DE-FC5C-47BF-9457-79C5F669A2E1}"/>
    <cellStyle name="Currency 41 2 4" xfId="1110" xr:uid="{FD06CCA7-E90B-4E93-AFAC-AD91FF876400}"/>
    <cellStyle name="Currency 41 2 4 2" xfId="2339" xr:uid="{911939B3-B22F-4EBF-902D-C5766FB930E0}"/>
    <cellStyle name="Currency 41 2 5" xfId="1521" xr:uid="{86B536C0-D3F1-4C7F-984A-146316A1D922}"/>
    <cellStyle name="Currency 41 3" xfId="273" xr:uid="{00000000-0005-0000-0000-000010010000}"/>
    <cellStyle name="Currency 41 3 2" xfId="703" xr:uid="{CC35C8AA-2192-4897-99AE-F0CDE956B55D}"/>
    <cellStyle name="Currency 41 3 2 2" xfId="1932" xr:uid="{E1E93A45-EE49-48C8-979F-7DC01A517DC8}"/>
    <cellStyle name="Currency 41 3 3" xfId="1112" xr:uid="{ADB271F5-3A2F-4430-99FC-D1DBE467C52D}"/>
    <cellStyle name="Currency 41 3 3 2" xfId="2341" xr:uid="{2EC5E7EB-ECC3-4D38-B9F0-E733B74B190C}"/>
    <cellStyle name="Currency 41 3 4" xfId="1523" xr:uid="{6CD887C6-7892-4A50-B910-2EEA261CD6DA}"/>
    <cellStyle name="Currency 41 4" xfId="700" xr:uid="{D629EDB3-303B-434F-83A6-2CE2D57B6173}"/>
    <cellStyle name="Currency 41 4 2" xfId="1929" xr:uid="{502BC464-4901-4390-9D7D-352A67D44E02}"/>
    <cellStyle name="Currency 41 5" xfId="1109" xr:uid="{F41ED4C7-753A-490B-81D1-41F5B7A2B1A0}"/>
    <cellStyle name="Currency 41 5 2" xfId="2338" xr:uid="{E05DF719-37F2-48E6-BF9F-F19D620631E7}"/>
    <cellStyle name="Currency 41 6" xfId="1520" xr:uid="{26B09F7A-502F-4DD8-9B35-BD88988CFE95}"/>
    <cellStyle name="Currency 42" xfId="274" xr:uid="{00000000-0005-0000-0000-000011010000}"/>
    <cellStyle name="Currency 42 2" xfId="275" xr:uid="{00000000-0005-0000-0000-000012010000}"/>
    <cellStyle name="Currency 42 2 2" xfId="276" xr:uid="{00000000-0005-0000-0000-000013010000}"/>
    <cellStyle name="Currency 42 2 2 2" xfId="706" xr:uid="{F68853EC-3F89-42D9-8D37-9EDBD0846089}"/>
    <cellStyle name="Currency 42 2 2 2 2" xfId="1935" xr:uid="{7DDE3BBE-B229-4AFD-B3BB-47BF79E548A6}"/>
    <cellStyle name="Currency 42 2 2 3" xfId="1115" xr:uid="{C220AFE0-5467-45C4-953E-174EFE3446B3}"/>
    <cellStyle name="Currency 42 2 2 3 2" xfId="2344" xr:uid="{8357D32E-127B-481C-86A6-A382497CB668}"/>
    <cellStyle name="Currency 42 2 2 4" xfId="1526" xr:uid="{C3B98711-613C-42F1-B860-506E4022D66D}"/>
    <cellStyle name="Currency 42 2 3" xfId="705" xr:uid="{5D4F1665-527A-449E-A2D0-DB606AD9D259}"/>
    <cellStyle name="Currency 42 2 3 2" xfId="1934" xr:uid="{075F64BA-2AF5-4393-8F98-DD13A77A471D}"/>
    <cellStyle name="Currency 42 2 4" xfId="1114" xr:uid="{28E275D6-ACEC-420E-A9CD-13B947CDCFE1}"/>
    <cellStyle name="Currency 42 2 4 2" xfId="2343" xr:uid="{9F0C441B-5DDF-44F7-BE7C-3B9556183292}"/>
    <cellStyle name="Currency 42 2 5" xfId="1525" xr:uid="{65E7C0A7-D331-4DD7-868A-2EE88707AAFF}"/>
    <cellStyle name="Currency 42 3" xfId="277" xr:uid="{00000000-0005-0000-0000-000014010000}"/>
    <cellStyle name="Currency 42 3 2" xfId="707" xr:uid="{D12EFD94-F190-4F01-BE0D-D54ADD17865F}"/>
    <cellStyle name="Currency 42 3 2 2" xfId="1936" xr:uid="{720DE7A1-8CB7-49E7-AEE3-DEA8B84A5E3F}"/>
    <cellStyle name="Currency 42 3 3" xfId="1116" xr:uid="{7FDDA1A1-C1C1-473B-B66F-55D97FB05B46}"/>
    <cellStyle name="Currency 42 3 3 2" xfId="2345" xr:uid="{E2143964-D094-42E6-B1C9-82867298E6D8}"/>
    <cellStyle name="Currency 42 3 4" xfId="1527" xr:uid="{847AE786-E50E-4362-B696-DEF9E48BBEE9}"/>
    <cellStyle name="Currency 42 4" xfId="704" xr:uid="{28FD52CD-EF19-466B-9155-9ED79F920949}"/>
    <cellStyle name="Currency 42 4 2" xfId="1933" xr:uid="{06451847-876A-4A8A-8619-0CFF3B3962F4}"/>
    <cellStyle name="Currency 42 5" xfId="1113" xr:uid="{6F29B237-4273-47EE-873A-8A7D05602A41}"/>
    <cellStyle name="Currency 42 5 2" xfId="2342" xr:uid="{B3D77E50-926F-4014-AA37-F7E19A5E2ABB}"/>
    <cellStyle name="Currency 42 6" xfId="1524" xr:uid="{A8435ABE-F120-423F-99F0-BDD707666A27}"/>
    <cellStyle name="Currency 43" xfId="278" xr:uid="{00000000-0005-0000-0000-000015010000}"/>
    <cellStyle name="Currency 43 2" xfId="279" xr:uid="{00000000-0005-0000-0000-000016010000}"/>
    <cellStyle name="Currency 43 2 2" xfId="280" xr:uid="{00000000-0005-0000-0000-000017010000}"/>
    <cellStyle name="Currency 43 2 2 2" xfId="710" xr:uid="{7C3004C0-0B1C-4DCB-8749-FB49ACC78FFE}"/>
    <cellStyle name="Currency 43 2 2 2 2" xfId="1939" xr:uid="{3A859BC7-8A35-48F8-AB3A-8B1D07B4CF65}"/>
    <cellStyle name="Currency 43 2 2 3" xfId="1119" xr:uid="{9D336DD8-7DEC-4ADC-9748-20D9805FF640}"/>
    <cellStyle name="Currency 43 2 2 3 2" xfId="2348" xr:uid="{F808C61F-8FEC-4757-A428-9BBA538B3053}"/>
    <cellStyle name="Currency 43 2 2 4" xfId="1530" xr:uid="{4066FAC6-F547-43C5-952B-2C8C1ED76171}"/>
    <cellStyle name="Currency 43 2 3" xfId="709" xr:uid="{B65D4D36-6E7A-4AF0-87AE-6A42882242FD}"/>
    <cellStyle name="Currency 43 2 3 2" xfId="1938" xr:uid="{E2620C8C-2A8B-4769-B396-798D1FE2D657}"/>
    <cellStyle name="Currency 43 2 4" xfId="1118" xr:uid="{A77A5094-C139-486F-A868-0BE2541546B7}"/>
    <cellStyle name="Currency 43 2 4 2" xfId="2347" xr:uid="{CE7D8DD6-13F0-4E15-8F40-B40D4819D7A2}"/>
    <cellStyle name="Currency 43 2 5" xfId="1529" xr:uid="{68A84E66-2F24-44A8-ACEF-CBF5A2A8465E}"/>
    <cellStyle name="Currency 43 3" xfId="281" xr:uid="{00000000-0005-0000-0000-000018010000}"/>
    <cellStyle name="Currency 43 3 2" xfId="711" xr:uid="{AC8D281F-20BA-44BA-92C6-82B63E9D0E2B}"/>
    <cellStyle name="Currency 43 3 2 2" xfId="1940" xr:uid="{5BCE5BEF-5FBD-4598-BCE6-AAB5F7B50624}"/>
    <cellStyle name="Currency 43 3 3" xfId="1120" xr:uid="{E169CCA5-DF79-4CFE-A2FC-C25129EA2D74}"/>
    <cellStyle name="Currency 43 3 3 2" xfId="2349" xr:uid="{1BB2E8A4-FF18-412D-A1D5-B1599756CBAD}"/>
    <cellStyle name="Currency 43 3 4" xfId="1531" xr:uid="{86D75192-97C1-4F03-999A-B54DB663F543}"/>
    <cellStyle name="Currency 43 4" xfId="708" xr:uid="{2AE82C8E-608A-4E2B-AA30-010CE6A071EF}"/>
    <cellStyle name="Currency 43 4 2" xfId="1937" xr:uid="{D3006564-3492-4A4B-81B4-6A100E5E36F3}"/>
    <cellStyle name="Currency 43 5" xfId="1117" xr:uid="{B5AAF6BC-5BD7-4182-87F6-A665E7EC16CB}"/>
    <cellStyle name="Currency 43 5 2" xfId="2346" xr:uid="{298AB9D6-BCB2-4760-8CF5-75DE516097EF}"/>
    <cellStyle name="Currency 43 6" xfId="1528" xr:uid="{A05F12FD-E940-4969-87B6-FF5367D194C8}"/>
    <cellStyle name="Currency 44" xfId="282" xr:uid="{00000000-0005-0000-0000-000019010000}"/>
    <cellStyle name="Currency 44 2" xfId="283" xr:uid="{00000000-0005-0000-0000-00001A010000}"/>
    <cellStyle name="Currency 44 2 2" xfId="284" xr:uid="{00000000-0005-0000-0000-00001B010000}"/>
    <cellStyle name="Currency 44 2 2 2" xfId="714" xr:uid="{EB8DEFA3-D5BB-4955-81C0-FEA9B0316136}"/>
    <cellStyle name="Currency 44 2 2 2 2" xfId="1943" xr:uid="{239FAC5B-1F93-4D0A-8157-47194C4E46E8}"/>
    <cellStyle name="Currency 44 2 2 3" xfId="1123" xr:uid="{AD1CD385-30F0-4A05-B661-6161FC4AD21A}"/>
    <cellStyle name="Currency 44 2 2 3 2" xfId="2352" xr:uid="{01F644F3-D81B-41EF-80FD-847C538701BD}"/>
    <cellStyle name="Currency 44 2 2 4" xfId="1534" xr:uid="{7DEF2E2B-82FD-4FEF-926C-988696131EF8}"/>
    <cellStyle name="Currency 44 2 3" xfId="713" xr:uid="{35795AA1-3F14-4C4D-AB8E-F0E462AC0F47}"/>
    <cellStyle name="Currency 44 2 3 2" xfId="1942" xr:uid="{6CAFE593-4103-4B7E-8116-BDF0B14B6405}"/>
    <cellStyle name="Currency 44 2 4" xfId="1122" xr:uid="{09F52E2B-09D3-4402-A564-3D04805F656B}"/>
    <cellStyle name="Currency 44 2 4 2" xfId="2351" xr:uid="{5E66961E-4F66-4C52-AC88-156FDFE6860C}"/>
    <cellStyle name="Currency 44 2 5" xfId="1533" xr:uid="{9F6649C6-5EC2-44C3-B63F-A3C44CB98099}"/>
    <cellStyle name="Currency 44 3" xfId="285" xr:uid="{00000000-0005-0000-0000-00001C010000}"/>
    <cellStyle name="Currency 44 3 2" xfId="715" xr:uid="{9D550B6C-C66C-4C01-918E-8B87ABEFFABB}"/>
    <cellStyle name="Currency 44 3 2 2" xfId="1944" xr:uid="{4D9760A8-3390-41FE-A23F-7D4C188040FE}"/>
    <cellStyle name="Currency 44 3 3" xfId="1124" xr:uid="{00AE18FD-BB52-4D67-973D-39566C207050}"/>
    <cellStyle name="Currency 44 3 3 2" xfId="2353" xr:uid="{CC773919-75D0-43C3-814C-D142C858D296}"/>
    <cellStyle name="Currency 44 3 4" xfId="1535" xr:uid="{B99B201F-9F51-4C90-865C-D7B72655B0AF}"/>
    <cellStyle name="Currency 44 4" xfId="712" xr:uid="{02D11748-10C8-451D-A845-4AE59B801C8F}"/>
    <cellStyle name="Currency 44 4 2" xfId="1941" xr:uid="{80AEB7C7-444A-4106-AE23-7F9F74D21506}"/>
    <cellStyle name="Currency 44 5" xfId="1121" xr:uid="{CF67B37D-15EA-4C14-81B7-A01914B3707F}"/>
    <cellStyle name="Currency 44 5 2" xfId="2350" xr:uid="{AFEB032E-09A2-4146-952F-BAB96771BDCD}"/>
    <cellStyle name="Currency 44 6" xfId="1532" xr:uid="{CBB57E8E-EEC5-4540-B115-1D3C87B429FC}"/>
    <cellStyle name="Currency 45" xfId="286" xr:uid="{00000000-0005-0000-0000-00001D010000}"/>
    <cellStyle name="Currency 45 2" xfId="287" xr:uid="{00000000-0005-0000-0000-00001E010000}"/>
    <cellStyle name="Currency 45 2 2" xfId="288" xr:uid="{00000000-0005-0000-0000-00001F010000}"/>
    <cellStyle name="Currency 45 2 2 2" xfId="718" xr:uid="{6F97C1DC-3768-4E90-8B51-E25B3381DAD2}"/>
    <cellStyle name="Currency 45 2 2 2 2" xfId="1947" xr:uid="{8A08272C-819B-448C-8F02-A6FC418751CF}"/>
    <cellStyle name="Currency 45 2 2 3" xfId="1127" xr:uid="{0AD20E05-B837-422D-ABC8-A25CCEF31966}"/>
    <cellStyle name="Currency 45 2 2 3 2" xfId="2356" xr:uid="{F5DAB140-482E-438A-9731-BDEC0A9DDEF7}"/>
    <cellStyle name="Currency 45 2 2 4" xfId="1538" xr:uid="{48047CA8-0E70-4B51-8EAF-E30378760211}"/>
    <cellStyle name="Currency 45 2 3" xfId="717" xr:uid="{044510A0-0D45-4778-B2B6-4213C13EEB4D}"/>
    <cellStyle name="Currency 45 2 3 2" xfId="1946" xr:uid="{A2F0862F-613B-4E9F-97FA-619589C64381}"/>
    <cellStyle name="Currency 45 2 4" xfId="1126" xr:uid="{3FABFF59-DC8F-4408-A082-5C5B03BA44AB}"/>
    <cellStyle name="Currency 45 2 4 2" xfId="2355" xr:uid="{BFA1BF5B-3AC6-4DB3-AB35-C730E47D7B51}"/>
    <cellStyle name="Currency 45 2 5" xfId="1537" xr:uid="{12FA68E6-3894-414C-B0E9-107EF11309D0}"/>
    <cellStyle name="Currency 45 3" xfId="289" xr:uid="{00000000-0005-0000-0000-000020010000}"/>
    <cellStyle name="Currency 45 3 2" xfId="719" xr:uid="{BABD5DCF-C117-466A-9642-2C7CDA4EA8A5}"/>
    <cellStyle name="Currency 45 3 2 2" xfId="1948" xr:uid="{42F2B745-4873-4AD6-847D-E11A4FB8269E}"/>
    <cellStyle name="Currency 45 3 3" xfId="1128" xr:uid="{AE11AA21-F67D-476A-8CCD-63A6FBBA558A}"/>
    <cellStyle name="Currency 45 3 3 2" xfId="2357" xr:uid="{928A1EC7-CECD-4CBE-8EE1-456102DD5819}"/>
    <cellStyle name="Currency 45 3 4" xfId="1539" xr:uid="{A9528068-CA8D-497F-A8D7-5686292347F5}"/>
    <cellStyle name="Currency 45 4" xfId="716" xr:uid="{FD341DBE-3231-4444-AFEF-D99518259F3B}"/>
    <cellStyle name="Currency 45 4 2" xfId="1945" xr:uid="{9BEFAFF4-6F31-478D-A753-55141B7B4B2E}"/>
    <cellStyle name="Currency 45 5" xfId="1125" xr:uid="{6ABFA65A-B7AD-4EB4-B695-A8B2E4C6146B}"/>
    <cellStyle name="Currency 45 5 2" xfId="2354" xr:uid="{C013D378-3D5E-4D17-93A2-E574B9C1CF1F}"/>
    <cellStyle name="Currency 45 6" xfId="1536" xr:uid="{89FDF2F5-7E2E-4BE6-91E7-E16771BC69B5}"/>
    <cellStyle name="Currency 46" xfId="290" xr:uid="{00000000-0005-0000-0000-000021010000}"/>
    <cellStyle name="Currency 46 2" xfId="291" xr:uid="{00000000-0005-0000-0000-000022010000}"/>
    <cellStyle name="Currency 46 2 2" xfId="292" xr:uid="{00000000-0005-0000-0000-000023010000}"/>
    <cellStyle name="Currency 46 2 2 2" xfId="722" xr:uid="{8ECF0E07-425D-4289-8260-B1DB4FBF64D3}"/>
    <cellStyle name="Currency 46 2 2 2 2" xfId="1951" xr:uid="{508C95C9-7ED6-4620-B27A-191267398110}"/>
    <cellStyle name="Currency 46 2 2 3" xfId="1131" xr:uid="{1AA46771-AFC4-461E-A792-242AB2C0C790}"/>
    <cellStyle name="Currency 46 2 2 3 2" xfId="2360" xr:uid="{34227042-EC69-481A-8B01-C21B62CA1D49}"/>
    <cellStyle name="Currency 46 2 2 4" xfId="1542" xr:uid="{8E1EAA7C-74E5-4AF4-B255-0F9EC400F102}"/>
    <cellStyle name="Currency 46 2 3" xfId="721" xr:uid="{CE9A55B2-D562-43F8-B6D9-53621D717DEC}"/>
    <cellStyle name="Currency 46 2 3 2" xfId="1950" xr:uid="{CB1B99CB-4221-4555-AE25-F783E0525523}"/>
    <cellStyle name="Currency 46 2 4" xfId="1130" xr:uid="{EC9E1814-66ED-4A75-8F12-79C21036AC98}"/>
    <cellStyle name="Currency 46 2 4 2" xfId="2359" xr:uid="{F6837EC1-A789-4CD1-92D3-F0AA5C69B8DA}"/>
    <cellStyle name="Currency 46 2 5" xfId="1541" xr:uid="{4D80847A-2F9B-4AAE-B2B2-87CCC27BC944}"/>
    <cellStyle name="Currency 46 3" xfId="293" xr:uid="{00000000-0005-0000-0000-000024010000}"/>
    <cellStyle name="Currency 46 3 2" xfId="723" xr:uid="{7BA648E3-25AC-43A6-B7AC-78E9BDC8DA80}"/>
    <cellStyle name="Currency 46 3 2 2" xfId="1952" xr:uid="{563509FE-A574-49FF-8C61-BE9100325360}"/>
    <cellStyle name="Currency 46 3 3" xfId="1132" xr:uid="{3F63DCEA-7202-482E-BA89-334513CE3A79}"/>
    <cellStyle name="Currency 46 3 3 2" xfId="2361" xr:uid="{BA2A77BC-36CC-4E15-B3A7-52FE64BBF024}"/>
    <cellStyle name="Currency 46 3 4" xfId="1543" xr:uid="{49C3A50C-8AF3-4EC3-B8A8-72A697029726}"/>
    <cellStyle name="Currency 46 4" xfId="720" xr:uid="{E9414AA5-BADD-4090-A6CA-014A3D55AFC9}"/>
    <cellStyle name="Currency 46 4 2" xfId="1949" xr:uid="{ECBDD407-70D9-4DC9-BBC7-EEF7ACAF7559}"/>
    <cellStyle name="Currency 46 5" xfId="1129" xr:uid="{0380D322-1125-4AA3-B892-DAF519A04C4A}"/>
    <cellStyle name="Currency 46 5 2" xfId="2358" xr:uid="{10C87C22-4AA6-4611-A739-9B81E7BD932C}"/>
    <cellStyle name="Currency 46 6" xfId="1540" xr:uid="{8A950530-244C-4F5C-AC88-997D262B2629}"/>
    <cellStyle name="Currency 47" xfId="294" xr:uid="{00000000-0005-0000-0000-000025010000}"/>
    <cellStyle name="Currency 47 2" xfId="295" xr:uid="{00000000-0005-0000-0000-000026010000}"/>
    <cellStyle name="Currency 47 2 2" xfId="296" xr:uid="{00000000-0005-0000-0000-000027010000}"/>
    <cellStyle name="Currency 47 2 2 2" xfId="726" xr:uid="{7280090C-6CE9-47E6-9317-B9FBD6C66B0D}"/>
    <cellStyle name="Currency 47 2 2 2 2" xfId="1955" xr:uid="{844C932F-EF8D-4EEE-8665-31037042CBC2}"/>
    <cellStyle name="Currency 47 2 2 3" xfId="1135" xr:uid="{CF261FE8-F0D9-4938-8B8C-87C48B656059}"/>
    <cellStyle name="Currency 47 2 2 3 2" xfId="2364" xr:uid="{3F90B987-9F22-478F-8A5F-3CD8CB765D41}"/>
    <cellStyle name="Currency 47 2 2 4" xfId="1546" xr:uid="{6C88640A-1D20-4126-A0B5-27A615E689CC}"/>
    <cellStyle name="Currency 47 2 3" xfId="725" xr:uid="{5B0BD2B1-9D51-4A03-B0B0-645F045D5C60}"/>
    <cellStyle name="Currency 47 2 3 2" xfId="1954" xr:uid="{76EA1D47-BAA6-4C4B-9537-97726276FC13}"/>
    <cellStyle name="Currency 47 2 4" xfId="1134" xr:uid="{64DEEEB0-076B-423F-9237-EEE1E806C0DD}"/>
    <cellStyle name="Currency 47 2 4 2" xfId="2363" xr:uid="{74E318DF-6AC2-4E41-80A6-D053C2F76E64}"/>
    <cellStyle name="Currency 47 2 5" xfId="1545" xr:uid="{73AE6ACC-FD45-41E5-B2A2-C83C723F084A}"/>
    <cellStyle name="Currency 47 3" xfId="297" xr:uid="{00000000-0005-0000-0000-000028010000}"/>
    <cellStyle name="Currency 47 3 2" xfId="727" xr:uid="{11B7EE24-06A4-4914-8F70-18C5AB611324}"/>
    <cellStyle name="Currency 47 3 2 2" xfId="1956" xr:uid="{BE1848A1-6800-4AD7-95BA-9304C17BBF29}"/>
    <cellStyle name="Currency 47 3 3" xfId="1136" xr:uid="{BFF839E4-5315-459E-BC52-48D77D6693BD}"/>
    <cellStyle name="Currency 47 3 3 2" xfId="2365" xr:uid="{7395BB59-141D-43D0-8C5C-837E4F9A402A}"/>
    <cellStyle name="Currency 47 3 4" xfId="1547" xr:uid="{836D15EB-6118-48EB-84B9-9106BB8A8092}"/>
    <cellStyle name="Currency 47 4" xfId="724" xr:uid="{320BB882-FDEC-4834-8921-B25152E68234}"/>
    <cellStyle name="Currency 47 4 2" xfId="1953" xr:uid="{E09F2441-F823-4CCA-A08E-3150D4A3F900}"/>
    <cellStyle name="Currency 47 5" xfId="1133" xr:uid="{1BBEE48F-1C86-4428-B543-69909281ACD8}"/>
    <cellStyle name="Currency 47 5 2" xfId="2362" xr:uid="{9404EFB7-FDA8-4889-884B-13DF95B290DC}"/>
    <cellStyle name="Currency 47 6" xfId="1544" xr:uid="{5BF39BB5-73F4-4BB8-8B82-4BA106C78591}"/>
    <cellStyle name="Currency 48" xfId="298" xr:uid="{00000000-0005-0000-0000-000029010000}"/>
    <cellStyle name="Currency 48 2" xfId="299" xr:uid="{00000000-0005-0000-0000-00002A010000}"/>
    <cellStyle name="Currency 48 2 2" xfId="300" xr:uid="{00000000-0005-0000-0000-00002B010000}"/>
    <cellStyle name="Currency 48 2 2 2" xfId="730" xr:uid="{2948FDA2-118C-4E6E-A4CF-4F25DDE887E7}"/>
    <cellStyle name="Currency 48 2 2 2 2" xfId="1959" xr:uid="{F19E602D-A19C-46E3-8FDA-B060BEACD825}"/>
    <cellStyle name="Currency 48 2 2 3" xfId="1139" xr:uid="{86CBD064-2D75-4447-85A9-7EE017470DBD}"/>
    <cellStyle name="Currency 48 2 2 3 2" xfId="2368" xr:uid="{23EC35EE-D6CA-44F7-93C3-8748C286F99D}"/>
    <cellStyle name="Currency 48 2 2 4" xfId="1550" xr:uid="{D05B809D-F572-4A79-9CB3-B903B354863B}"/>
    <cellStyle name="Currency 48 2 3" xfId="729" xr:uid="{B7E15C58-4E5F-4A42-91C9-B8FEFC56C8CB}"/>
    <cellStyle name="Currency 48 2 3 2" xfId="1958" xr:uid="{DF088558-43DC-48C9-AFF5-7511FD70091A}"/>
    <cellStyle name="Currency 48 2 4" xfId="1138" xr:uid="{27537EA9-B8FD-45A4-A884-C994F9A1E080}"/>
    <cellStyle name="Currency 48 2 4 2" xfId="2367" xr:uid="{EAEA1072-711C-4F2B-9325-31E2D974D78B}"/>
    <cellStyle name="Currency 48 2 5" xfId="1549" xr:uid="{50B7AC9E-1B77-4D85-BA96-9B5293B17453}"/>
    <cellStyle name="Currency 48 3" xfId="301" xr:uid="{00000000-0005-0000-0000-00002C010000}"/>
    <cellStyle name="Currency 48 3 2" xfId="731" xr:uid="{96185F4D-3C92-4C80-A640-25D2DE87485E}"/>
    <cellStyle name="Currency 48 3 2 2" xfId="1960" xr:uid="{4AD4929D-AD9F-4C7A-AFAC-9398738EE671}"/>
    <cellStyle name="Currency 48 3 3" xfId="1140" xr:uid="{FD321D76-FA7D-4F91-B8D2-08B26C0B7A38}"/>
    <cellStyle name="Currency 48 3 3 2" xfId="2369" xr:uid="{6B51BD0B-0AEA-4BD7-A1F0-63271F2B8428}"/>
    <cellStyle name="Currency 48 3 4" xfId="1551" xr:uid="{2B765C75-95BB-4D99-9E92-38181C936F4C}"/>
    <cellStyle name="Currency 48 4" xfId="728" xr:uid="{A3498FB4-FE74-4BF8-A811-80F023F48CE3}"/>
    <cellStyle name="Currency 48 4 2" xfId="1957" xr:uid="{EFAB2BD5-E251-4D6B-A609-5E1D1E8B7D8A}"/>
    <cellStyle name="Currency 48 5" xfId="1137" xr:uid="{E7AA5007-AC3D-4565-90FE-92EEBE18C77A}"/>
    <cellStyle name="Currency 48 5 2" xfId="2366" xr:uid="{B184FC18-4005-4091-850E-D02B5E6FE4AD}"/>
    <cellStyle name="Currency 48 6" xfId="1548" xr:uid="{93389584-A995-4D9A-A2A9-4F0C206B8633}"/>
    <cellStyle name="Currency 49" xfId="302" xr:uid="{00000000-0005-0000-0000-00002D010000}"/>
    <cellStyle name="Currency 49 2" xfId="303" xr:uid="{00000000-0005-0000-0000-00002E010000}"/>
    <cellStyle name="Currency 49 2 2" xfId="304" xr:uid="{00000000-0005-0000-0000-00002F010000}"/>
    <cellStyle name="Currency 49 2 2 2" xfId="734" xr:uid="{E76FC702-C3BB-4780-A014-C4BBF05BDE30}"/>
    <cellStyle name="Currency 49 2 2 2 2" xfId="1963" xr:uid="{7783FC81-CC53-49D1-85DF-C8CDB9FFF051}"/>
    <cellStyle name="Currency 49 2 2 3" xfId="1143" xr:uid="{682924F8-0328-4127-AD21-603BAEF58BB2}"/>
    <cellStyle name="Currency 49 2 2 3 2" xfId="2372" xr:uid="{94A1E20E-1C2F-4663-8577-A634FE84F73E}"/>
    <cellStyle name="Currency 49 2 2 4" xfId="1554" xr:uid="{52FFCCE4-ABFF-43B5-8BDF-A60F4875491A}"/>
    <cellStyle name="Currency 49 2 3" xfId="733" xr:uid="{FE7EFE9E-0CB5-494F-87F9-F3F9832F6A6C}"/>
    <cellStyle name="Currency 49 2 3 2" xfId="1962" xr:uid="{4EB74A4F-273E-4BE9-9101-FB320E4F3114}"/>
    <cellStyle name="Currency 49 2 4" xfId="1142" xr:uid="{9ADE8C56-5659-4052-86B5-BD7447277AF4}"/>
    <cellStyle name="Currency 49 2 4 2" xfId="2371" xr:uid="{09E5F333-C608-4B78-9DFF-034E4D56F06D}"/>
    <cellStyle name="Currency 49 2 5" xfId="1553" xr:uid="{64C72F1E-1C86-4F63-84DA-FF4759F0ED9A}"/>
    <cellStyle name="Currency 49 3" xfId="305" xr:uid="{00000000-0005-0000-0000-000030010000}"/>
    <cellStyle name="Currency 49 3 2" xfId="735" xr:uid="{377A69A8-3A20-402F-9F41-22F9CE0F295A}"/>
    <cellStyle name="Currency 49 3 2 2" xfId="1964" xr:uid="{A675DB33-F435-4C15-922E-DC5CD24524FB}"/>
    <cellStyle name="Currency 49 3 3" xfId="1144" xr:uid="{EEC5CB3E-6299-4420-BE95-CDDE149B4267}"/>
    <cellStyle name="Currency 49 3 3 2" xfId="2373" xr:uid="{6DA41AD3-EECF-4327-A151-1EBBBF0D1D26}"/>
    <cellStyle name="Currency 49 3 4" xfId="1555" xr:uid="{ED8B3005-E1D9-4A7C-BCC3-3C30EB9A5546}"/>
    <cellStyle name="Currency 49 4" xfId="732" xr:uid="{A389905A-33AB-4E96-9366-A6E96FCE93BE}"/>
    <cellStyle name="Currency 49 4 2" xfId="1961" xr:uid="{22D2DA3D-1CA1-4AFE-94A1-6E8A02FC8DBA}"/>
    <cellStyle name="Currency 49 5" xfId="1141" xr:uid="{1174F968-DD64-4008-BF61-0DD1F2BE0190}"/>
    <cellStyle name="Currency 49 5 2" xfId="2370" xr:uid="{A0ECC37D-2077-4EC2-B6D6-66BA5BF26E72}"/>
    <cellStyle name="Currency 49 6" xfId="1552" xr:uid="{B7887AE5-49AE-4B71-82A3-E1C2BD5F5095}"/>
    <cellStyle name="Currency 5" xfId="306" xr:uid="{00000000-0005-0000-0000-000031010000}"/>
    <cellStyle name="Currency 5 10" xfId="1556" xr:uid="{820942DA-C782-4A10-BEF2-A56118F6B98C}"/>
    <cellStyle name="Currency 5 2" xfId="307" xr:uid="{00000000-0005-0000-0000-000032010000}"/>
    <cellStyle name="Currency 5 2 2" xfId="308" xr:uid="{00000000-0005-0000-0000-000033010000}"/>
    <cellStyle name="Currency 5 2 2 2" xfId="309" xr:uid="{00000000-0005-0000-0000-000034010000}"/>
    <cellStyle name="Currency 5 2 2 2 2" xfId="739" xr:uid="{B843F5FF-A9D6-49C7-8E69-D6B5D2A43FFF}"/>
    <cellStyle name="Currency 5 2 2 2 2 2" xfId="1968" xr:uid="{B6298CF2-DAF2-412B-862D-CCA0EC6DEF32}"/>
    <cellStyle name="Currency 5 2 2 2 3" xfId="1148" xr:uid="{92867BCD-0E75-4B0F-A7B3-671A4DCCC2DE}"/>
    <cellStyle name="Currency 5 2 2 2 3 2" xfId="2377" xr:uid="{BDB088BC-FDD1-41B2-BA9E-36870C31184A}"/>
    <cellStyle name="Currency 5 2 2 2 4" xfId="1559" xr:uid="{E4DDC45F-7FF5-4F22-BFAA-148D563E50DE}"/>
    <cellStyle name="Currency 5 2 2 3" xfId="738" xr:uid="{0F77268B-C9CF-45DF-8EAC-4261AE6E25DD}"/>
    <cellStyle name="Currency 5 2 2 3 2" xfId="1967" xr:uid="{B2F629D5-302A-4D0D-A924-D9930B5946DB}"/>
    <cellStyle name="Currency 5 2 2 4" xfId="1147" xr:uid="{AB52B653-021A-4DA8-BE81-DA7E67F058CE}"/>
    <cellStyle name="Currency 5 2 2 4 2" xfId="2376" xr:uid="{E9BE0AA7-63D3-4466-98EB-757A504DF792}"/>
    <cellStyle name="Currency 5 2 2 5" xfId="1558" xr:uid="{CA1AAB4D-B4A9-4278-BFF4-2CCDE33D0BFB}"/>
    <cellStyle name="Currency 5 2 3" xfId="310" xr:uid="{00000000-0005-0000-0000-000035010000}"/>
    <cellStyle name="Currency 5 2 3 2" xfId="740" xr:uid="{254706A6-1441-45A8-8BEA-08FF14B2B3DA}"/>
    <cellStyle name="Currency 5 2 3 2 2" xfId="1969" xr:uid="{376DF59E-2392-42E0-B851-2A4A8D6B38D4}"/>
    <cellStyle name="Currency 5 2 3 3" xfId="1149" xr:uid="{8CD3DFF9-B02D-4107-8846-ED96528EA87A}"/>
    <cellStyle name="Currency 5 2 3 3 2" xfId="2378" xr:uid="{C7F05DDC-E603-414F-86DD-56167C5A5AE5}"/>
    <cellStyle name="Currency 5 2 3 4" xfId="1560" xr:uid="{55841258-0A28-46DA-B85D-E38942DD943B}"/>
    <cellStyle name="Currency 5 2 4" xfId="737" xr:uid="{159750BF-7FB0-452C-9DBE-D6508BAB42F5}"/>
    <cellStyle name="Currency 5 2 4 2" xfId="1966" xr:uid="{E0AD0A8C-11E8-4AAF-9F3F-C87150AC6489}"/>
    <cellStyle name="Currency 5 2 5" xfId="1146" xr:uid="{3D92E80C-58DD-48CA-AB3C-FB062F53D9BB}"/>
    <cellStyle name="Currency 5 2 5 2" xfId="2375" xr:uid="{5647F929-BB60-4FC5-B576-44BEFC97A2E6}"/>
    <cellStyle name="Currency 5 2 6" xfId="1557" xr:uid="{D6A2D524-5274-41BA-B0B4-AE722F3281FA}"/>
    <cellStyle name="Currency 5 3" xfId="311" xr:uid="{00000000-0005-0000-0000-000036010000}"/>
    <cellStyle name="Currency 5 3 2" xfId="312" xr:uid="{00000000-0005-0000-0000-000037010000}"/>
    <cellStyle name="Currency 5 3 2 2" xfId="313" xr:uid="{00000000-0005-0000-0000-000038010000}"/>
    <cellStyle name="Currency 5 3 2 2 2" xfId="743" xr:uid="{8B9CC4F6-82C7-466E-ADBC-327117E85CBB}"/>
    <cellStyle name="Currency 5 3 2 2 2 2" xfId="1972" xr:uid="{70184040-8C34-412F-B113-0514C8D09F5B}"/>
    <cellStyle name="Currency 5 3 2 2 3" xfId="1152" xr:uid="{0B74677E-8704-4823-8104-D23D45DB3565}"/>
    <cellStyle name="Currency 5 3 2 2 3 2" xfId="2381" xr:uid="{B5C25494-3979-474B-AE7B-E384D81E8925}"/>
    <cellStyle name="Currency 5 3 2 2 4" xfId="1563" xr:uid="{F9786C8E-5ADB-4C0A-950E-BF1E24EFB1BA}"/>
    <cellStyle name="Currency 5 3 2 3" xfId="742" xr:uid="{C293CDC9-5E4A-404C-98C7-47F035107674}"/>
    <cellStyle name="Currency 5 3 2 3 2" xfId="1971" xr:uid="{D9A97746-3525-48FE-9D59-90457E92DC8A}"/>
    <cellStyle name="Currency 5 3 2 4" xfId="1151" xr:uid="{AABF6FD1-0306-4A07-A838-6D4AE746DEE1}"/>
    <cellStyle name="Currency 5 3 2 4 2" xfId="2380" xr:uid="{3FA0681A-921F-499F-A5B6-4C7CEF7814AD}"/>
    <cellStyle name="Currency 5 3 2 5" xfId="1562" xr:uid="{ADE7138A-55AA-4A82-A166-92BC6D979606}"/>
    <cellStyle name="Currency 5 3 3" xfId="314" xr:uid="{00000000-0005-0000-0000-000039010000}"/>
    <cellStyle name="Currency 5 3 3 2" xfId="744" xr:uid="{1FFD6B9E-84B3-4395-B04B-0D19469D77CA}"/>
    <cellStyle name="Currency 5 3 3 2 2" xfId="1973" xr:uid="{BBCE020B-4DFD-4C7B-A436-60E28DC6506B}"/>
    <cellStyle name="Currency 5 3 3 3" xfId="1153" xr:uid="{42D7D90F-0CB4-44B0-A47E-5126D781D563}"/>
    <cellStyle name="Currency 5 3 3 3 2" xfId="2382" xr:uid="{DD9455B0-255F-43C6-A2BD-5D8D8482B9B6}"/>
    <cellStyle name="Currency 5 3 3 4" xfId="1564" xr:uid="{5B8AFFB3-C8A2-443D-B87D-6F91505F87F0}"/>
    <cellStyle name="Currency 5 3 4" xfId="741" xr:uid="{689EA9A6-3804-4F04-8E70-663755EBABCE}"/>
    <cellStyle name="Currency 5 3 4 2" xfId="1970" xr:uid="{3A126457-DC14-404B-85B1-17443C84A5A7}"/>
    <cellStyle name="Currency 5 3 5" xfId="1150" xr:uid="{B897FB4C-6CD6-42C8-84BB-54D6C4CD3920}"/>
    <cellStyle name="Currency 5 3 5 2" xfId="2379" xr:uid="{A7B8E8C2-51B5-4BC7-8D05-9615FACF90E9}"/>
    <cellStyle name="Currency 5 3 6" xfId="1561" xr:uid="{F0C674F1-80BF-47DF-9236-DB3FCC19CB3D}"/>
    <cellStyle name="Currency 5 4" xfId="315" xr:uid="{00000000-0005-0000-0000-00003A010000}"/>
    <cellStyle name="Currency 5 4 2" xfId="316" xr:uid="{00000000-0005-0000-0000-00003B010000}"/>
    <cellStyle name="Currency 5 4 2 2" xfId="317" xr:uid="{00000000-0005-0000-0000-00003C010000}"/>
    <cellStyle name="Currency 5 4 2 2 2" xfId="747" xr:uid="{CDF4E1F3-7CCC-4CF3-AE4B-7BB8F5A3EDF1}"/>
    <cellStyle name="Currency 5 4 2 2 2 2" xfId="1976" xr:uid="{4EC96A7E-8BB1-4FEC-A63C-3B7FE30F3506}"/>
    <cellStyle name="Currency 5 4 2 2 3" xfId="1156" xr:uid="{6B0E584A-7331-45E4-9F43-C1E2442E901C}"/>
    <cellStyle name="Currency 5 4 2 2 3 2" xfId="2385" xr:uid="{6103753B-99FB-4EF7-A2BF-BE39E9D041C5}"/>
    <cellStyle name="Currency 5 4 2 2 4" xfId="1567" xr:uid="{F67128DA-0F84-4689-B3CC-D8AEA5935FBC}"/>
    <cellStyle name="Currency 5 4 2 3" xfId="746" xr:uid="{764EFBE0-BEFA-4ACE-A349-2A9204937E95}"/>
    <cellStyle name="Currency 5 4 2 3 2" xfId="1975" xr:uid="{6D63121D-9024-4A45-8330-28A9AB8AC78D}"/>
    <cellStyle name="Currency 5 4 2 4" xfId="1155" xr:uid="{8B607E5A-65FC-4B2C-AC83-A211B569BC23}"/>
    <cellStyle name="Currency 5 4 2 4 2" xfId="2384" xr:uid="{CB13B4C6-858F-46CE-BC66-2DF7DD3B174D}"/>
    <cellStyle name="Currency 5 4 2 5" xfId="1566" xr:uid="{CD271267-085C-405D-8D24-84FD7BD3DD82}"/>
    <cellStyle name="Currency 5 4 3" xfId="318" xr:uid="{00000000-0005-0000-0000-00003D010000}"/>
    <cellStyle name="Currency 5 4 3 2" xfId="748" xr:uid="{8518D2C3-14CD-4772-96A5-EE61A2210051}"/>
    <cellStyle name="Currency 5 4 3 2 2" xfId="1977" xr:uid="{B312251E-3F72-4F73-9E74-B0A9085E5A16}"/>
    <cellStyle name="Currency 5 4 3 3" xfId="1157" xr:uid="{C7E5E333-64E1-44CB-9B43-B17A625AF913}"/>
    <cellStyle name="Currency 5 4 3 3 2" xfId="2386" xr:uid="{F40B137C-BBBC-4DB1-BBFF-98C5C9003567}"/>
    <cellStyle name="Currency 5 4 3 4" xfId="1568" xr:uid="{43F36284-1DC5-44D0-AF41-EEFE0E2BCC64}"/>
    <cellStyle name="Currency 5 4 4" xfId="745" xr:uid="{8A5206A7-471C-43A5-BBDC-B5287600A74B}"/>
    <cellStyle name="Currency 5 4 4 2" xfId="1974" xr:uid="{2FFD8E82-D9C8-483C-9E36-690615BFF61B}"/>
    <cellStyle name="Currency 5 4 5" xfId="1154" xr:uid="{A6F2DAB9-883C-4213-8F83-BFAFFE7BECCF}"/>
    <cellStyle name="Currency 5 4 5 2" xfId="2383" xr:uid="{F4DD0E5C-383A-41F1-B37B-0771EC73B964}"/>
    <cellStyle name="Currency 5 4 6" xfId="1565" xr:uid="{D10D555C-D4FC-41C8-BC4A-26C43FE2057C}"/>
    <cellStyle name="Currency 5 5" xfId="319" xr:uid="{00000000-0005-0000-0000-00003E010000}"/>
    <cellStyle name="Currency 5 5 2" xfId="320" xr:uid="{00000000-0005-0000-0000-00003F010000}"/>
    <cellStyle name="Currency 5 5 2 2" xfId="321" xr:uid="{00000000-0005-0000-0000-000040010000}"/>
    <cellStyle name="Currency 5 5 2 2 2" xfId="751" xr:uid="{028DBF49-22FF-4F0F-914A-A50B1B9ACA4F}"/>
    <cellStyle name="Currency 5 5 2 2 2 2" xfId="1980" xr:uid="{622DFB3B-26D8-4113-B9C3-97002958F62F}"/>
    <cellStyle name="Currency 5 5 2 2 3" xfId="1160" xr:uid="{E29910ED-DB8E-4A57-9C9B-233187E59A26}"/>
    <cellStyle name="Currency 5 5 2 2 3 2" xfId="2389" xr:uid="{637DB104-63A3-443F-997A-8A96C9A68812}"/>
    <cellStyle name="Currency 5 5 2 2 4" xfId="1571" xr:uid="{C0A39FCD-829F-4630-9460-54E674CF9653}"/>
    <cellStyle name="Currency 5 5 2 3" xfId="750" xr:uid="{35D0737A-1FFC-4879-A6DD-6CC58BFFB47A}"/>
    <cellStyle name="Currency 5 5 2 3 2" xfId="1979" xr:uid="{0F6BEC4B-CCD1-4B70-BC55-84E871364EF3}"/>
    <cellStyle name="Currency 5 5 2 4" xfId="1159" xr:uid="{C8CF309A-DDD8-4AC2-89ED-47167884ABFE}"/>
    <cellStyle name="Currency 5 5 2 4 2" xfId="2388" xr:uid="{1357A53B-DA52-443C-A7A4-4C890B5015C1}"/>
    <cellStyle name="Currency 5 5 2 5" xfId="1570" xr:uid="{22FCFF9E-857A-4FB3-96E2-90BD13BD95D8}"/>
    <cellStyle name="Currency 5 5 3" xfId="322" xr:uid="{00000000-0005-0000-0000-000041010000}"/>
    <cellStyle name="Currency 5 5 3 2" xfId="752" xr:uid="{F4D2DAFA-EA11-4EE0-BCE8-69C712722938}"/>
    <cellStyle name="Currency 5 5 3 2 2" xfId="1981" xr:uid="{DD70DBEC-03C9-43B5-B4F7-07E043C14905}"/>
    <cellStyle name="Currency 5 5 3 3" xfId="1161" xr:uid="{B7900DE0-69C9-4328-B375-B6CBDE178313}"/>
    <cellStyle name="Currency 5 5 3 3 2" xfId="2390" xr:uid="{9D62806D-13D7-4EC6-99E5-642EF91E5715}"/>
    <cellStyle name="Currency 5 5 3 4" xfId="1572" xr:uid="{C1302D82-F021-4F1A-98B8-FD5E2B763092}"/>
    <cellStyle name="Currency 5 5 4" xfId="749" xr:uid="{4F46C0AF-74B4-46AF-8702-5F750DE73E84}"/>
    <cellStyle name="Currency 5 5 4 2" xfId="1978" xr:uid="{E21CAC93-BD9E-4D22-AF0F-46E6351CB8B7}"/>
    <cellStyle name="Currency 5 5 5" xfId="1158" xr:uid="{1E270171-5448-41DC-A05A-3F9EA6FFB6DC}"/>
    <cellStyle name="Currency 5 5 5 2" xfId="2387" xr:uid="{A3BB5F06-6339-46F4-82D0-E0B5D9C64848}"/>
    <cellStyle name="Currency 5 5 6" xfId="1569" xr:uid="{CEF3BD52-76E7-4084-B21A-85F741258BFC}"/>
    <cellStyle name="Currency 5 6" xfId="323" xr:uid="{00000000-0005-0000-0000-000042010000}"/>
    <cellStyle name="Currency 5 6 2" xfId="324" xr:uid="{00000000-0005-0000-0000-000043010000}"/>
    <cellStyle name="Currency 5 6 2 2" xfId="754" xr:uid="{0D42D393-2B5F-421A-AE6D-35B263F01146}"/>
    <cellStyle name="Currency 5 6 2 2 2" xfId="1983" xr:uid="{DE60B22A-F206-41FE-95EB-E3DAA8B91C7B}"/>
    <cellStyle name="Currency 5 6 2 3" xfId="1163" xr:uid="{5BB5131F-2AE5-4A94-962A-846F7C4225D3}"/>
    <cellStyle name="Currency 5 6 2 3 2" xfId="2392" xr:uid="{F2CFCD7D-F913-427F-A25A-4C9CE048DA99}"/>
    <cellStyle name="Currency 5 6 2 4" xfId="1574" xr:uid="{B250F9DE-BC6D-496F-87C3-CBD4095635E0}"/>
    <cellStyle name="Currency 5 6 3" xfId="753" xr:uid="{D67B7461-0F8C-416B-8C4E-18C1F355EC07}"/>
    <cellStyle name="Currency 5 6 3 2" xfId="1982" xr:uid="{B9932FB1-9899-4456-BAFD-EAEDFCCEB8FC}"/>
    <cellStyle name="Currency 5 6 4" xfId="1162" xr:uid="{84F8BDBE-9E97-4D16-AD88-838C95225C99}"/>
    <cellStyle name="Currency 5 6 4 2" xfId="2391" xr:uid="{BDEFEDCC-7FF6-4B44-96CC-796D7C001DEE}"/>
    <cellStyle name="Currency 5 6 5" xfId="1573" xr:uid="{67C99732-99D8-4502-977D-99E8A5F4F6F5}"/>
    <cellStyle name="Currency 5 7" xfId="325" xr:uid="{00000000-0005-0000-0000-000044010000}"/>
    <cellStyle name="Currency 5 7 2" xfId="755" xr:uid="{A41B4C1E-65FD-4032-81C3-4497923D84E3}"/>
    <cellStyle name="Currency 5 7 2 2" xfId="1984" xr:uid="{6ADCAD7C-8C53-4AAF-BCBF-76564336F322}"/>
    <cellStyle name="Currency 5 7 3" xfId="1164" xr:uid="{C80B5A8E-8F18-404D-8A22-ED8341A9EC91}"/>
    <cellStyle name="Currency 5 7 3 2" xfId="2393" xr:uid="{D4F2D738-F59A-4832-B749-98F33A67DC77}"/>
    <cellStyle name="Currency 5 7 4" xfId="1575" xr:uid="{C4C9F7C3-678B-4ACC-9E99-4A089E351BD1}"/>
    <cellStyle name="Currency 5 8" xfId="736" xr:uid="{070C9594-132C-48FC-A344-183CA3B9E339}"/>
    <cellStyle name="Currency 5 8 2" xfId="1965" xr:uid="{A6210D23-E02E-44BE-A7EB-82D2472811F6}"/>
    <cellStyle name="Currency 5 9" xfId="1145" xr:uid="{EF7A433A-F32F-4B05-B656-AF24A8A15D40}"/>
    <cellStyle name="Currency 5 9 2" xfId="2374" xr:uid="{CC130622-864F-4AEF-BB98-FF5D331F371E}"/>
    <cellStyle name="Currency 50" xfId="326" xr:uid="{00000000-0005-0000-0000-000045010000}"/>
    <cellStyle name="Currency 50 2" xfId="327" xr:uid="{00000000-0005-0000-0000-000046010000}"/>
    <cellStyle name="Currency 50 2 2" xfId="328" xr:uid="{00000000-0005-0000-0000-000047010000}"/>
    <cellStyle name="Currency 50 2 2 2" xfId="758" xr:uid="{8E9B4934-27ED-43B1-BE4B-562F33F99590}"/>
    <cellStyle name="Currency 50 2 2 2 2" xfId="1987" xr:uid="{A4FB6761-FBEB-4F62-B4BA-A85EB454A319}"/>
    <cellStyle name="Currency 50 2 2 3" xfId="1167" xr:uid="{EC0F09A1-F718-4CB7-BAC8-CFF5D09AFDEE}"/>
    <cellStyle name="Currency 50 2 2 3 2" xfId="2396" xr:uid="{31C23B3D-9AFD-4A6B-8A17-546FBF4E7AC1}"/>
    <cellStyle name="Currency 50 2 2 4" xfId="1578" xr:uid="{7F006AF9-FD45-412A-9677-203D85ED8F72}"/>
    <cellStyle name="Currency 50 2 3" xfId="757" xr:uid="{F8B73834-6EFD-4F09-931A-F7CBB5B0847A}"/>
    <cellStyle name="Currency 50 2 3 2" xfId="1986" xr:uid="{C43B76E6-34B8-48DF-A877-647A05D7EFB9}"/>
    <cellStyle name="Currency 50 2 4" xfId="1166" xr:uid="{AAE69AAD-BA9F-4D94-9FA9-C2D933759AE0}"/>
    <cellStyle name="Currency 50 2 4 2" xfId="2395" xr:uid="{D52647BF-7086-4D66-93E4-7D5B37EF21F6}"/>
    <cellStyle name="Currency 50 2 5" xfId="1577" xr:uid="{9E167D43-FA07-4688-9F78-94D759074DD6}"/>
    <cellStyle name="Currency 50 3" xfId="329" xr:uid="{00000000-0005-0000-0000-000048010000}"/>
    <cellStyle name="Currency 50 3 2" xfId="759" xr:uid="{2A957C26-65FF-4F39-8F07-FE6E65A99A92}"/>
    <cellStyle name="Currency 50 3 2 2" xfId="1988" xr:uid="{C42C070B-E886-4D47-B600-035D2E16D207}"/>
    <cellStyle name="Currency 50 3 3" xfId="1168" xr:uid="{7272950D-FE24-4C7D-97D9-435969D6B612}"/>
    <cellStyle name="Currency 50 3 3 2" xfId="2397" xr:uid="{70C96617-A878-47DF-BEC3-B30DE69F4D9A}"/>
    <cellStyle name="Currency 50 3 4" xfId="1579" xr:uid="{E59B0077-D4ED-4A59-8DE0-272CAAD53350}"/>
    <cellStyle name="Currency 50 4" xfId="756" xr:uid="{551DFA3A-34F9-4B95-974A-5E2029DE27B7}"/>
    <cellStyle name="Currency 50 4 2" xfId="1985" xr:uid="{E8952E2C-1E2C-4C2D-9CB9-B74484DF1914}"/>
    <cellStyle name="Currency 50 5" xfId="1165" xr:uid="{F3783107-75DC-4DFB-81FB-1D75B7F10613}"/>
    <cellStyle name="Currency 50 5 2" xfId="2394" xr:uid="{D7EB2377-D1C5-4AF4-B35E-7B0C1DAB8BC0}"/>
    <cellStyle name="Currency 50 6" xfId="1576" xr:uid="{F80C87BA-A6DD-4686-BA29-688A9206A91D}"/>
    <cellStyle name="Currency 51" xfId="456" xr:uid="{CF1F7101-A47A-4341-94E9-BA32AA569698}"/>
    <cellStyle name="Currency 51 2" xfId="1685" xr:uid="{264B009F-BD30-44F5-9BE3-2EBEF6FBB7D7}"/>
    <cellStyle name="Currency 52" xfId="865" xr:uid="{46A18908-4D8D-49F2-8F7C-C607579D30C4}"/>
    <cellStyle name="Currency 52 2" xfId="2094" xr:uid="{D18379D1-D06B-42D2-9EEC-63815893508A}"/>
    <cellStyle name="Currency 53" xfId="1276" xr:uid="{3DAC685C-B09C-4F52-8F69-7C04E564A255}"/>
    <cellStyle name="Currency 6" xfId="330" xr:uid="{00000000-0005-0000-0000-000049010000}"/>
    <cellStyle name="Currency 6 10" xfId="1580" xr:uid="{7E88D6B1-D74B-44F8-BB5E-6BE53AB23DAA}"/>
    <cellStyle name="Currency 6 2" xfId="331" xr:uid="{00000000-0005-0000-0000-00004A010000}"/>
    <cellStyle name="Currency 6 2 2" xfId="332" xr:uid="{00000000-0005-0000-0000-00004B010000}"/>
    <cellStyle name="Currency 6 2 2 2" xfId="333" xr:uid="{00000000-0005-0000-0000-00004C010000}"/>
    <cellStyle name="Currency 6 2 2 2 2" xfId="763" xr:uid="{CBC57AB9-2CF0-4921-885B-B6F900D03174}"/>
    <cellStyle name="Currency 6 2 2 2 2 2" xfId="1992" xr:uid="{36D015C6-10F6-48CA-9921-97F70E0606C0}"/>
    <cellStyle name="Currency 6 2 2 2 3" xfId="1172" xr:uid="{49C7380F-3EF1-4B81-8F01-D5ECEDBB330C}"/>
    <cellStyle name="Currency 6 2 2 2 3 2" xfId="2401" xr:uid="{A621B53F-CDC4-4F75-961E-DFEE004C14FF}"/>
    <cellStyle name="Currency 6 2 2 2 4" xfId="1583" xr:uid="{38B8A20E-279A-4E96-9295-72B9399F5A03}"/>
    <cellStyle name="Currency 6 2 2 3" xfId="762" xr:uid="{9EE76277-5C24-48B3-8DDD-6E4FC6164889}"/>
    <cellStyle name="Currency 6 2 2 3 2" xfId="1991" xr:uid="{17E7868B-983E-4AF7-A16B-B8B2BA84EE24}"/>
    <cellStyle name="Currency 6 2 2 4" xfId="1171" xr:uid="{AEA5E31B-63BD-4342-8981-23F67DA7B5B2}"/>
    <cellStyle name="Currency 6 2 2 4 2" xfId="2400" xr:uid="{05674071-9107-4655-BA40-4BB0CFE529E8}"/>
    <cellStyle name="Currency 6 2 2 5" xfId="1582" xr:uid="{166BFA73-1FB7-4538-980F-8925E4ECD3D5}"/>
    <cellStyle name="Currency 6 2 3" xfId="334" xr:uid="{00000000-0005-0000-0000-00004D010000}"/>
    <cellStyle name="Currency 6 2 3 2" xfId="764" xr:uid="{8962B3E4-E956-492F-83E9-A1A7C439E5F5}"/>
    <cellStyle name="Currency 6 2 3 2 2" xfId="1993" xr:uid="{89AD10B1-175B-4849-9310-37F2BC53EF31}"/>
    <cellStyle name="Currency 6 2 3 3" xfId="1173" xr:uid="{B5B320CE-0F4A-4B94-A27E-4122AD25C908}"/>
    <cellStyle name="Currency 6 2 3 3 2" xfId="2402" xr:uid="{9766D101-1158-4CA1-9478-1D7E509D4BA8}"/>
    <cellStyle name="Currency 6 2 3 4" xfId="1584" xr:uid="{CD1BDE93-AB88-47DD-803D-E875ADC5A959}"/>
    <cellStyle name="Currency 6 2 4" xfId="761" xr:uid="{C247A829-B92F-45AA-B57D-6AC4DA0C8541}"/>
    <cellStyle name="Currency 6 2 4 2" xfId="1990" xr:uid="{3F62675B-428D-4F27-B425-29409516753B}"/>
    <cellStyle name="Currency 6 2 5" xfId="1170" xr:uid="{6E4BEF6C-FC1F-4435-B76A-6D9E75E80DDC}"/>
    <cellStyle name="Currency 6 2 5 2" xfId="2399" xr:uid="{7CF8975C-0C95-4CA8-A9AA-68E6BF2F2210}"/>
    <cellStyle name="Currency 6 2 6" xfId="1581" xr:uid="{2FEB5CCB-9F05-4941-BAB4-70051E628864}"/>
    <cellStyle name="Currency 6 3" xfId="335" xr:uid="{00000000-0005-0000-0000-00004E010000}"/>
    <cellStyle name="Currency 6 3 2" xfId="336" xr:uid="{00000000-0005-0000-0000-00004F010000}"/>
    <cellStyle name="Currency 6 3 2 2" xfId="337" xr:uid="{00000000-0005-0000-0000-000050010000}"/>
    <cellStyle name="Currency 6 3 2 2 2" xfId="767" xr:uid="{024D0D4A-A051-4388-A6B6-1680B42BCF05}"/>
    <cellStyle name="Currency 6 3 2 2 2 2" xfId="1996" xr:uid="{93550B32-3EE3-4BC9-A361-D8022D7E2ED2}"/>
    <cellStyle name="Currency 6 3 2 2 3" xfId="1176" xr:uid="{252BA579-F286-49F4-9FB0-3E25B313AAC0}"/>
    <cellStyle name="Currency 6 3 2 2 3 2" xfId="2405" xr:uid="{385E9A52-A92C-48E6-8F08-01540322CD1A}"/>
    <cellStyle name="Currency 6 3 2 2 4" xfId="1587" xr:uid="{2024FCC1-E51D-446B-A84C-5981233EC8DF}"/>
    <cellStyle name="Currency 6 3 2 3" xfId="766" xr:uid="{66DE6836-E76D-4A33-BE68-BC4AED64090D}"/>
    <cellStyle name="Currency 6 3 2 3 2" xfId="1995" xr:uid="{828F669A-3361-4ED5-9DEF-028A51E80FD9}"/>
    <cellStyle name="Currency 6 3 2 4" xfId="1175" xr:uid="{D5190DD8-9AA6-408B-8F23-E21A619395FA}"/>
    <cellStyle name="Currency 6 3 2 4 2" xfId="2404" xr:uid="{DED78DA6-5ED1-44A7-9EED-4200CE664A66}"/>
    <cellStyle name="Currency 6 3 2 5" xfId="1586" xr:uid="{016F4697-16CE-4D9F-96D3-6B3B6D9703E0}"/>
    <cellStyle name="Currency 6 3 3" xfId="338" xr:uid="{00000000-0005-0000-0000-000051010000}"/>
    <cellStyle name="Currency 6 3 3 2" xfId="768" xr:uid="{3444C514-7B1D-4753-A055-CECD1315A5AF}"/>
    <cellStyle name="Currency 6 3 3 2 2" xfId="1997" xr:uid="{5D4E17CC-7428-4BC2-B998-73E98B97B8B6}"/>
    <cellStyle name="Currency 6 3 3 3" xfId="1177" xr:uid="{DA097DCD-D8FD-4960-ABBD-5832E513CFA6}"/>
    <cellStyle name="Currency 6 3 3 3 2" xfId="2406" xr:uid="{40FC86FC-0587-4CBF-B8E3-3B353233E0C4}"/>
    <cellStyle name="Currency 6 3 3 4" xfId="1588" xr:uid="{342E56D9-A4EB-491E-B7B0-D69551C31E7C}"/>
    <cellStyle name="Currency 6 3 4" xfId="765" xr:uid="{3A35E6A0-E12F-4C7A-BE98-8FF0F9042A5B}"/>
    <cellStyle name="Currency 6 3 4 2" xfId="1994" xr:uid="{E6B9F240-19D5-49A7-96CA-A079258C882E}"/>
    <cellStyle name="Currency 6 3 5" xfId="1174" xr:uid="{BD74CA74-838F-40DE-86E9-B595CDF7BA10}"/>
    <cellStyle name="Currency 6 3 5 2" xfId="2403" xr:uid="{949790FF-7F27-4FF5-B9D9-EF269DB399BD}"/>
    <cellStyle name="Currency 6 3 6" xfId="1585" xr:uid="{67AF7996-809E-47A9-979A-CDF1CF62D086}"/>
    <cellStyle name="Currency 6 4" xfId="339" xr:uid="{00000000-0005-0000-0000-000052010000}"/>
    <cellStyle name="Currency 6 4 2" xfId="340" xr:uid="{00000000-0005-0000-0000-000053010000}"/>
    <cellStyle name="Currency 6 4 2 2" xfId="341" xr:uid="{00000000-0005-0000-0000-000054010000}"/>
    <cellStyle name="Currency 6 4 2 2 2" xfId="771" xr:uid="{0FF09287-149D-451B-83D3-3316E485382D}"/>
    <cellStyle name="Currency 6 4 2 2 2 2" xfId="2000" xr:uid="{0BF3A716-B382-47C5-851D-DFB1B10762FD}"/>
    <cellStyle name="Currency 6 4 2 2 3" xfId="1180" xr:uid="{8AB63BC0-1EDE-4DDB-8D08-A2C79B863265}"/>
    <cellStyle name="Currency 6 4 2 2 3 2" xfId="2409" xr:uid="{D97730D7-68E1-49D7-A5B2-E2D3D251368F}"/>
    <cellStyle name="Currency 6 4 2 2 4" xfId="1591" xr:uid="{DC33A0A2-EB96-4B04-B141-886C36D390EA}"/>
    <cellStyle name="Currency 6 4 2 3" xfId="770" xr:uid="{809FCEBC-AB5C-405B-8551-4FA0F02143A7}"/>
    <cellStyle name="Currency 6 4 2 3 2" xfId="1999" xr:uid="{BD3D04E9-2582-478D-859F-B35E861A06A1}"/>
    <cellStyle name="Currency 6 4 2 4" xfId="1179" xr:uid="{D1E4BCD0-73FD-406D-8F84-9C01B1613165}"/>
    <cellStyle name="Currency 6 4 2 4 2" xfId="2408" xr:uid="{7316CF30-5852-4902-BA6E-C1A55EDA9C01}"/>
    <cellStyle name="Currency 6 4 2 5" xfId="1590" xr:uid="{93ED9749-634F-447A-B1F5-FC6718BCAB33}"/>
    <cellStyle name="Currency 6 4 3" xfId="342" xr:uid="{00000000-0005-0000-0000-000055010000}"/>
    <cellStyle name="Currency 6 4 3 2" xfId="772" xr:uid="{EF1C2858-4C50-4CEA-8655-7EEDA9A83333}"/>
    <cellStyle name="Currency 6 4 3 2 2" xfId="2001" xr:uid="{1E2CCE53-3B5A-4E6C-84E9-89D5447DE062}"/>
    <cellStyle name="Currency 6 4 3 3" xfId="1181" xr:uid="{25A04EAB-70A7-4756-8DA6-60DD7ACE8376}"/>
    <cellStyle name="Currency 6 4 3 3 2" xfId="2410" xr:uid="{B368E46D-C19B-4883-8FF6-425B6EFFE96A}"/>
    <cellStyle name="Currency 6 4 3 4" xfId="1592" xr:uid="{360FBFF8-711E-425C-932B-5E5EFDD276BE}"/>
    <cellStyle name="Currency 6 4 4" xfId="769" xr:uid="{80747DE1-594D-49D2-B284-073536BBF262}"/>
    <cellStyle name="Currency 6 4 4 2" xfId="1998" xr:uid="{7EFA2CAB-AA45-4450-AAFC-EFEF67F2EE21}"/>
    <cellStyle name="Currency 6 4 5" xfId="1178" xr:uid="{BFACDC97-4C57-4C20-A03C-2879B2CA8CEC}"/>
    <cellStyle name="Currency 6 4 5 2" xfId="2407" xr:uid="{C944AA6A-9AD4-4693-9B39-A56282E7DCBD}"/>
    <cellStyle name="Currency 6 4 6" xfId="1589" xr:uid="{ADF38357-287C-469E-B4AE-3DFCFD8F593E}"/>
    <cellStyle name="Currency 6 5" xfId="343" xr:uid="{00000000-0005-0000-0000-000056010000}"/>
    <cellStyle name="Currency 6 5 2" xfId="344" xr:uid="{00000000-0005-0000-0000-000057010000}"/>
    <cellStyle name="Currency 6 5 2 2" xfId="345" xr:uid="{00000000-0005-0000-0000-000058010000}"/>
    <cellStyle name="Currency 6 5 2 2 2" xfId="775" xr:uid="{0289A884-A8D3-41E6-B9EF-CB70F95E0515}"/>
    <cellStyle name="Currency 6 5 2 2 2 2" xfId="2004" xr:uid="{CAD0A031-A21E-49D6-A908-45BDB4E9EACE}"/>
    <cellStyle name="Currency 6 5 2 2 3" xfId="1184" xr:uid="{7F45AF97-CC2B-41B8-AD64-2AE52122EFBA}"/>
    <cellStyle name="Currency 6 5 2 2 3 2" xfId="2413" xr:uid="{D0794E38-196C-4FB2-A6CC-162C4422B476}"/>
    <cellStyle name="Currency 6 5 2 2 4" xfId="1595" xr:uid="{0C530115-DF8D-47D0-B7A6-BB70E28ACA4A}"/>
    <cellStyle name="Currency 6 5 2 3" xfId="774" xr:uid="{C43F805F-2EB7-4DDB-ADCE-02AA74EBB718}"/>
    <cellStyle name="Currency 6 5 2 3 2" xfId="2003" xr:uid="{870DE5C4-171F-4C4E-BA5F-B48CE3BA5FA2}"/>
    <cellStyle name="Currency 6 5 2 4" xfId="1183" xr:uid="{F61892A2-0AEF-454E-A40E-856B3850448A}"/>
    <cellStyle name="Currency 6 5 2 4 2" xfId="2412" xr:uid="{427C5F33-0480-409A-91EB-A1B582F34012}"/>
    <cellStyle name="Currency 6 5 2 5" xfId="1594" xr:uid="{7FAD956B-1130-4DBB-AD6C-1415A93631FF}"/>
    <cellStyle name="Currency 6 5 3" xfId="346" xr:uid="{00000000-0005-0000-0000-000059010000}"/>
    <cellStyle name="Currency 6 5 3 2" xfId="776" xr:uid="{B5ECF09F-F75D-4AC1-8237-0EF08AC2B10C}"/>
    <cellStyle name="Currency 6 5 3 2 2" xfId="2005" xr:uid="{052982F5-D47C-496E-B2F5-66C43666C487}"/>
    <cellStyle name="Currency 6 5 3 3" xfId="1185" xr:uid="{0160A4E6-AB6D-43ED-8EA1-547559F6D08B}"/>
    <cellStyle name="Currency 6 5 3 3 2" xfId="2414" xr:uid="{B1CE5313-77B7-48B7-9F85-807962B7DB4B}"/>
    <cellStyle name="Currency 6 5 3 4" xfId="1596" xr:uid="{2E252B6C-EEE6-45AA-928B-DE82C2D9A902}"/>
    <cellStyle name="Currency 6 5 4" xfId="773" xr:uid="{6FC2CB9D-B1A9-4787-B143-E3AA357CA504}"/>
    <cellStyle name="Currency 6 5 4 2" xfId="2002" xr:uid="{0A04E51D-D5A8-430F-8D71-D9209E120861}"/>
    <cellStyle name="Currency 6 5 5" xfId="1182" xr:uid="{E64B22AF-70F1-4731-B7EB-334369861AB4}"/>
    <cellStyle name="Currency 6 5 5 2" xfId="2411" xr:uid="{42437449-A141-4DC4-BAC7-B1E8E7499E3C}"/>
    <cellStyle name="Currency 6 5 6" xfId="1593" xr:uid="{11806714-89C6-4923-9999-F686C95F9194}"/>
    <cellStyle name="Currency 6 6" xfId="347" xr:uid="{00000000-0005-0000-0000-00005A010000}"/>
    <cellStyle name="Currency 6 6 2" xfId="348" xr:uid="{00000000-0005-0000-0000-00005B010000}"/>
    <cellStyle name="Currency 6 6 2 2" xfId="778" xr:uid="{91906CD5-E8BA-4DDF-AC45-ABB3F452C1D7}"/>
    <cellStyle name="Currency 6 6 2 2 2" xfId="2007" xr:uid="{6EA2E4B9-E830-41E3-8920-DB02AB4D4FDC}"/>
    <cellStyle name="Currency 6 6 2 3" xfId="1187" xr:uid="{6DB39C5B-1349-4D04-974F-0AC330D86DDC}"/>
    <cellStyle name="Currency 6 6 2 3 2" xfId="2416" xr:uid="{003D466E-4D17-43EE-AAD4-CAB16CEE37A1}"/>
    <cellStyle name="Currency 6 6 2 4" xfId="1598" xr:uid="{ABC92FCD-0842-42E3-ABA0-DF1550C1ED99}"/>
    <cellStyle name="Currency 6 6 3" xfId="777" xr:uid="{1342E699-369F-429F-B96D-B5582D755502}"/>
    <cellStyle name="Currency 6 6 3 2" xfId="2006" xr:uid="{F5ED35CB-EAF8-4C07-8430-DC739222BDD1}"/>
    <cellStyle name="Currency 6 6 4" xfId="1186" xr:uid="{F03A73DC-B62F-493B-930D-A1D04EA1411C}"/>
    <cellStyle name="Currency 6 6 4 2" xfId="2415" xr:uid="{AFC9C348-07E4-48A7-B5A7-7A340832AE07}"/>
    <cellStyle name="Currency 6 6 5" xfId="1597" xr:uid="{5E3795A7-DF2F-47F4-8772-F06911F217DA}"/>
    <cellStyle name="Currency 6 7" xfId="349" xr:uid="{00000000-0005-0000-0000-00005C010000}"/>
    <cellStyle name="Currency 6 7 2" xfId="779" xr:uid="{85AABC58-5D87-48E5-97E9-CE1E80C46899}"/>
    <cellStyle name="Currency 6 7 2 2" xfId="2008" xr:uid="{21452A58-C3E2-4032-8469-813F00094715}"/>
    <cellStyle name="Currency 6 7 3" xfId="1188" xr:uid="{EEE691F0-B33C-4BEE-A071-47B21CA5D697}"/>
    <cellStyle name="Currency 6 7 3 2" xfId="2417" xr:uid="{AC52F03A-7226-4E7C-9CEB-BBE5FE0226C4}"/>
    <cellStyle name="Currency 6 7 4" xfId="1599" xr:uid="{17600205-188B-4E63-8944-AE7CD19661D2}"/>
    <cellStyle name="Currency 6 8" xfId="760" xr:uid="{529F2957-1693-4719-9D79-2971FFFAB4F4}"/>
    <cellStyle name="Currency 6 8 2" xfId="1989" xr:uid="{7BE400F0-6692-4732-ACB5-181DEEBEBEFF}"/>
    <cellStyle name="Currency 6 9" xfId="1169" xr:uid="{F98D39A0-2053-44C8-A920-B5A1298EBA47}"/>
    <cellStyle name="Currency 6 9 2" xfId="2398" xr:uid="{320B11D0-98E8-4283-B477-51ED278DC9FF}"/>
    <cellStyle name="Currency 7" xfId="350" xr:uid="{00000000-0005-0000-0000-00005D010000}"/>
    <cellStyle name="Currency 7 10" xfId="1600" xr:uid="{41950553-A231-476F-89A7-EB296F77E3FC}"/>
    <cellStyle name="Currency 7 2" xfId="351" xr:uid="{00000000-0005-0000-0000-00005E010000}"/>
    <cellStyle name="Currency 7 2 2" xfId="352" xr:uid="{00000000-0005-0000-0000-00005F010000}"/>
    <cellStyle name="Currency 7 2 2 2" xfId="353" xr:uid="{00000000-0005-0000-0000-000060010000}"/>
    <cellStyle name="Currency 7 2 2 2 2" xfId="783" xr:uid="{BFFD05CE-224B-47B6-976C-E69F44481E63}"/>
    <cellStyle name="Currency 7 2 2 2 2 2" xfId="2012" xr:uid="{E909BED0-B57D-4859-A744-C85A9DDC03D3}"/>
    <cellStyle name="Currency 7 2 2 2 3" xfId="1192" xr:uid="{6EE600C3-4B8F-4432-A59C-A4BB203006E7}"/>
    <cellStyle name="Currency 7 2 2 2 3 2" xfId="2421" xr:uid="{3F133B31-0DF7-4CE3-AF13-9EC4858D3BE1}"/>
    <cellStyle name="Currency 7 2 2 2 4" xfId="1603" xr:uid="{B4067E96-6C19-4C3C-AB4D-7CAF5A918AC7}"/>
    <cellStyle name="Currency 7 2 2 3" xfId="782" xr:uid="{242A2A8D-5BE3-4E52-8E99-B11D008E048F}"/>
    <cellStyle name="Currency 7 2 2 3 2" xfId="2011" xr:uid="{75AF2A6C-2D65-4B41-94EE-6C2471A3882B}"/>
    <cellStyle name="Currency 7 2 2 4" xfId="1191" xr:uid="{B1BA0438-BE4C-4F0B-B7C8-9A1D52FA40B7}"/>
    <cellStyle name="Currency 7 2 2 4 2" xfId="2420" xr:uid="{F2AE11F1-9778-431D-88A1-4B562AFEF552}"/>
    <cellStyle name="Currency 7 2 2 5" xfId="1602" xr:uid="{FBF7F66E-C98C-4702-9242-89323E59E2A2}"/>
    <cellStyle name="Currency 7 2 3" xfId="354" xr:uid="{00000000-0005-0000-0000-000061010000}"/>
    <cellStyle name="Currency 7 2 3 2" xfId="784" xr:uid="{F42505A6-480A-4D7B-B958-4CA93E9EA00A}"/>
    <cellStyle name="Currency 7 2 3 2 2" xfId="2013" xr:uid="{5F7CB130-9389-436B-90AF-D41DFB8408F8}"/>
    <cellStyle name="Currency 7 2 3 3" xfId="1193" xr:uid="{80B330A4-AFCB-4C08-97EE-53D6BEB70D5E}"/>
    <cellStyle name="Currency 7 2 3 3 2" xfId="2422" xr:uid="{5B7A6578-D31F-435F-A92B-8F68D57D592D}"/>
    <cellStyle name="Currency 7 2 3 4" xfId="1604" xr:uid="{E79302A0-8094-4887-867D-68F97C14BEB4}"/>
    <cellStyle name="Currency 7 2 4" xfId="781" xr:uid="{F469B4E1-2516-4CB2-8B25-F2A2057B228C}"/>
    <cellStyle name="Currency 7 2 4 2" xfId="2010" xr:uid="{2A0A282F-44B1-4F5D-945B-674CD677DE97}"/>
    <cellStyle name="Currency 7 2 5" xfId="1190" xr:uid="{6E85CED3-4137-4C34-82A1-BC613311DBC1}"/>
    <cellStyle name="Currency 7 2 5 2" xfId="2419" xr:uid="{96A9A023-77CF-4A42-ABB5-C4C386D3C71D}"/>
    <cellStyle name="Currency 7 2 6" xfId="1601" xr:uid="{E85A29FE-BB61-4B68-9592-1C5DE00A37A1}"/>
    <cellStyle name="Currency 7 3" xfId="355" xr:uid="{00000000-0005-0000-0000-000062010000}"/>
    <cellStyle name="Currency 7 3 2" xfId="356" xr:uid="{00000000-0005-0000-0000-000063010000}"/>
    <cellStyle name="Currency 7 3 2 2" xfId="357" xr:uid="{00000000-0005-0000-0000-000064010000}"/>
    <cellStyle name="Currency 7 3 2 2 2" xfId="787" xr:uid="{80C01CFB-132E-4EC3-B2B5-2FACEB11462F}"/>
    <cellStyle name="Currency 7 3 2 2 2 2" xfId="2016" xr:uid="{832560C7-0D3C-4B4A-92EE-173BD2AADD15}"/>
    <cellStyle name="Currency 7 3 2 2 3" xfId="1196" xr:uid="{5B4AA90A-B6DA-4D85-9873-3CF3BC9FEBE2}"/>
    <cellStyle name="Currency 7 3 2 2 3 2" xfId="2425" xr:uid="{8615F903-FAD1-480E-80A0-EF034AD0CF47}"/>
    <cellStyle name="Currency 7 3 2 2 4" xfId="1607" xr:uid="{E4D7D0A1-559E-4B1C-8A26-75DAA8CDC56D}"/>
    <cellStyle name="Currency 7 3 2 3" xfId="786" xr:uid="{931084C1-BD4F-4187-918B-11972010A990}"/>
    <cellStyle name="Currency 7 3 2 3 2" xfId="2015" xr:uid="{FF1BEBB0-0AE6-4282-9796-716B5896A4C0}"/>
    <cellStyle name="Currency 7 3 2 4" xfId="1195" xr:uid="{DA7BF0F7-7898-4742-80A4-62FDEA4B2446}"/>
    <cellStyle name="Currency 7 3 2 4 2" xfId="2424" xr:uid="{C2AA8BAA-F548-4BC0-BE9F-8B98036DF3D1}"/>
    <cellStyle name="Currency 7 3 2 5" xfId="1606" xr:uid="{857F8A07-C4F5-49BA-8A78-8E227E79AF38}"/>
    <cellStyle name="Currency 7 3 3" xfId="358" xr:uid="{00000000-0005-0000-0000-000065010000}"/>
    <cellStyle name="Currency 7 3 3 2" xfId="788" xr:uid="{28FFA96F-9832-4394-87AA-9A2D42DAD477}"/>
    <cellStyle name="Currency 7 3 3 2 2" xfId="2017" xr:uid="{FA3444A7-13FD-4D75-A62C-C2A0545A28B1}"/>
    <cellStyle name="Currency 7 3 3 3" xfId="1197" xr:uid="{F37B6202-812E-4AA5-AD2E-55CFAE1B9393}"/>
    <cellStyle name="Currency 7 3 3 3 2" xfId="2426" xr:uid="{36E8B581-55B5-4388-B23B-1F21A8140466}"/>
    <cellStyle name="Currency 7 3 3 4" xfId="1608" xr:uid="{DC2F73CB-DF3E-4B1F-867A-EFABC5FB267D}"/>
    <cellStyle name="Currency 7 3 4" xfId="785" xr:uid="{4CDBEE2B-40FA-4632-B0F1-9D7C248756CB}"/>
    <cellStyle name="Currency 7 3 4 2" xfId="2014" xr:uid="{1BE904AA-817C-4B4F-848B-EFAF9B65BD11}"/>
    <cellStyle name="Currency 7 3 5" xfId="1194" xr:uid="{2C9BB663-77E5-4932-9015-CB3B8016BCC8}"/>
    <cellStyle name="Currency 7 3 5 2" xfId="2423" xr:uid="{0969E35B-ACF7-486A-BE3A-0A403A8B1DEF}"/>
    <cellStyle name="Currency 7 3 6" xfId="1605" xr:uid="{7B980A8F-EA9C-416D-9FF9-96AB4B88E3E0}"/>
    <cellStyle name="Currency 7 4" xfId="359" xr:uid="{00000000-0005-0000-0000-000066010000}"/>
    <cellStyle name="Currency 7 4 2" xfId="360" xr:uid="{00000000-0005-0000-0000-000067010000}"/>
    <cellStyle name="Currency 7 4 2 2" xfId="361" xr:uid="{00000000-0005-0000-0000-000068010000}"/>
    <cellStyle name="Currency 7 4 2 2 2" xfId="791" xr:uid="{8D2B0F1B-CE1E-403A-8714-068ECDCAD869}"/>
    <cellStyle name="Currency 7 4 2 2 2 2" xfId="2020" xr:uid="{E2001FEE-9325-4E61-AE90-C397B946133C}"/>
    <cellStyle name="Currency 7 4 2 2 3" xfId="1200" xr:uid="{734D1565-DE7A-4B3B-AA84-8E92D3CDC009}"/>
    <cellStyle name="Currency 7 4 2 2 3 2" xfId="2429" xr:uid="{B794272F-294F-4C25-A184-63F984FA5254}"/>
    <cellStyle name="Currency 7 4 2 2 4" xfId="1611" xr:uid="{E1BC7B64-5057-4328-BBB1-075E30F39570}"/>
    <cellStyle name="Currency 7 4 2 3" xfId="790" xr:uid="{972015D7-6F48-4D7C-8727-D18F3F3EDB97}"/>
    <cellStyle name="Currency 7 4 2 3 2" xfId="2019" xr:uid="{95553493-9ED8-4593-83B3-D0C532FB23D0}"/>
    <cellStyle name="Currency 7 4 2 4" xfId="1199" xr:uid="{F292D115-AE96-4485-B00A-9B75A9DAD3FA}"/>
    <cellStyle name="Currency 7 4 2 4 2" xfId="2428" xr:uid="{71A069BD-14F1-4FCA-9D2B-F8D65C1DF4D2}"/>
    <cellStyle name="Currency 7 4 2 5" xfId="1610" xr:uid="{5319C448-2D0A-4D15-B46B-8E2D1AC4D73F}"/>
    <cellStyle name="Currency 7 4 3" xfId="362" xr:uid="{00000000-0005-0000-0000-000069010000}"/>
    <cellStyle name="Currency 7 4 3 2" xfId="792" xr:uid="{0DE5DDD3-578E-4BDD-8F7F-EB304B5F420D}"/>
    <cellStyle name="Currency 7 4 3 2 2" xfId="2021" xr:uid="{288F9DED-AD25-40DC-B6B0-2623D76075C1}"/>
    <cellStyle name="Currency 7 4 3 3" xfId="1201" xr:uid="{852C9186-7E07-45BD-ABAF-7652DEC0C182}"/>
    <cellStyle name="Currency 7 4 3 3 2" xfId="2430" xr:uid="{069F1E73-22BB-44CC-8815-1D21B011654A}"/>
    <cellStyle name="Currency 7 4 3 4" xfId="1612" xr:uid="{2EE89E81-0AED-46F0-9E35-4B8D456B4A4B}"/>
    <cellStyle name="Currency 7 4 4" xfId="789" xr:uid="{E72A6E51-CAA8-4790-ACB1-FD80F531F269}"/>
    <cellStyle name="Currency 7 4 4 2" xfId="2018" xr:uid="{5FD26D89-4A64-426A-9DB1-892AC46AB959}"/>
    <cellStyle name="Currency 7 4 5" xfId="1198" xr:uid="{3A6B5606-1551-427F-B72D-AED560E772BC}"/>
    <cellStyle name="Currency 7 4 5 2" xfId="2427" xr:uid="{75E14028-FC8F-4D81-87C0-79C238F0153F}"/>
    <cellStyle name="Currency 7 4 6" xfId="1609" xr:uid="{5B4D778B-5D77-4DDC-8E5F-DF120E361E1A}"/>
    <cellStyle name="Currency 7 5" xfId="363" xr:uid="{00000000-0005-0000-0000-00006A010000}"/>
    <cellStyle name="Currency 7 5 2" xfId="364" xr:uid="{00000000-0005-0000-0000-00006B010000}"/>
    <cellStyle name="Currency 7 5 2 2" xfId="365" xr:uid="{00000000-0005-0000-0000-00006C010000}"/>
    <cellStyle name="Currency 7 5 2 2 2" xfId="795" xr:uid="{836D6481-AA87-4179-BC8B-2046AD64D993}"/>
    <cellStyle name="Currency 7 5 2 2 2 2" xfId="2024" xr:uid="{9D378E64-DCE5-4BC4-A1F7-B2E838D53F4B}"/>
    <cellStyle name="Currency 7 5 2 2 3" xfId="1204" xr:uid="{7F17D96D-FF42-4652-8833-D7C21084DC88}"/>
    <cellStyle name="Currency 7 5 2 2 3 2" xfId="2433" xr:uid="{6BE56E3D-7A93-47C1-92AA-2E51B7E44820}"/>
    <cellStyle name="Currency 7 5 2 2 4" xfId="1615" xr:uid="{D0A1B0AE-543F-45DC-A6FD-67F881AEF7A3}"/>
    <cellStyle name="Currency 7 5 2 3" xfId="794" xr:uid="{AA2D70B6-F426-49EC-A587-5E7751B30BD8}"/>
    <cellStyle name="Currency 7 5 2 3 2" xfId="2023" xr:uid="{4215371F-D939-4686-A1E3-15685C53AA0B}"/>
    <cellStyle name="Currency 7 5 2 4" xfId="1203" xr:uid="{9D0EDFF4-8408-4BD9-A55B-D0650F0A6583}"/>
    <cellStyle name="Currency 7 5 2 4 2" xfId="2432" xr:uid="{36982901-B16B-487B-B5C2-A1D81711E005}"/>
    <cellStyle name="Currency 7 5 2 5" xfId="1614" xr:uid="{15C5973F-3298-43A0-ABEF-9D4554238E2A}"/>
    <cellStyle name="Currency 7 5 3" xfId="366" xr:uid="{00000000-0005-0000-0000-00006D010000}"/>
    <cellStyle name="Currency 7 5 3 2" xfId="796" xr:uid="{8C79BA6C-9022-45FD-B5BE-FA709572E5BF}"/>
    <cellStyle name="Currency 7 5 3 2 2" xfId="2025" xr:uid="{2443312A-B3EF-40F4-84E4-80E0BCED2A06}"/>
    <cellStyle name="Currency 7 5 3 3" xfId="1205" xr:uid="{428E0F68-28F0-457A-8B7E-F5CE155A295F}"/>
    <cellStyle name="Currency 7 5 3 3 2" xfId="2434" xr:uid="{F3F7BFAE-1E17-4E33-9E93-886410460AA3}"/>
    <cellStyle name="Currency 7 5 3 4" xfId="1616" xr:uid="{1F387AE6-86D9-401E-94C0-361AAB03B49A}"/>
    <cellStyle name="Currency 7 5 4" xfId="793" xr:uid="{09BD6BD0-BD98-4C9B-A164-1414F0736A79}"/>
    <cellStyle name="Currency 7 5 4 2" xfId="2022" xr:uid="{9371C119-3D3C-4B65-87F7-36DB75BA404F}"/>
    <cellStyle name="Currency 7 5 5" xfId="1202" xr:uid="{CE2B1CD4-87CD-427A-A4B4-368A0FBA8CE0}"/>
    <cellStyle name="Currency 7 5 5 2" xfId="2431" xr:uid="{3665C980-A2AA-44A9-BFCF-9FFE750FA86D}"/>
    <cellStyle name="Currency 7 5 6" xfId="1613" xr:uid="{AC42FFBA-7DB4-4EA5-9BC4-288D569D75CA}"/>
    <cellStyle name="Currency 7 6" xfId="367" xr:uid="{00000000-0005-0000-0000-00006E010000}"/>
    <cellStyle name="Currency 7 6 2" xfId="368" xr:uid="{00000000-0005-0000-0000-00006F010000}"/>
    <cellStyle name="Currency 7 6 2 2" xfId="798" xr:uid="{B975D194-48DC-4EF7-97BC-412BDC4A8351}"/>
    <cellStyle name="Currency 7 6 2 2 2" xfId="2027" xr:uid="{BB000860-9924-43FA-8D6C-E6271CE03075}"/>
    <cellStyle name="Currency 7 6 2 3" xfId="1207" xr:uid="{3AFAEC7D-BF5E-4F12-B213-7CA0E0BF824D}"/>
    <cellStyle name="Currency 7 6 2 3 2" xfId="2436" xr:uid="{C32CC0AC-7018-4ABC-A693-324A63F05591}"/>
    <cellStyle name="Currency 7 6 2 4" xfId="1618" xr:uid="{E42B9352-A7B5-4B86-AB52-14A7EEF30F93}"/>
    <cellStyle name="Currency 7 6 3" xfId="797" xr:uid="{FA1A0D2C-DDD6-474B-AA5D-B366058B712B}"/>
    <cellStyle name="Currency 7 6 3 2" xfId="2026" xr:uid="{E0CA325E-D416-4927-B2C2-E07603EAD2A2}"/>
    <cellStyle name="Currency 7 6 4" xfId="1206" xr:uid="{1A5D9DD0-73F4-4367-BE05-1D1532D7ABEB}"/>
    <cellStyle name="Currency 7 6 4 2" xfId="2435" xr:uid="{A5A4934A-49F0-4166-A794-9B845295D672}"/>
    <cellStyle name="Currency 7 6 5" xfId="1617" xr:uid="{A221E209-E6B9-4191-A0C9-9D1BC64F217F}"/>
    <cellStyle name="Currency 7 7" xfId="369" xr:uid="{00000000-0005-0000-0000-000070010000}"/>
    <cellStyle name="Currency 7 7 2" xfId="799" xr:uid="{8AAEC865-6510-44C0-8C1D-D4B5A31E79B7}"/>
    <cellStyle name="Currency 7 7 2 2" xfId="2028" xr:uid="{760ED531-FAF2-48AD-BF63-0D4E1D5D74C0}"/>
    <cellStyle name="Currency 7 7 3" xfId="1208" xr:uid="{1B196925-341B-4A44-B1E1-407E50D7F9B5}"/>
    <cellStyle name="Currency 7 7 3 2" xfId="2437" xr:uid="{D286D878-09D5-4D91-AE6C-F97719E57ECA}"/>
    <cellStyle name="Currency 7 7 4" xfId="1619" xr:uid="{5C57F302-D383-40A6-A0FA-5F2764DBDF06}"/>
    <cellStyle name="Currency 7 8" xfId="780" xr:uid="{1F870FD6-CB1B-41D0-8B98-3FE0822323A6}"/>
    <cellStyle name="Currency 7 8 2" xfId="2009" xr:uid="{488F2B6D-4B80-4928-95F6-58A6FCAB9A51}"/>
    <cellStyle name="Currency 7 9" xfId="1189" xr:uid="{F9377A54-9420-40FA-BEB2-B195E9E83FFE}"/>
    <cellStyle name="Currency 7 9 2" xfId="2418" xr:uid="{8D9FEFDB-4FBB-4CE7-9B0C-12858E0EDD9D}"/>
    <cellStyle name="Currency 8" xfId="370" xr:uid="{00000000-0005-0000-0000-000071010000}"/>
    <cellStyle name="Currency 8 10" xfId="1620" xr:uid="{251A2254-C163-4039-B41D-EE7B2EB14DF6}"/>
    <cellStyle name="Currency 8 2" xfId="371" xr:uid="{00000000-0005-0000-0000-000072010000}"/>
    <cellStyle name="Currency 8 2 2" xfId="372" xr:uid="{00000000-0005-0000-0000-000073010000}"/>
    <cellStyle name="Currency 8 2 2 2" xfId="373" xr:uid="{00000000-0005-0000-0000-000074010000}"/>
    <cellStyle name="Currency 8 2 2 2 2" xfId="803" xr:uid="{4D260524-E580-47BA-AF3C-0A9F09A6E641}"/>
    <cellStyle name="Currency 8 2 2 2 2 2" xfId="2032" xr:uid="{8BC2A70F-3E8E-4F06-9C9E-B29411225593}"/>
    <cellStyle name="Currency 8 2 2 2 3" xfId="1212" xr:uid="{3961CBCF-6849-424D-97C8-ABFDD539035A}"/>
    <cellStyle name="Currency 8 2 2 2 3 2" xfId="2441" xr:uid="{55CC556F-052F-47EE-B89F-5323AE1601E5}"/>
    <cellStyle name="Currency 8 2 2 2 4" xfId="1623" xr:uid="{3E395B56-8DA0-4724-86F4-78B3911CBB21}"/>
    <cellStyle name="Currency 8 2 2 3" xfId="802" xr:uid="{B85A7B1D-BAD9-4ED3-A3BA-A59BE2D83BB9}"/>
    <cellStyle name="Currency 8 2 2 3 2" xfId="2031" xr:uid="{B8144143-1E98-482B-94CE-1381D5D2A00E}"/>
    <cellStyle name="Currency 8 2 2 4" xfId="1211" xr:uid="{10D6F967-7C7B-47BB-B1E1-75D54D230AB2}"/>
    <cellStyle name="Currency 8 2 2 4 2" xfId="2440" xr:uid="{2B044B72-B0F5-4FFA-AC44-35990D6AB9F3}"/>
    <cellStyle name="Currency 8 2 2 5" xfId="1622" xr:uid="{1D9CD72B-7747-4C48-B262-0308100CF932}"/>
    <cellStyle name="Currency 8 2 3" xfId="374" xr:uid="{00000000-0005-0000-0000-000075010000}"/>
    <cellStyle name="Currency 8 2 3 2" xfId="804" xr:uid="{E747E10D-0132-4B9A-89C1-86C07D05C3B5}"/>
    <cellStyle name="Currency 8 2 3 2 2" xfId="2033" xr:uid="{F044540A-0796-4203-9E76-D9DFD2A3C3C6}"/>
    <cellStyle name="Currency 8 2 3 3" xfId="1213" xr:uid="{903861B0-8888-44E3-B588-9A07E36199D4}"/>
    <cellStyle name="Currency 8 2 3 3 2" xfId="2442" xr:uid="{61466D1F-D099-48D3-9775-34B3CE7FA45B}"/>
    <cellStyle name="Currency 8 2 3 4" xfId="1624" xr:uid="{7F8021AA-1388-4074-9B52-C1D81A24D481}"/>
    <cellStyle name="Currency 8 2 4" xfId="801" xr:uid="{F9025784-B2D6-4273-8A82-63AF3C8A2C1E}"/>
    <cellStyle name="Currency 8 2 4 2" xfId="2030" xr:uid="{7ECA52B5-CFFF-4C98-8E02-D10279AA047D}"/>
    <cellStyle name="Currency 8 2 5" xfId="1210" xr:uid="{05F7A2BB-24F1-46BE-881F-4CCCAD83C356}"/>
    <cellStyle name="Currency 8 2 5 2" xfId="2439" xr:uid="{0BA39A53-6C82-4100-BBC4-1E56855575CF}"/>
    <cellStyle name="Currency 8 2 6" xfId="1621" xr:uid="{FC77EC9F-C5FA-4B6E-BAD5-EDD155134AF0}"/>
    <cellStyle name="Currency 8 3" xfId="375" xr:uid="{00000000-0005-0000-0000-000076010000}"/>
    <cellStyle name="Currency 8 3 2" xfId="376" xr:uid="{00000000-0005-0000-0000-000077010000}"/>
    <cellStyle name="Currency 8 3 2 2" xfId="377" xr:uid="{00000000-0005-0000-0000-000078010000}"/>
    <cellStyle name="Currency 8 3 2 2 2" xfId="807" xr:uid="{BF64A276-6930-4799-AC43-1DB327D91F48}"/>
    <cellStyle name="Currency 8 3 2 2 2 2" xfId="2036" xr:uid="{8A772498-4D54-4608-BE7C-8B408D29B038}"/>
    <cellStyle name="Currency 8 3 2 2 3" xfId="1216" xr:uid="{4608B318-CA68-4148-8B05-094C12141E63}"/>
    <cellStyle name="Currency 8 3 2 2 3 2" xfId="2445" xr:uid="{FA1069AC-8FCA-4ED3-AC4A-68CCC6B69F77}"/>
    <cellStyle name="Currency 8 3 2 2 4" xfId="1627" xr:uid="{FF1ACB36-1B07-4186-9FBE-D21561AD0DF7}"/>
    <cellStyle name="Currency 8 3 2 3" xfId="806" xr:uid="{1F4F9022-9C79-4CBD-873E-A818403E849A}"/>
    <cellStyle name="Currency 8 3 2 3 2" xfId="2035" xr:uid="{D8C4BC00-815C-47B9-8D88-9983DAB9F704}"/>
    <cellStyle name="Currency 8 3 2 4" xfId="1215" xr:uid="{1DC04B4D-6D06-4D91-ADC2-022536BBEF58}"/>
    <cellStyle name="Currency 8 3 2 4 2" xfId="2444" xr:uid="{1E005966-6B76-49D5-8020-1A2E9145511C}"/>
    <cellStyle name="Currency 8 3 2 5" xfId="1626" xr:uid="{D94F961C-E493-4009-9972-78AB873F098C}"/>
    <cellStyle name="Currency 8 3 3" xfId="378" xr:uid="{00000000-0005-0000-0000-000079010000}"/>
    <cellStyle name="Currency 8 3 3 2" xfId="808" xr:uid="{6E601067-A96C-4A67-8492-4E351F2854DC}"/>
    <cellStyle name="Currency 8 3 3 2 2" xfId="2037" xr:uid="{C9BD8BF5-5A5E-4316-A2A8-CDAC12125673}"/>
    <cellStyle name="Currency 8 3 3 3" xfId="1217" xr:uid="{85FDE68B-336B-4905-81AE-FACB4F9744C5}"/>
    <cellStyle name="Currency 8 3 3 3 2" xfId="2446" xr:uid="{428A3154-6A12-4B37-9D47-F8A08A7D6626}"/>
    <cellStyle name="Currency 8 3 3 4" xfId="1628" xr:uid="{D2597F5F-2A1F-4B53-A15A-50F14DB28C95}"/>
    <cellStyle name="Currency 8 3 4" xfId="805" xr:uid="{2C7ACAD1-CF4D-48E5-A7EF-A40E369BA36C}"/>
    <cellStyle name="Currency 8 3 4 2" xfId="2034" xr:uid="{92E53B1A-18FE-464B-BC81-EC178B924E5F}"/>
    <cellStyle name="Currency 8 3 5" xfId="1214" xr:uid="{8AEA271F-9BF5-4819-9F7E-EBCF861F913D}"/>
    <cellStyle name="Currency 8 3 5 2" xfId="2443" xr:uid="{9BDCD050-D129-4572-A049-4246D5DD59DE}"/>
    <cellStyle name="Currency 8 3 6" xfId="1625" xr:uid="{85C523AA-2FE8-4BDF-9AD0-DF390E64EB90}"/>
    <cellStyle name="Currency 8 4" xfId="379" xr:uid="{00000000-0005-0000-0000-00007A010000}"/>
    <cellStyle name="Currency 8 4 2" xfId="380" xr:uid="{00000000-0005-0000-0000-00007B010000}"/>
    <cellStyle name="Currency 8 4 2 2" xfId="381" xr:uid="{00000000-0005-0000-0000-00007C010000}"/>
    <cellStyle name="Currency 8 4 2 2 2" xfId="811" xr:uid="{93A65604-21D3-4F9A-B1DD-6FCE8A4E9927}"/>
    <cellStyle name="Currency 8 4 2 2 2 2" xfId="2040" xr:uid="{E4988CBC-5631-46F2-B332-4FA1070F28DD}"/>
    <cellStyle name="Currency 8 4 2 2 3" xfId="1220" xr:uid="{B9CEA4D8-1C67-4C0E-9212-FC8E86BF8F5E}"/>
    <cellStyle name="Currency 8 4 2 2 3 2" xfId="2449" xr:uid="{69E094B9-82EF-4D47-BDBB-E5493F5AD53F}"/>
    <cellStyle name="Currency 8 4 2 2 4" xfId="1631" xr:uid="{32FE5A5E-73A6-4AD2-B564-32435A6B0C75}"/>
    <cellStyle name="Currency 8 4 2 3" xfId="810" xr:uid="{0B4A0C8C-7629-4D8F-BCEA-A5D03A576AAE}"/>
    <cellStyle name="Currency 8 4 2 3 2" xfId="2039" xr:uid="{60DD1EC6-7156-4F6D-9EDF-6A84C86987D8}"/>
    <cellStyle name="Currency 8 4 2 4" xfId="1219" xr:uid="{8B5539B0-7F67-4A78-A279-F97FA670B86A}"/>
    <cellStyle name="Currency 8 4 2 4 2" xfId="2448" xr:uid="{E984135B-D7EE-4634-BD97-FA0B8DECA43F}"/>
    <cellStyle name="Currency 8 4 2 5" xfId="1630" xr:uid="{72C70D9F-8C41-400E-93CD-CBF36271E103}"/>
    <cellStyle name="Currency 8 4 3" xfId="382" xr:uid="{00000000-0005-0000-0000-00007D010000}"/>
    <cellStyle name="Currency 8 4 3 2" xfId="812" xr:uid="{2352954A-C5EC-48A1-BB67-13C0E6DB0EDF}"/>
    <cellStyle name="Currency 8 4 3 2 2" xfId="2041" xr:uid="{713DC28D-39AE-43E9-A041-2A2BB458524E}"/>
    <cellStyle name="Currency 8 4 3 3" xfId="1221" xr:uid="{C885E525-BB02-4B1D-ABA2-19933E5E6F28}"/>
    <cellStyle name="Currency 8 4 3 3 2" xfId="2450" xr:uid="{41BE8307-701E-4746-B99C-8A3E1F9FE2A7}"/>
    <cellStyle name="Currency 8 4 3 4" xfId="1632" xr:uid="{D5214888-CE04-4766-8FE5-1668F6DD1B0C}"/>
    <cellStyle name="Currency 8 4 4" xfId="809" xr:uid="{63E7D2DD-380F-4EB1-830A-2859F85D8123}"/>
    <cellStyle name="Currency 8 4 4 2" xfId="2038" xr:uid="{1C479233-DB75-451F-8A48-100E6A486470}"/>
    <cellStyle name="Currency 8 4 5" xfId="1218" xr:uid="{94A196B7-AE9F-4101-90BB-90BA3040B059}"/>
    <cellStyle name="Currency 8 4 5 2" xfId="2447" xr:uid="{0C250B35-A0A8-476E-AD1F-AEEE7FFD0516}"/>
    <cellStyle name="Currency 8 4 6" xfId="1629" xr:uid="{8F372399-D5A8-4343-9A26-9BB44C379B4A}"/>
    <cellStyle name="Currency 8 5" xfId="383" xr:uid="{00000000-0005-0000-0000-00007E010000}"/>
    <cellStyle name="Currency 8 5 2" xfId="384" xr:uid="{00000000-0005-0000-0000-00007F010000}"/>
    <cellStyle name="Currency 8 5 2 2" xfId="385" xr:uid="{00000000-0005-0000-0000-000080010000}"/>
    <cellStyle name="Currency 8 5 2 2 2" xfId="815" xr:uid="{AD0CEF96-009C-4586-A18E-DA1A1CA52981}"/>
    <cellStyle name="Currency 8 5 2 2 2 2" xfId="2044" xr:uid="{D9917EF7-D24E-44B3-B934-F776B6488FAE}"/>
    <cellStyle name="Currency 8 5 2 2 3" xfId="1224" xr:uid="{A51AD792-9D69-4A02-8ACA-6440404DE24E}"/>
    <cellStyle name="Currency 8 5 2 2 3 2" xfId="2453" xr:uid="{D283AA6E-5001-46BB-8EEE-4FB132CC3E27}"/>
    <cellStyle name="Currency 8 5 2 2 4" xfId="1635" xr:uid="{8B15AF41-B586-4E63-9147-7FAC77DC815E}"/>
    <cellStyle name="Currency 8 5 2 3" xfId="814" xr:uid="{8E0CC934-CD78-4733-898D-497C0D555B99}"/>
    <cellStyle name="Currency 8 5 2 3 2" xfId="2043" xr:uid="{B5D69760-2927-4CD2-B43D-9E0CDC88F7F7}"/>
    <cellStyle name="Currency 8 5 2 4" xfId="1223" xr:uid="{94F0DC17-2E19-4DD0-88FE-F3A89438073F}"/>
    <cellStyle name="Currency 8 5 2 4 2" xfId="2452" xr:uid="{9CDA0969-3391-489B-9B6E-5F872C8559C4}"/>
    <cellStyle name="Currency 8 5 2 5" xfId="1634" xr:uid="{AEFE4BEE-B8C1-4E2C-A07C-D0D337F6F593}"/>
    <cellStyle name="Currency 8 5 3" xfId="386" xr:uid="{00000000-0005-0000-0000-000081010000}"/>
    <cellStyle name="Currency 8 5 3 2" xfId="816" xr:uid="{BFCABD86-C5DF-4808-8F3B-97D3ACE700ED}"/>
    <cellStyle name="Currency 8 5 3 2 2" xfId="2045" xr:uid="{78BD19A7-320A-4854-82FC-7EC67D1C8DD2}"/>
    <cellStyle name="Currency 8 5 3 3" xfId="1225" xr:uid="{4F7A4B06-C298-4F50-ACFD-B5FBBA88057F}"/>
    <cellStyle name="Currency 8 5 3 3 2" xfId="2454" xr:uid="{A03887AE-B39D-4201-A643-BD80D9D6150F}"/>
    <cellStyle name="Currency 8 5 3 4" xfId="1636" xr:uid="{54C8A08F-34B8-4851-8DD7-EA3A503A3112}"/>
    <cellStyle name="Currency 8 5 4" xfId="813" xr:uid="{F9F7FD35-D585-4A49-A6E4-C1727A7F11F1}"/>
    <cellStyle name="Currency 8 5 4 2" xfId="2042" xr:uid="{973C34D8-4820-4BE1-A52C-64D097816B67}"/>
    <cellStyle name="Currency 8 5 5" xfId="1222" xr:uid="{C85CBDFF-8253-4464-B34F-0C7E65C9E668}"/>
    <cellStyle name="Currency 8 5 5 2" xfId="2451" xr:uid="{D79A8398-2D40-4DA5-9407-257CEBDB15E5}"/>
    <cellStyle name="Currency 8 5 6" xfId="1633" xr:uid="{7FA24F75-5FB1-4648-9A6F-57CA36B7389A}"/>
    <cellStyle name="Currency 8 6" xfId="387" xr:uid="{00000000-0005-0000-0000-000082010000}"/>
    <cellStyle name="Currency 8 6 2" xfId="388" xr:uid="{00000000-0005-0000-0000-000083010000}"/>
    <cellStyle name="Currency 8 6 2 2" xfId="818" xr:uid="{8B6CCC9A-69C0-4BDB-821B-DA43940E90F7}"/>
    <cellStyle name="Currency 8 6 2 2 2" xfId="2047" xr:uid="{8E1EA14C-96EE-4776-BEA9-43C7C4B34CC4}"/>
    <cellStyle name="Currency 8 6 2 3" xfId="1227" xr:uid="{51EB7B67-68F5-4DFB-B413-06595883276F}"/>
    <cellStyle name="Currency 8 6 2 3 2" xfId="2456" xr:uid="{59F485CE-45A2-4EDB-8910-6A610B8973EE}"/>
    <cellStyle name="Currency 8 6 2 4" xfId="1638" xr:uid="{137716E8-4615-4722-AC0E-68DEB30F6048}"/>
    <cellStyle name="Currency 8 6 3" xfId="817" xr:uid="{FE694CD9-ADC2-4398-ACA9-A8663342D856}"/>
    <cellStyle name="Currency 8 6 3 2" xfId="2046" xr:uid="{59A4C18F-C7AE-4BEC-AD52-960573653B34}"/>
    <cellStyle name="Currency 8 6 4" xfId="1226" xr:uid="{42D44CB6-A3EF-45C5-A7CC-1FF705001456}"/>
    <cellStyle name="Currency 8 6 4 2" xfId="2455" xr:uid="{256E777C-2AA7-4CD1-898F-EE7EF5F1A3E4}"/>
    <cellStyle name="Currency 8 6 5" xfId="1637" xr:uid="{55F1D7F6-B42E-465C-8D49-98D6638AC916}"/>
    <cellStyle name="Currency 8 7" xfId="389" xr:uid="{00000000-0005-0000-0000-000084010000}"/>
    <cellStyle name="Currency 8 7 2" xfId="819" xr:uid="{A4E8CDAF-0C6F-465E-AB05-61A800D284BF}"/>
    <cellStyle name="Currency 8 7 2 2" xfId="2048" xr:uid="{D225F8BB-F3E7-4BBA-959C-B4C7DD5DA81B}"/>
    <cellStyle name="Currency 8 7 3" xfId="1228" xr:uid="{EE6594F4-625F-48B9-975C-39B6036344B4}"/>
    <cellStyle name="Currency 8 7 3 2" xfId="2457" xr:uid="{B72F106C-6E16-4BC3-A314-A38266F388E7}"/>
    <cellStyle name="Currency 8 7 4" xfId="1639" xr:uid="{95603215-280A-4913-BFCB-A17EC0917D1E}"/>
    <cellStyle name="Currency 8 8" xfId="800" xr:uid="{820CC966-95FC-4582-8FB1-DAAEB9D9F664}"/>
    <cellStyle name="Currency 8 8 2" xfId="2029" xr:uid="{EE42929D-0D0F-4B5A-827A-F047BADC2B5A}"/>
    <cellStyle name="Currency 8 9" xfId="1209" xr:uid="{5AA8E7BC-3A70-4664-B913-C5D925A7DA4E}"/>
    <cellStyle name="Currency 8 9 2" xfId="2438" xr:uid="{25132C18-D661-4698-90CB-151924B7BFDA}"/>
    <cellStyle name="Currency 9" xfId="390" xr:uid="{00000000-0005-0000-0000-000085010000}"/>
    <cellStyle name="Currency 9 10" xfId="1640" xr:uid="{A0716D4B-369A-4D5E-A827-7DE45DFD7315}"/>
    <cellStyle name="Currency 9 2" xfId="391" xr:uid="{00000000-0005-0000-0000-000086010000}"/>
    <cellStyle name="Currency 9 2 2" xfId="392" xr:uid="{00000000-0005-0000-0000-000087010000}"/>
    <cellStyle name="Currency 9 2 2 2" xfId="393" xr:uid="{00000000-0005-0000-0000-000088010000}"/>
    <cellStyle name="Currency 9 2 2 2 2" xfId="823" xr:uid="{822480CC-1FF8-4FE6-8202-FEF543289192}"/>
    <cellStyle name="Currency 9 2 2 2 2 2" xfId="2052" xr:uid="{4E549E87-3D8F-4E4D-A6D6-7A53AE39579A}"/>
    <cellStyle name="Currency 9 2 2 2 3" xfId="1232" xr:uid="{D6463313-25AC-4CDD-B51F-A70368518AAA}"/>
    <cellStyle name="Currency 9 2 2 2 3 2" xfId="2461" xr:uid="{D95D1F95-FCAE-42CE-ADAD-1AF515A897B5}"/>
    <cellStyle name="Currency 9 2 2 2 4" xfId="1643" xr:uid="{627988B3-20F5-4ECA-A2DD-88844159578A}"/>
    <cellStyle name="Currency 9 2 2 3" xfId="822" xr:uid="{40BBEDC4-56EA-4F07-A2C6-E905776705D0}"/>
    <cellStyle name="Currency 9 2 2 3 2" xfId="2051" xr:uid="{C8878E97-7A7F-4D95-BCC9-75B2FD2BBF78}"/>
    <cellStyle name="Currency 9 2 2 4" xfId="1231" xr:uid="{667F5211-5165-478B-91F3-CAA3E4DACE3C}"/>
    <cellStyle name="Currency 9 2 2 4 2" xfId="2460" xr:uid="{742F1D07-3694-4D6A-B6FE-4518433ECBBC}"/>
    <cellStyle name="Currency 9 2 2 5" xfId="1642" xr:uid="{52A95B6E-080F-4C3E-B84A-F94838C62A28}"/>
    <cellStyle name="Currency 9 2 3" xfId="394" xr:uid="{00000000-0005-0000-0000-000089010000}"/>
    <cellStyle name="Currency 9 2 3 2" xfId="824" xr:uid="{436CADF4-BC08-4320-A93B-176508065F7F}"/>
    <cellStyle name="Currency 9 2 3 2 2" xfId="2053" xr:uid="{63D5547B-98F6-4042-B43E-AC087B9EF9A1}"/>
    <cellStyle name="Currency 9 2 3 3" xfId="1233" xr:uid="{476EE062-274C-442F-94B4-50D7A4684BFF}"/>
    <cellStyle name="Currency 9 2 3 3 2" xfId="2462" xr:uid="{9AAAE3BD-A274-42F4-9646-3A900CFD6E0A}"/>
    <cellStyle name="Currency 9 2 3 4" xfId="1644" xr:uid="{37A6A797-27FD-40E3-96DE-49835F368CDB}"/>
    <cellStyle name="Currency 9 2 4" xfId="821" xr:uid="{33E8F7EB-12F7-4F7C-8763-3C4D1FE1767E}"/>
    <cellStyle name="Currency 9 2 4 2" xfId="2050" xr:uid="{A0DC4AB8-4C03-43A7-A281-C6E05942361C}"/>
    <cellStyle name="Currency 9 2 5" xfId="1230" xr:uid="{98E89D3A-6378-45F2-B752-72597F766315}"/>
    <cellStyle name="Currency 9 2 5 2" xfId="2459" xr:uid="{CC3B09EC-4AB2-4E66-B103-ECF3D35B30F3}"/>
    <cellStyle name="Currency 9 2 6" xfId="1641" xr:uid="{E4FF31A0-F285-4F94-A07A-05E8EAA44554}"/>
    <cellStyle name="Currency 9 3" xfId="395" xr:uid="{00000000-0005-0000-0000-00008A010000}"/>
    <cellStyle name="Currency 9 3 2" xfId="396" xr:uid="{00000000-0005-0000-0000-00008B010000}"/>
    <cellStyle name="Currency 9 3 2 2" xfId="397" xr:uid="{00000000-0005-0000-0000-00008C010000}"/>
    <cellStyle name="Currency 9 3 2 2 2" xfId="827" xr:uid="{C236972D-C954-47B5-A7EF-BDC1B86D685A}"/>
    <cellStyle name="Currency 9 3 2 2 2 2" xfId="2056" xr:uid="{876D16C3-B84B-4B41-BFEA-A5145C954007}"/>
    <cellStyle name="Currency 9 3 2 2 3" xfId="1236" xr:uid="{8780AD01-9440-4211-B926-F2742DCB964E}"/>
    <cellStyle name="Currency 9 3 2 2 3 2" xfId="2465" xr:uid="{2D6D5C8C-833B-4113-B209-E9357642791B}"/>
    <cellStyle name="Currency 9 3 2 2 4" xfId="1647" xr:uid="{2B80F93C-7378-4602-9941-58289C90E49B}"/>
    <cellStyle name="Currency 9 3 2 3" xfId="826" xr:uid="{B2E26EEF-3394-4D1C-AE91-8E876315E9CD}"/>
    <cellStyle name="Currency 9 3 2 3 2" xfId="2055" xr:uid="{03396801-CA2F-4741-872C-B54ACFFD8E8F}"/>
    <cellStyle name="Currency 9 3 2 4" xfId="1235" xr:uid="{3A077F3C-9B9E-44BD-BEA0-9998B220886C}"/>
    <cellStyle name="Currency 9 3 2 4 2" xfId="2464" xr:uid="{DB6D16E8-7524-42C1-84F8-AC76C938F955}"/>
    <cellStyle name="Currency 9 3 2 5" xfId="1646" xr:uid="{A82604B4-664B-4708-9385-C59DB93A1355}"/>
    <cellStyle name="Currency 9 3 3" xfId="398" xr:uid="{00000000-0005-0000-0000-00008D010000}"/>
    <cellStyle name="Currency 9 3 3 2" xfId="828" xr:uid="{99FE4143-56C8-4163-97DF-3CB20C31C793}"/>
    <cellStyle name="Currency 9 3 3 2 2" xfId="2057" xr:uid="{EFDAA659-EAA5-49F1-9E9D-09103598B3E3}"/>
    <cellStyle name="Currency 9 3 3 3" xfId="1237" xr:uid="{C21DCB11-D0E3-42B1-87F3-1FE655D1D56D}"/>
    <cellStyle name="Currency 9 3 3 3 2" xfId="2466" xr:uid="{F7C68CD8-FD84-49BA-AEAD-D45C20F00B27}"/>
    <cellStyle name="Currency 9 3 3 4" xfId="1648" xr:uid="{15D99C6C-9694-45A3-AC70-BD2B830837B2}"/>
    <cellStyle name="Currency 9 3 4" xfId="825" xr:uid="{85667ECB-22CE-489D-BDD6-79E59DBF1DB0}"/>
    <cellStyle name="Currency 9 3 4 2" xfId="2054" xr:uid="{DE3AD490-930D-485F-BDBA-F955A2A2E744}"/>
    <cellStyle name="Currency 9 3 5" xfId="1234" xr:uid="{57A365B4-19FF-4DA9-B740-35151923AF76}"/>
    <cellStyle name="Currency 9 3 5 2" xfId="2463" xr:uid="{C2703062-253A-4192-A4EB-6685BF108EB8}"/>
    <cellStyle name="Currency 9 3 6" xfId="1645" xr:uid="{9C54F051-E82C-4F15-82C9-04B7947D5615}"/>
    <cellStyle name="Currency 9 4" xfId="399" xr:uid="{00000000-0005-0000-0000-00008E010000}"/>
    <cellStyle name="Currency 9 4 2" xfId="400" xr:uid="{00000000-0005-0000-0000-00008F010000}"/>
    <cellStyle name="Currency 9 4 2 2" xfId="401" xr:uid="{00000000-0005-0000-0000-000090010000}"/>
    <cellStyle name="Currency 9 4 2 2 2" xfId="831" xr:uid="{4541845F-9F6A-4B18-84B7-51E005D22949}"/>
    <cellStyle name="Currency 9 4 2 2 2 2" xfId="2060" xr:uid="{7CC31C0A-8296-4663-A109-E99AF9051C41}"/>
    <cellStyle name="Currency 9 4 2 2 3" xfId="1240" xr:uid="{0F793D52-121C-4E22-8876-AEA35FB69710}"/>
    <cellStyle name="Currency 9 4 2 2 3 2" xfId="2469" xr:uid="{037A852D-DAB6-48F3-927F-FC4B8A890C9D}"/>
    <cellStyle name="Currency 9 4 2 2 4" xfId="1651" xr:uid="{801F8D76-1957-4075-BD4E-4BA7196326BF}"/>
    <cellStyle name="Currency 9 4 2 3" xfId="830" xr:uid="{4FDBBB0D-2789-410B-B5B6-A1B697B2049B}"/>
    <cellStyle name="Currency 9 4 2 3 2" xfId="2059" xr:uid="{F8659C14-35C6-4E16-8B00-11EE3F9BCC43}"/>
    <cellStyle name="Currency 9 4 2 4" xfId="1239" xr:uid="{C76D35B7-C893-445A-A337-B1464D55D98A}"/>
    <cellStyle name="Currency 9 4 2 4 2" xfId="2468" xr:uid="{3796D478-C1D2-4880-9959-B5D701D88602}"/>
    <cellStyle name="Currency 9 4 2 5" xfId="1650" xr:uid="{F021B1A8-C9BF-4A1B-8785-387859447F09}"/>
    <cellStyle name="Currency 9 4 3" xfId="402" xr:uid="{00000000-0005-0000-0000-000091010000}"/>
    <cellStyle name="Currency 9 4 3 2" xfId="832" xr:uid="{0E180466-6D88-4B72-B1C3-D54C26A1479A}"/>
    <cellStyle name="Currency 9 4 3 2 2" xfId="2061" xr:uid="{5CD7E38E-41D6-4C86-853D-327337F6DF38}"/>
    <cellStyle name="Currency 9 4 3 3" xfId="1241" xr:uid="{99E6B56A-0E28-4124-B616-B5843F321DAD}"/>
    <cellStyle name="Currency 9 4 3 3 2" xfId="2470" xr:uid="{21E574C5-431F-4EDC-A251-9423CB7B9E6C}"/>
    <cellStyle name="Currency 9 4 3 4" xfId="1652" xr:uid="{C3C6F18A-5229-46DB-A75B-70E30149DE3A}"/>
    <cellStyle name="Currency 9 4 4" xfId="829" xr:uid="{97FFE34D-61E3-4BEE-8DEB-0CC6121597B5}"/>
    <cellStyle name="Currency 9 4 4 2" xfId="2058" xr:uid="{A338E34A-1FED-4C0F-8A08-2200179E90CC}"/>
    <cellStyle name="Currency 9 4 5" xfId="1238" xr:uid="{574C0600-4B5F-49BF-ACE7-13EABCED7918}"/>
    <cellStyle name="Currency 9 4 5 2" xfId="2467" xr:uid="{22F8A0F6-A901-496A-B983-28FCA312BB94}"/>
    <cellStyle name="Currency 9 4 6" xfId="1649" xr:uid="{3053BF5E-93BD-42C8-AB5C-D9BBDFB336F1}"/>
    <cellStyle name="Currency 9 5" xfId="403" xr:uid="{00000000-0005-0000-0000-000092010000}"/>
    <cellStyle name="Currency 9 5 2" xfId="404" xr:uid="{00000000-0005-0000-0000-000093010000}"/>
    <cellStyle name="Currency 9 5 2 2" xfId="405" xr:uid="{00000000-0005-0000-0000-000094010000}"/>
    <cellStyle name="Currency 9 5 2 2 2" xfId="835" xr:uid="{C6DBA99E-1EC8-4912-9257-4152AA015CCB}"/>
    <cellStyle name="Currency 9 5 2 2 2 2" xfId="2064" xr:uid="{69D08C84-DEA5-4011-AFA7-3FE7A086942D}"/>
    <cellStyle name="Currency 9 5 2 2 3" xfId="1244" xr:uid="{CBD52AAA-9A17-476C-9219-AAD5B0F3C797}"/>
    <cellStyle name="Currency 9 5 2 2 3 2" xfId="2473" xr:uid="{44F81FF9-6EDD-4136-9A47-873D9D454253}"/>
    <cellStyle name="Currency 9 5 2 2 4" xfId="1655" xr:uid="{55AFD596-2ACA-44EE-96D6-4C13F9AE5A83}"/>
    <cellStyle name="Currency 9 5 2 3" xfId="834" xr:uid="{81582A96-CA6F-4FB0-BAE6-3595F0E01648}"/>
    <cellStyle name="Currency 9 5 2 3 2" xfId="2063" xr:uid="{569C2C69-E288-4257-A3DF-E7908FE21A2E}"/>
    <cellStyle name="Currency 9 5 2 4" xfId="1243" xr:uid="{B584DE40-2947-4A04-BA30-4F6A909D2C66}"/>
    <cellStyle name="Currency 9 5 2 4 2" xfId="2472" xr:uid="{73595DB7-9B8D-4A0E-A473-29E6F67E684A}"/>
    <cellStyle name="Currency 9 5 2 5" xfId="1654" xr:uid="{12D4F8A8-7357-47DE-AB2C-D52EDA95EB10}"/>
    <cellStyle name="Currency 9 5 3" xfId="406" xr:uid="{00000000-0005-0000-0000-000095010000}"/>
    <cellStyle name="Currency 9 5 3 2" xfId="836" xr:uid="{DF3D7FD8-E2DF-4525-BCEA-FB212CB93BBC}"/>
    <cellStyle name="Currency 9 5 3 2 2" xfId="2065" xr:uid="{FA4DCADF-182C-4166-BBFD-B95AA4628768}"/>
    <cellStyle name="Currency 9 5 3 3" xfId="1245" xr:uid="{DA8ABCAE-B29C-47F4-AAAE-E25B1A99C67D}"/>
    <cellStyle name="Currency 9 5 3 3 2" xfId="2474" xr:uid="{986BDA1A-F579-4133-B656-8BC1EA2499E5}"/>
    <cellStyle name="Currency 9 5 3 4" xfId="1656" xr:uid="{5A07F1F7-923A-4583-8395-595B62097F02}"/>
    <cellStyle name="Currency 9 5 4" xfId="833" xr:uid="{9266CA07-BB12-4012-B7B4-77C1418696EE}"/>
    <cellStyle name="Currency 9 5 4 2" xfId="2062" xr:uid="{1247611C-96B5-4403-BFA7-F182C9D4945C}"/>
    <cellStyle name="Currency 9 5 5" xfId="1242" xr:uid="{7633A3F5-CE15-42C8-89BC-432D97A8E589}"/>
    <cellStyle name="Currency 9 5 5 2" xfId="2471" xr:uid="{FABE862E-F301-4EB8-93FE-201492C6B619}"/>
    <cellStyle name="Currency 9 5 6" xfId="1653" xr:uid="{569BE505-82E5-4647-9164-22F13F9342D2}"/>
    <cellStyle name="Currency 9 6" xfId="407" xr:uid="{00000000-0005-0000-0000-000096010000}"/>
    <cellStyle name="Currency 9 6 2" xfId="408" xr:uid="{00000000-0005-0000-0000-000097010000}"/>
    <cellStyle name="Currency 9 6 2 2" xfId="838" xr:uid="{A25C7143-5FF9-4432-B456-F262A933DC37}"/>
    <cellStyle name="Currency 9 6 2 2 2" xfId="2067" xr:uid="{F21EB55B-0177-4119-9162-CD94C1276A87}"/>
    <cellStyle name="Currency 9 6 2 3" xfId="1247" xr:uid="{C6DCB3E2-D97C-4894-AD8F-5B83353E22C4}"/>
    <cellStyle name="Currency 9 6 2 3 2" xfId="2476" xr:uid="{88355C8E-2009-4F92-9144-5AF3C08D4922}"/>
    <cellStyle name="Currency 9 6 2 4" xfId="1658" xr:uid="{082ABF79-FC54-4584-AEE8-CE655DB2FF95}"/>
    <cellStyle name="Currency 9 6 3" xfId="837" xr:uid="{7DAA49A9-C9E8-4B3A-9E5E-A3C0DB486B0A}"/>
    <cellStyle name="Currency 9 6 3 2" xfId="2066" xr:uid="{A195A63B-3D23-4A64-A976-B94937FB522A}"/>
    <cellStyle name="Currency 9 6 4" xfId="1246" xr:uid="{0E3DF9B1-DFF0-44CC-B8B7-D374652B407E}"/>
    <cellStyle name="Currency 9 6 4 2" xfId="2475" xr:uid="{330A7A09-774E-4C5D-9D95-C27EE087669A}"/>
    <cellStyle name="Currency 9 6 5" xfId="1657" xr:uid="{F9FCDA94-6741-425A-A2EB-E987781E4B2B}"/>
    <cellStyle name="Currency 9 7" xfId="409" xr:uid="{00000000-0005-0000-0000-000098010000}"/>
    <cellStyle name="Currency 9 7 2" xfId="839" xr:uid="{83B9E43C-49EA-4E96-9F5C-B447486A3061}"/>
    <cellStyle name="Currency 9 7 2 2" xfId="2068" xr:uid="{C7B3685A-5EBC-4FFD-9295-35184734005D}"/>
    <cellStyle name="Currency 9 7 3" xfId="1248" xr:uid="{3EDF6D4A-38BD-4302-BD2E-AE676D7CE8E6}"/>
    <cellStyle name="Currency 9 7 3 2" xfId="2477" xr:uid="{B4CF4607-55BB-4F76-A9DB-8687E26F7BD9}"/>
    <cellStyle name="Currency 9 7 4" xfId="1659" xr:uid="{866D1E5F-7FB1-4561-AA3A-5B9985FC0953}"/>
    <cellStyle name="Currency 9 8" xfId="820" xr:uid="{876CF980-91BE-47F8-BCB0-5291053E6A75}"/>
    <cellStyle name="Currency 9 8 2" xfId="2049" xr:uid="{70095B58-E67A-4AD3-B7B2-6BB3EAEC75DE}"/>
    <cellStyle name="Currency 9 9" xfId="1229" xr:uid="{81AE5B58-ED16-414E-B00B-9F949923B2D2}"/>
    <cellStyle name="Currency 9 9 2" xfId="2458" xr:uid="{A0EF9F5C-E080-42C9-9F35-FA655C4E4263}"/>
    <cellStyle name="Hyperlink" xfId="410" builtinId="8"/>
    <cellStyle name="Normal" xfId="0" builtinId="0"/>
    <cellStyle name="Normal 16" xfId="411" xr:uid="{00000000-0005-0000-0000-00009B010000}"/>
    <cellStyle name="Normal 2" xfId="412" xr:uid="{00000000-0005-0000-0000-00009C010000}"/>
    <cellStyle name="Normal 2 2" xfId="413" xr:uid="{00000000-0005-0000-0000-00009D010000}"/>
    <cellStyle name="Normal 2 2 2" xfId="840" xr:uid="{521F5ACF-D5E0-465F-A4CF-78E5202D563C}"/>
    <cellStyle name="Normal 2 2 2 2" xfId="2069" xr:uid="{70470FE4-CF63-45BB-8BD0-DBC4D2DA4A92}"/>
    <cellStyle name="Normal 2 2 3" xfId="1249" xr:uid="{580609F3-9F25-496A-9CF1-646F0477A72E}"/>
    <cellStyle name="Normal 2 2 3 2" xfId="2478" xr:uid="{A29CD9BD-D14E-4153-9E8F-82B75B6546CF}"/>
    <cellStyle name="Normal 2 2 4" xfId="1660" xr:uid="{2D873A10-389A-4E36-8489-517F2035FB03}"/>
    <cellStyle name="Normal 2 3" xfId="414" xr:uid="{00000000-0005-0000-0000-00009E010000}"/>
    <cellStyle name="Normal 23" xfId="415" xr:uid="{00000000-0005-0000-0000-00009F010000}"/>
    <cellStyle name="Normal 26" xfId="416" xr:uid="{00000000-0005-0000-0000-0000A0010000}"/>
    <cellStyle name="Normal 29" xfId="417" xr:uid="{00000000-0005-0000-0000-0000A1010000}"/>
    <cellStyle name="Normal 3" xfId="418" xr:uid="{00000000-0005-0000-0000-0000A2010000}"/>
    <cellStyle name="Normal 33" xfId="419" xr:uid="{00000000-0005-0000-0000-0000A3010000}"/>
    <cellStyle name="Normal 37" xfId="420" xr:uid="{00000000-0005-0000-0000-0000A4010000}"/>
    <cellStyle name="Normal 38" xfId="421" xr:uid="{00000000-0005-0000-0000-0000A5010000}"/>
    <cellStyle name="Normal 39" xfId="422" xr:uid="{00000000-0005-0000-0000-0000A6010000}"/>
    <cellStyle name="Normal 4" xfId="423" xr:uid="{00000000-0005-0000-0000-0000A7010000}"/>
    <cellStyle name="Normal 4 2" xfId="424" xr:uid="{00000000-0005-0000-0000-0000A8010000}"/>
    <cellStyle name="Normal 40" xfId="425" xr:uid="{00000000-0005-0000-0000-0000A9010000}"/>
    <cellStyle name="Normal 5" xfId="426" xr:uid="{00000000-0005-0000-0000-0000AA010000}"/>
    <cellStyle name="Normal 6" xfId="427" xr:uid="{00000000-0005-0000-0000-0000AB010000}"/>
    <cellStyle name="Normal 6 2" xfId="428" xr:uid="{00000000-0005-0000-0000-0000AC010000}"/>
    <cellStyle name="Normal 9" xfId="429" xr:uid="{00000000-0005-0000-0000-0000AD010000}"/>
    <cellStyle name="Normal_BOC - Medical" xfId="430" xr:uid="{00000000-0005-0000-0000-0000AE010000}"/>
    <cellStyle name="Normal_Bulk Gases" xfId="1250" xr:uid="{CB92A152-167C-43B7-BC76-0670F6585D0C}"/>
    <cellStyle name="Normal_Gelatin" xfId="1251" xr:uid="{1074C7E6-E004-46D6-8149-C77EA35BE850}"/>
    <cellStyle name="Percent 2" xfId="431" xr:uid="{00000000-0005-0000-0000-0000AF0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0</xdr:colOff>
      <xdr:row>1</xdr:row>
      <xdr:rowOff>0</xdr:rowOff>
    </xdr:from>
    <xdr:to>
      <xdr:col>19</xdr:col>
      <xdr:colOff>305268</xdr:colOff>
      <xdr:row>30</xdr:row>
      <xdr:rowOff>10226</xdr:rowOff>
    </xdr:to>
    <xdr:pic>
      <xdr:nvPicPr>
        <xdr:cNvPr id="2" name="Picture 1">
          <a:extLst>
            <a:ext uri="{FF2B5EF4-FFF2-40B4-BE49-F238E27FC236}">
              <a16:creationId xmlns:a16="http://schemas.microsoft.com/office/drawing/2014/main" id="{A978A475-FC9A-47CA-B378-7E3636680C99}"/>
            </a:ext>
          </a:extLst>
        </xdr:cNvPr>
        <xdr:cNvPicPr>
          <a:picLocks noChangeAspect="1"/>
        </xdr:cNvPicPr>
      </xdr:nvPicPr>
      <xdr:blipFill>
        <a:blip xmlns:r="http://schemas.openxmlformats.org/officeDocument/2006/relationships" r:embed="rId1"/>
        <a:stretch>
          <a:fillRect/>
        </a:stretch>
      </xdr:blipFill>
      <xdr:spPr>
        <a:xfrm>
          <a:off x="8534400" y="190500"/>
          <a:ext cx="3353268" cy="50203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380999</xdr:rowOff>
    </xdr:from>
    <xdr:to>
      <xdr:col>3</xdr:col>
      <xdr:colOff>416718</xdr:colOff>
      <xdr:row>2</xdr:row>
      <xdr:rowOff>1306285</xdr:rowOff>
    </xdr:to>
    <xdr:sp macro="" textlink="">
      <xdr:nvSpPr>
        <xdr:cNvPr id="2" name="TextBox 1">
          <a:extLst>
            <a:ext uri="{FF2B5EF4-FFF2-40B4-BE49-F238E27FC236}">
              <a16:creationId xmlns:a16="http://schemas.microsoft.com/office/drawing/2014/main" id="{164731F0-3270-495B-B69C-C26BEE98606E}"/>
            </a:ext>
          </a:extLst>
        </xdr:cNvPr>
        <xdr:cNvSpPr txBox="1"/>
      </xdr:nvSpPr>
      <xdr:spPr>
        <a:xfrm>
          <a:off x="0" y="1023937"/>
          <a:ext cx="9584531" cy="14848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400" b="1">
              <a:latin typeface="Arial" panose="020B0604020202020204" pitchFamily="34" charset="0"/>
              <a:cs typeface="Arial" panose="020B0604020202020204" pitchFamily="34" charset="0"/>
            </a:rPr>
            <a:t>Delivery Charges</a:t>
          </a:r>
        </a:p>
        <a:p>
          <a:endParaRPr lang="en-AU" sz="1400" b="1">
            <a:latin typeface="Arial" panose="020B0604020202020204" pitchFamily="34" charset="0"/>
            <a:cs typeface="Arial" panose="020B0604020202020204" pitchFamily="34" charset="0"/>
          </a:endParaRPr>
        </a:p>
        <a:p>
          <a:r>
            <a:rPr lang="en-AU" sz="1200" b="0">
              <a:latin typeface="Arial" panose="020B0604020202020204" pitchFamily="34" charset="0"/>
              <a:cs typeface="Arial" panose="020B0604020202020204" pitchFamily="34" charset="0"/>
            </a:rPr>
            <a:t>^</a:t>
          </a:r>
          <a:r>
            <a:rPr lang="en-AU" sz="1200" b="0" baseline="0">
              <a:latin typeface="Arial" panose="020B0604020202020204" pitchFamily="34" charset="0"/>
              <a:cs typeface="Arial" panose="020B0604020202020204" pitchFamily="34" charset="0"/>
            </a:rPr>
            <a:t> </a:t>
          </a:r>
          <a:r>
            <a:rPr lang="en-AU" sz="1200" b="0">
              <a:latin typeface="Arial" panose="020B0604020202020204" pitchFamily="34" charset="0"/>
              <a:cs typeface="Arial" panose="020B0604020202020204" pitchFamily="34" charset="0"/>
            </a:rPr>
            <a:t>Direct Delivery Charge is the Charge to deliver a cylinder from the respondent directly to the Customer.</a:t>
          </a:r>
        </a:p>
        <a:p>
          <a:r>
            <a:rPr lang="en-AU" sz="1200" b="0">
              <a:latin typeface="Arial" panose="020B0604020202020204" pitchFamily="34" charset="0"/>
              <a:cs typeface="Arial" panose="020B0604020202020204" pitchFamily="34" charset="0"/>
            </a:rPr>
            <a:t>^ Handling Charge is the charge to deliver a cylinder from BOC to an agent or retail outlet. Not applicable to any hospital.</a:t>
          </a:r>
        </a:p>
        <a:p>
          <a:r>
            <a:rPr lang="en-AU" sz="1200" b="0">
              <a:latin typeface="Arial" panose="020B0604020202020204" pitchFamily="34" charset="0"/>
              <a:cs typeface="Arial" panose="020B0604020202020204" pitchFamily="34" charset="0"/>
            </a:rPr>
            <a:t>^ Agent Delivery Charge is the charge to deliver a cylinder from an agent or retail outlet to the Customer. Not applicable to any hospital.</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xdr:row>
      <xdr:rowOff>11205</xdr:rowOff>
    </xdr:from>
    <xdr:to>
      <xdr:col>4</xdr:col>
      <xdr:colOff>1797844</xdr:colOff>
      <xdr:row>2</xdr:row>
      <xdr:rowOff>1285875</xdr:rowOff>
    </xdr:to>
    <xdr:sp macro="" textlink="">
      <xdr:nvSpPr>
        <xdr:cNvPr id="2" name="TextBox 1">
          <a:extLst>
            <a:ext uri="{FF2B5EF4-FFF2-40B4-BE49-F238E27FC236}">
              <a16:creationId xmlns:a16="http://schemas.microsoft.com/office/drawing/2014/main" id="{8417BF6F-D10C-4C21-AADC-E65BC3801F2F}"/>
            </a:ext>
          </a:extLst>
        </xdr:cNvPr>
        <xdr:cNvSpPr txBox="1"/>
      </xdr:nvSpPr>
      <xdr:spPr>
        <a:xfrm>
          <a:off x="0" y="1201830"/>
          <a:ext cx="10846594" cy="1274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b="1">
              <a:latin typeface="Arial" panose="020B0604020202020204" pitchFamily="34" charset="0"/>
              <a:cs typeface="Arial" panose="020B0604020202020204" pitchFamily="34" charset="0"/>
            </a:rPr>
            <a:t>Delivery</a:t>
          </a:r>
          <a:r>
            <a:rPr lang="en-AU" sz="1200" b="1" baseline="0">
              <a:latin typeface="Arial" panose="020B0604020202020204" pitchFamily="34" charset="0"/>
              <a:cs typeface="Arial" panose="020B0604020202020204" pitchFamily="34" charset="0"/>
            </a:rPr>
            <a:t> </a:t>
          </a:r>
          <a:r>
            <a:rPr lang="en-AU" sz="1200" b="1">
              <a:latin typeface="Arial" panose="020B0604020202020204" pitchFamily="34" charset="0"/>
              <a:cs typeface="Arial" panose="020B0604020202020204" pitchFamily="34" charset="0"/>
            </a:rPr>
            <a:t>Charges</a:t>
          </a:r>
        </a:p>
        <a:p>
          <a:endParaRPr lang="en-AU" sz="1400" b="1">
            <a:latin typeface="Arial" panose="020B0604020202020204" pitchFamily="34" charset="0"/>
            <a:cs typeface="Arial" panose="020B0604020202020204" pitchFamily="34" charset="0"/>
          </a:endParaRPr>
        </a:p>
        <a:p>
          <a:r>
            <a:rPr lang="en-AU" sz="1100" b="0">
              <a:latin typeface="Arial" panose="020B0604020202020204" pitchFamily="34" charset="0"/>
              <a:cs typeface="Arial" panose="020B0604020202020204" pitchFamily="34" charset="0"/>
            </a:rPr>
            <a:t>-</a:t>
          </a:r>
          <a:r>
            <a:rPr lang="en-AU" sz="1100" b="0" baseline="0">
              <a:latin typeface="Arial" panose="020B0604020202020204" pitchFamily="34" charset="0"/>
              <a:cs typeface="Arial" panose="020B0604020202020204" pitchFamily="34" charset="0"/>
            </a:rPr>
            <a:t> </a:t>
          </a:r>
          <a:r>
            <a:rPr lang="en-AU" sz="1100" b="0">
              <a:latin typeface="Arial" panose="020B0604020202020204" pitchFamily="34" charset="0"/>
              <a:cs typeface="Arial" panose="020B0604020202020204" pitchFamily="34" charset="0"/>
            </a:rPr>
            <a:t>BOC will deliver to all hospitals.</a:t>
          </a:r>
        </a:p>
        <a:p>
          <a:r>
            <a:rPr lang="en-AU" sz="1100" b="0" baseline="0">
              <a:latin typeface="Arial" panose="020B0604020202020204" pitchFamily="34" charset="0"/>
              <a:cs typeface="Arial" panose="020B0604020202020204" pitchFamily="34" charset="0"/>
            </a:rPr>
            <a:t>- </a:t>
          </a:r>
          <a:r>
            <a:rPr lang="en-AU" sz="1100" b="0">
              <a:latin typeface="Arial" panose="020B0604020202020204" pitchFamily="34" charset="0"/>
              <a:cs typeface="Arial" panose="020B0604020202020204" pitchFamily="34" charset="0"/>
            </a:rPr>
            <a:t>Where delivery is made directly from BOC Canning Vale or any BOC Gas &amp; Gear outlet, a "Direct Delivery Charge" will apply but no "Handling Charge" will apply.</a:t>
          </a:r>
        </a:p>
        <a:p>
          <a:r>
            <a:rPr lang="en-AU" sz="1100" b="0">
              <a:latin typeface="Arial" panose="020B0604020202020204" pitchFamily="34" charset="0"/>
              <a:cs typeface="Arial" panose="020B0604020202020204" pitchFamily="34" charset="0"/>
            </a:rPr>
            <a:t>-</a:t>
          </a:r>
          <a:r>
            <a:rPr lang="en-AU" sz="1100" b="0" baseline="0">
              <a:latin typeface="Arial" panose="020B0604020202020204" pitchFamily="34" charset="0"/>
              <a:cs typeface="Arial" panose="020B0604020202020204" pitchFamily="34" charset="0"/>
            </a:rPr>
            <a:t> </a:t>
          </a:r>
          <a:r>
            <a:rPr lang="en-AU" sz="1100" b="0">
              <a:latin typeface="Arial" panose="020B0604020202020204" pitchFamily="34" charset="0"/>
              <a:cs typeface="Arial" panose="020B0604020202020204" pitchFamily="34" charset="0"/>
            </a:rPr>
            <a:t>Where delivery is made by a local agent a "Handling Charge per Cylinder" will apply but no "Direct Delivery Charge" will apply.</a:t>
          </a:r>
        </a:p>
      </xdr:txBody>
    </xdr:sp>
    <xdr:clientData/>
  </xdr:twoCellAnchor>
  <xdr:oneCellAnchor>
    <xdr:from>
      <xdr:col>0</xdr:col>
      <xdr:colOff>11205</xdr:colOff>
      <xdr:row>3</xdr:row>
      <xdr:rowOff>11205</xdr:rowOff>
    </xdr:from>
    <xdr:ext cx="9787639" cy="1012732"/>
    <xdr:sp macro="" textlink="">
      <xdr:nvSpPr>
        <xdr:cNvPr id="3" name="TextBox 2">
          <a:extLst>
            <a:ext uri="{FF2B5EF4-FFF2-40B4-BE49-F238E27FC236}">
              <a16:creationId xmlns:a16="http://schemas.microsoft.com/office/drawing/2014/main" id="{47971778-90C7-477D-B506-55B795DBF739}"/>
            </a:ext>
          </a:extLst>
        </xdr:cNvPr>
        <xdr:cNvSpPr txBox="1"/>
      </xdr:nvSpPr>
      <xdr:spPr>
        <a:xfrm>
          <a:off x="11205" y="2416268"/>
          <a:ext cx="9787639" cy="10127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AU" sz="1200" b="1" i="0" u="none" strike="noStrike">
              <a:solidFill>
                <a:schemeClr val="tx1"/>
              </a:solidFill>
              <a:effectLst/>
              <a:latin typeface="Arial" panose="020B0604020202020204" pitchFamily="34" charset="0"/>
              <a:ea typeface="+mn-ea"/>
              <a:cs typeface="Arial" panose="020B0604020202020204" pitchFamily="34" charset="0"/>
            </a:rPr>
            <a:t>Oygen Concentrators and Regulators</a:t>
          </a:r>
        </a:p>
        <a:p>
          <a:endParaRPr lang="en-AU" sz="1000">
            <a:latin typeface="Arial" panose="020B0604020202020204" pitchFamily="34" charset="0"/>
            <a:cs typeface="Arial" panose="020B0604020202020204" pitchFamily="34" charset="0"/>
          </a:endParaRPr>
        </a:p>
        <a:p>
          <a:r>
            <a:rPr lang="en-AU" sz="1100">
              <a:latin typeface="Arial" panose="020B0604020202020204" pitchFamily="34" charset="0"/>
              <a:cs typeface="Arial" panose="020B0604020202020204" pitchFamily="34" charset="0"/>
            </a:rPr>
            <a:t>- Oxygen Concentrators to include setup kit with spare filters, 3 nasal cannulae, swivel connector, 10m tubing and patient manual.</a:t>
          </a:r>
          <a:br>
            <a:rPr lang="en-AU" sz="1100">
              <a:latin typeface="Arial" panose="020B0604020202020204" pitchFamily="34" charset="0"/>
              <a:cs typeface="Arial" panose="020B0604020202020204" pitchFamily="34" charset="0"/>
            </a:rPr>
          </a:br>
          <a:r>
            <a:rPr lang="en-AU" sz="1100">
              <a:latin typeface="Arial" panose="020B0604020202020204" pitchFamily="34" charset="0"/>
              <a:cs typeface="Arial" panose="020B0604020202020204" pitchFamily="34" charset="0"/>
            </a:rPr>
            <a:t>- Oxygen Regulator / Flowmeters to include tubing and nasal cannula as per Customer's requirements. </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6F7A4-4DEE-46D7-9DF9-BA9C757FA0D2}">
  <dimension ref="A1:M45"/>
  <sheetViews>
    <sheetView tabSelected="1" workbookViewId="0">
      <selection sqref="A1:K1"/>
    </sheetView>
  </sheetViews>
  <sheetFormatPr defaultRowHeight="13.5" x14ac:dyDescent="0.3"/>
  <cols>
    <col min="1" max="16384" width="9.140625" style="455"/>
  </cols>
  <sheetData>
    <row r="1" spans="1:13" ht="15" customHeight="1" thickBot="1" x14ac:dyDescent="0.35">
      <c r="A1" s="652" t="s">
        <v>543</v>
      </c>
      <c r="B1" s="653"/>
      <c r="C1" s="653"/>
      <c r="D1" s="653"/>
      <c r="E1" s="653"/>
      <c r="F1" s="653"/>
      <c r="G1" s="653"/>
      <c r="H1" s="653"/>
      <c r="I1" s="653"/>
      <c r="J1" s="653"/>
      <c r="K1" s="653"/>
      <c r="L1" s="654"/>
      <c r="M1" s="655"/>
    </row>
    <row r="2" spans="1:13" x14ac:dyDescent="0.3">
      <c r="A2" s="566" t="s">
        <v>529</v>
      </c>
      <c r="B2" s="567" t="s">
        <v>530</v>
      </c>
      <c r="C2" s="567"/>
      <c r="D2" s="567" t="s">
        <v>531</v>
      </c>
      <c r="E2" s="567" t="s">
        <v>532</v>
      </c>
      <c r="F2" s="568" t="s">
        <v>533</v>
      </c>
      <c r="G2" s="569">
        <v>1</v>
      </c>
      <c r="H2" s="569"/>
      <c r="I2" s="567" t="s">
        <v>532</v>
      </c>
      <c r="J2" s="570" t="s">
        <v>534</v>
      </c>
      <c r="K2" s="571" t="s">
        <v>535</v>
      </c>
      <c r="L2" s="569"/>
      <c r="M2" s="572"/>
    </row>
    <row r="3" spans="1:13" x14ac:dyDescent="0.3">
      <c r="A3" s="566"/>
      <c r="B3" s="567"/>
      <c r="C3" s="567"/>
      <c r="D3" s="567"/>
      <c r="E3" s="567"/>
      <c r="F3" s="573"/>
      <c r="G3" s="567"/>
      <c r="H3" s="567"/>
      <c r="I3" s="567"/>
      <c r="J3" s="567" t="s">
        <v>536</v>
      </c>
      <c r="K3" s="567"/>
      <c r="L3" s="567"/>
      <c r="M3" s="574"/>
    </row>
    <row r="4" spans="1:13" x14ac:dyDescent="0.3">
      <c r="A4" s="566" t="s">
        <v>529</v>
      </c>
      <c r="B4" s="567" t="s">
        <v>530</v>
      </c>
      <c r="C4" s="573"/>
      <c r="D4" s="575" t="s">
        <v>537</v>
      </c>
      <c r="E4" s="575"/>
      <c r="F4" s="575"/>
      <c r="G4" s="575"/>
      <c r="H4" s="575"/>
      <c r="I4" s="573"/>
      <c r="J4" s="573"/>
      <c r="K4" s="573"/>
      <c r="L4" s="573"/>
      <c r="M4" s="576"/>
    </row>
    <row r="5" spans="1:13" x14ac:dyDescent="0.3">
      <c r="A5" s="566" t="s">
        <v>531</v>
      </c>
      <c r="B5" s="567" t="s">
        <v>530</v>
      </c>
      <c r="C5" s="573"/>
      <c r="D5" s="577" t="s">
        <v>538</v>
      </c>
      <c r="E5" s="577"/>
      <c r="F5" s="575"/>
      <c r="G5" s="575"/>
      <c r="H5" s="575"/>
      <c r="I5" s="575"/>
      <c r="J5" s="575"/>
      <c r="K5" s="575"/>
      <c r="L5" s="575"/>
      <c r="M5" s="578"/>
    </row>
    <row r="6" spans="1:13" x14ac:dyDescent="0.3">
      <c r="A6" s="566"/>
      <c r="B6" s="567"/>
      <c r="C6" s="573"/>
      <c r="D6" s="577"/>
      <c r="E6" s="577"/>
      <c r="F6" s="575"/>
      <c r="G6" s="575"/>
      <c r="H6" s="575"/>
      <c r="I6" s="575"/>
      <c r="J6" s="575"/>
      <c r="K6" s="575"/>
      <c r="L6" s="575"/>
      <c r="M6" s="578"/>
    </row>
    <row r="7" spans="1:13" x14ac:dyDescent="0.3">
      <c r="A7" s="566" t="s">
        <v>534</v>
      </c>
      <c r="B7" s="567" t="s">
        <v>530</v>
      </c>
      <c r="C7" s="573"/>
      <c r="D7" s="579" t="s">
        <v>539</v>
      </c>
      <c r="E7" s="579"/>
      <c r="F7" s="580"/>
      <c r="G7" s="573"/>
      <c r="H7" s="573"/>
      <c r="I7" s="573"/>
      <c r="J7" s="573"/>
      <c r="M7" s="576"/>
    </row>
    <row r="8" spans="1:13" x14ac:dyDescent="0.3">
      <c r="A8" s="566"/>
      <c r="B8" s="567"/>
      <c r="C8" s="573"/>
      <c r="D8" s="579" t="s">
        <v>552</v>
      </c>
      <c r="E8" s="579"/>
      <c r="F8" s="580"/>
      <c r="G8" s="577"/>
      <c r="H8" s="573"/>
      <c r="I8" s="573"/>
      <c r="J8" s="573"/>
      <c r="K8" s="573"/>
      <c r="L8" s="573"/>
      <c r="M8" s="576"/>
    </row>
    <row r="9" spans="1:13" x14ac:dyDescent="0.3">
      <c r="A9" s="566"/>
      <c r="B9" s="567"/>
      <c r="C9" s="573"/>
      <c r="D9" s="581" t="s">
        <v>553</v>
      </c>
      <c r="E9" s="579"/>
      <c r="F9" s="580"/>
      <c r="G9" s="577"/>
      <c r="H9" s="573"/>
      <c r="I9" s="573"/>
      <c r="J9" s="573"/>
      <c r="K9" s="582" t="s">
        <v>530</v>
      </c>
      <c r="L9" s="606">
        <v>102.16</v>
      </c>
      <c r="M9" s="576"/>
    </row>
    <row r="10" spans="1:13" x14ac:dyDescent="0.3">
      <c r="A10" s="566"/>
      <c r="B10" s="567"/>
      <c r="C10" s="573"/>
      <c r="D10" s="579"/>
      <c r="E10" s="579"/>
      <c r="F10" s="580"/>
      <c r="G10" s="577"/>
      <c r="H10" s="573"/>
      <c r="I10" s="573"/>
      <c r="J10" s="573"/>
      <c r="K10" s="573"/>
      <c r="L10" s="573"/>
      <c r="M10" s="576"/>
    </row>
    <row r="11" spans="1:13" x14ac:dyDescent="0.3">
      <c r="A11" s="566" t="s">
        <v>536</v>
      </c>
      <c r="B11" s="567" t="s">
        <v>530</v>
      </c>
      <c r="C11" s="573"/>
      <c r="D11" s="579" t="s">
        <v>540</v>
      </c>
      <c r="E11" s="577"/>
      <c r="F11" s="580"/>
      <c r="G11" s="573"/>
      <c r="H11" s="573"/>
      <c r="I11" s="573"/>
      <c r="J11" s="573"/>
      <c r="M11" s="576"/>
    </row>
    <row r="12" spans="1:13" x14ac:dyDescent="0.3">
      <c r="A12" s="566"/>
      <c r="B12" s="567"/>
      <c r="C12" s="573"/>
      <c r="D12" s="579" t="s">
        <v>552</v>
      </c>
      <c r="E12" s="579"/>
      <c r="F12" s="580"/>
      <c r="G12" s="577"/>
      <c r="H12" s="573"/>
      <c r="I12" s="573"/>
      <c r="J12" s="573"/>
      <c r="K12" s="582"/>
      <c r="L12" s="583"/>
      <c r="M12" s="576"/>
    </row>
    <row r="13" spans="1:13" x14ac:dyDescent="0.3">
      <c r="A13" s="566"/>
      <c r="B13" s="567"/>
      <c r="C13" s="573"/>
      <c r="D13" s="581" t="s">
        <v>554</v>
      </c>
      <c r="E13" s="577"/>
      <c r="F13" s="580"/>
      <c r="G13" s="573"/>
      <c r="H13" s="573"/>
      <c r="I13" s="573"/>
      <c r="J13" s="573"/>
      <c r="K13" s="582" t="s">
        <v>530</v>
      </c>
      <c r="L13" s="606">
        <v>98.49</v>
      </c>
      <c r="M13" s="576"/>
    </row>
    <row r="14" spans="1:13" ht="14.25" thickBot="1" x14ac:dyDescent="0.35">
      <c r="A14" s="566"/>
      <c r="B14" s="567"/>
      <c r="C14" s="573"/>
      <c r="D14" s="580"/>
      <c r="E14" s="580"/>
      <c r="F14" s="580"/>
      <c r="G14" s="573"/>
      <c r="H14" s="573"/>
      <c r="I14" s="573"/>
      <c r="J14" s="573"/>
      <c r="K14" s="573"/>
      <c r="L14" s="573"/>
      <c r="M14" s="576"/>
    </row>
    <row r="15" spans="1:13" x14ac:dyDescent="0.3">
      <c r="A15" s="584" t="s">
        <v>529</v>
      </c>
      <c r="B15" s="585" t="s">
        <v>530</v>
      </c>
      <c r="C15" s="586"/>
      <c r="D15" s="585" t="s">
        <v>531</v>
      </c>
      <c r="E15" s="585" t="s">
        <v>532</v>
      </c>
      <c r="F15" s="585" t="s">
        <v>533</v>
      </c>
      <c r="G15" s="587">
        <v>1</v>
      </c>
      <c r="H15" s="585" t="s">
        <v>532</v>
      </c>
      <c r="I15" s="588">
        <f>L9</f>
        <v>102.16</v>
      </c>
      <c r="J15" s="585" t="s">
        <v>535</v>
      </c>
      <c r="K15" s="587"/>
      <c r="L15" s="585"/>
      <c r="M15" s="589"/>
    </row>
    <row r="16" spans="1:13" x14ac:dyDescent="0.3">
      <c r="A16" s="590"/>
      <c r="B16" s="567"/>
      <c r="C16" s="573"/>
      <c r="D16" s="567"/>
      <c r="E16" s="567"/>
      <c r="F16" s="567"/>
      <c r="G16" s="567"/>
      <c r="H16" s="567"/>
      <c r="I16" s="591">
        <f>L13</f>
        <v>98.49</v>
      </c>
      <c r="J16" s="567"/>
      <c r="K16" s="567"/>
      <c r="L16" s="567"/>
      <c r="M16" s="574"/>
    </row>
    <row r="17" spans="1:13" x14ac:dyDescent="0.3">
      <c r="A17" s="590"/>
      <c r="B17" s="567"/>
      <c r="C17" s="573"/>
      <c r="D17" s="567"/>
      <c r="E17" s="567"/>
      <c r="F17" s="567"/>
      <c r="G17" s="567"/>
      <c r="H17" s="567"/>
      <c r="I17" s="591"/>
      <c r="J17" s="567"/>
      <c r="K17" s="567"/>
      <c r="L17" s="567"/>
      <c r="M17" s="574"/>
    </row>
    <row r="18" spans="1:13" x14ac:dyDescent="0.3">
      <c r="A18" s="590" t="s">
        <v>529</v>
      </c>
      <c r="B18" s="567" t="s">
        <v>530</v>
      </c>
      <c r="C18" s="573"/>
      <c r="D18" s="567" t="s">
        <v>531</v>
      </c>
      <c r="E18" s="567" t="s">
        <v>532</v>
      </c>
      <c r="F18" s="567" t="s">
        <v>533</v>
      </c>
      <c r="G18" s="569">
        <v>1</v>
      </c>
      <c r="H18" s="567" t="s">
        <v>532</v>
      </c>
      <c r="I18" s="592">
        <f>ROUND(I15/I16,4)</f>
        <v>1.0373000000000001</v>
      </c>
      <c r="J18" s="567" t="s">
        <v>535</v>
      </c>
      <c r="K18" s="569"/>
      <c r="L18" s="567"/>
      <c r="M18" s="593"/>
    </row>
    <row r="19" spans="1:13" x14ac:dyDescent="0.3">
      <c r="A19" s="590"/>
      <c r="B19" s="567"/>
      <c r="C19" s="573"/>
      <c r="D19" s="567"/>
      <c r="E19" s="567"/>
      <c r="F19" s="567"/>
      <c r="G19" s="569"/>
      <c r="H19" s="567"/>
      <c r="I19" s="592"/>
      <c r="J19" s="567"/>
      <c r="K19" s="569"/>
      <c r="L19" s="567"/>
      <c r="M19" s="593"/>
    </row>
    <row r="20" spans="1:13" x14ac:dyDescent="0.3">
      <c r="A20" s="594" t="s">
        <v>529</v>
      </c>
      <c r="B20" s="595" t="s">
        <v>530</v>
      </c>
      <c r="C20" s="596"/>
      <c r="D20" s="595" t="s">
        <v>531</v>
      </c>
      <c r="E20" s="595" t="s">
        <v>532</v>
      </c>
      <c r="F20" s="595"/>
      <c r="G20" s="597">
        <f>ROUND(G18*I18,5)</f>
        <v>1.0373000000000001</v>
      </c>
      <c r="H20" s="567" t="s">
        <v>530</v>
      </c>
      <c r="I20" s="605">
        <f>G20-1</f>
        <v>3.7300000000000111E-2</v>
      </c>
      <c r="J20" s="598"/>
      <c r="K20" s="598"/>
      <c r="L20" s="567"/>
      <c r="M20" s="593"/>
    </row>
    <row r="21" spans="1:13" x14ac:dyDescent="0.3">
      <c r="A21" s="599" t="s">
        <v>541</v>
      </c>
      <c r="H21" s="600"/>
      <c r="I21" s="600"/>
      <c r="J21" s="600"/>
      <c r="K21" s="600"/>
      <c r="L21" s="567"/>
      <c r="M21" s="593"/>
    </row>
    <row r="22" spans="1:13" ht="14.25" thickBot="1" x14ac:dyDescent="0.35">
      <c r="A22" s="601"/>
      <c r="B22" s="602"/>
      <c r="C22" s="602"/>
      <c r="D22" s="602"/>
      <c r="E22" s="602"/>
      <c r="F22" s="602"/>
      <c r="G22" s="602"/>
      <c r="H22" s="602"/>
      <c r="I22" s="602"/>
      <c r="J22" s="602"/>
      <c r="K22" s="602"/>
      <c r="L22" s="603"/>
      <c r="M22" s="604"/>
    </row>
    <row r="23" spans="1:13" ht="14.25" thickBot="1" x14ac:dyDescent="0.35">
      <c r="G23" s="457"/>
      <c r="K23" s="456"/>
    </row>
    <row r="24" spans="1:13" ht="14.25" thickBot="1" x14ac:dyDescent="0.35">
      <c r="A24" s="652" t="s">
        <v>542</v>
      </c>
      <c r="B24" s="653"/>
      <c r="C24" s="653"/>
      <c r="D24" s="653"/>
      <c r="E24" s="653"/>
      <c r="F24" s="653"/>
      <c r="G24" s="653"/>
      <c r="H24" s="653"/>
      <c r="I24" s="653"/>
      <c r="J24" s="653"/>
      <c r="K24" s="653"/>
      <c r="L24" s="654"/>
      <c r="M24" s="655"/>
    </row>
    <row r="25" spans="1:13" x14ac:dyDescent="0.3">
      <c r="A25" s="566" t="s">
        <v>529</v>
      </c>
      <c r="B25" s="567" t="s">
        <v>530</v>
      </c>
      <c r="C25" s="567"/>
      <c r="D25" s="567" t="s">
        <v>531</v>
      </c>
      <c r="E25" s="567" t="s">
        <v>532</v>
      </c>
      <c r="F25" s="568" t="s">
        <v>533</v>
      </c>
      <c r="G25" s="569">
        <v>1</v>
      </c>
      <c r="H25" s="569"/>
      <c r="I25" s="567" t="s">
        <v>532</v>
      </c>
      <c r="J25" s="570" t="s">
        <v>534</v>
      </c>
      <c r="K25" s="571" t="s">
        <v>535</v>
      </c>
      <c r="L25" s="569"/>
      <c r="M25" s="572"/>
    </row>
    <row r="26" spans="1:13" x14ac:dyDescent="0.3">
      <c r="A26" s="566"/>
      <c r="B26" s="567"/>
      <c r="C26" s="567"/>
      <c r="D26" s="567"/>
      <c r="E26" s="567"/>
      <c r="F26" s="573"/>
      <c r="G26" s="567"/>
      <c r="H26" s="567"/>
      <c r="I26" s="567"/>
      <c r="J26" s="567" t="s">
        <v>536</v>
      </c>
      <c r="K26" s="567"/>
      <c r="L26" s="567"/>
      <c r="M26" s="574"/>
    </row>
    <row r="27" spans="1:13" x14ac:dyDescent="0.3">
      <c r="A27" s="566" t="s">
        <v>529</v>
      </c>
      <c r="B27" s="567" t="s">
        <v>530</v>
      </c>
      <c r="C27" s="573"/>
      <c r="D27" s="575" t="s">
        <v>537</v>
      </c>
      <c r="E27" s="575"/>
      <c r="F27" s="575"/>
      <c r="G27" s="575"/>
      <c r="H27" s="575"/>
      <c r="I27" s="573"/>
      <c r="J27" s="573"/>
      <c r="K27" s="573"/>
      <c r="L27" s="573"/>
      <c r="M27" s="576"/>
    </row>
    <row r="28" spans="1:13" x14ac:dyDescent="0.3">
      <c r="A28" s="566" t="s">
        <v>531</v>
      </c>
      <c r="B28" s="567" t="s">
        <v>530</v>
      </c>
      <c r="C28" s="573"/>
      <c r="D28" s="577" t="s">
        <v>538</v>
      </c>
      <c r="E28" s="577"/>
      <c r="F28" s="575"/>
      <c r="G28" s="575"/>
      <c r="H28" s="575"/>
      <c r="I28" s="575"/>
      <c r="J28" s="575"/>
      <c r="K28" s="575"/>
      <c r="L28" s="575"/>
      <c r="M28" s="578"/>
    </row>
    <row r="29" spans="1:13" x14ac:dyDescent="0.3">
      <c r="A29" s="566"/>
      <c r="B29" s="567"/>
      <c r="C29" s="573"/>
      <c r="D29" s="577"/>
      <c r="E29" s="577"/>
      <c r="F29" s="575"/>
      <c r="G29" s="575"/>
      <c r="H29" s="575"/>
      <c r="I29" s="575"/>
      <c r="J29" s="575"/>
      <c r="K29" s="575"/>
      <c r="L29" s="575"/>
      <c r="M29" s="578"/>
    </row>
    <row r="30" spans="1:13" x14ac:dyDescent="0.3">
      <c r="A30" s="566" t="s">
        <v>534</v>
      </c>
      <c r="B30" s="567" t="s">
        <v>530</v>
      </c>
      <c r="C30" s="573"/>
      <c r="D30" s="579" t="s">
        <v>555</v>
      </c>
      <c r="E30" s="579"/>
      <c r="F30" s="580"/>
      <c r="G30" s="573"/>
      <c r="H30" s="573"/>
      <c r="I30" s="573"/>
      <c r="J30" s="573"/>
      <c r="M30" s="576"/>
    </row>
    <row r="31" spans="1:13" x14ac:dyDescent="0.3">
      <c r="A31" s="566"/>
      <c r="B31" s="567"/>
      <c r="C31" s="573"/>
      <c r="D31" s="579" t="s">
        <v>556</v>
      </c>
      <c r="E31" s="579"/>
      <c r="F31" s="580"/>
      <c r="G31" s="577"/>
      <c r="H31" s="573"/>
      <c r="I31" s="573"/>
      <c r="J31" s="573"/>
      <c r="K31" s="573"/>
      <c r="L31" s="573"/>
      <c r="M31" s="576"/>
    </row>
    <row r="32" spans="1:13" x14ac:dyDescent="0.3">
      <c r="A32" s="566"/>
      <c r="B32" s="567"/>
      <c r="C32" s="573"/>
      <c r="D32" s="581" t="s">
        <v>553</v>
      </c>
      <c r="E32" s="579"/>
      <c r="F32" s="580"/>
      <c r="G32" s="577"/>
      <c r="H32" s="573"/>
      <c r="I32" s="573"/>
      <c r="J32" s="573"/>
      <c r="K32" s="582" t="s">
        <v>530</v>
      </c>
      <c r="L32" s="606">
        <v>99.04</v>
      </c>
      <c r="M32" s="576"/>
    </row>
    <row r="33" spans="1:13" x14ac:dyDescent="0.3">
      <c r="A33" s="566"/>
      <c r="B33" s="567"/>
      <c r="C33" s="573"/>
      <c r="D33" s="573"/>
      <c r="E33" s="579"/>
      <c r="F33" s="580"/>
      <c r="G33" s="577"/>
      <c r="H33" s="573"/>
      <c r="I33" s="573"/>
      <c r="J33" s="573"/>
      <c r="K33" s="573"/>
      <c r="L33" s="573"/>
      <c r="M33" s="576"/>
    </row>
    <row r="34" spans="1:13" x14ac:dyDescent="0.3">
      <c r="A34" s="566" t="s">
        <v>536</v>
      </c>
      <c r="B34" s="567" t="s">
        <v>530</v>
      </c>
      <c r="C34" s="573"/>
      <c r="D34" s="579" t="s">
        <v>557</v>
      </c>
      <c r="E34" s="579"/>
      <c r="F34" s="580"/>
      <c r="G34" s="573"/>
      <c r="H34" s="573"/>
      <c r="I34" s="573"/>
      <c r="J34" s="573"/>
      <c r="M34" s="576"/>
    </row>
    <row r="35" spans="1:13" x14ac:dyDescent="0.3">
      <c r="A35" s="566"/>
      <c r="B35" s="567"/>
      <c r="C35" s="573"/>
      <c r="D35" s="579" t="s">
        <v>556</v>
      </c>
      <c r="E35" s="579"/>
      <c r="F35" s="580"/>
      <c r="G35" s="577"/>
      <c r="H35" s="573"/>
      <c r="I35" s="573"/>
      <c r="J35" s="573"/>
      <c r="K35" s="573"/>
      <c r="L35" s="583"/>
      <c r="M35" s="576"/>
    </row>
    <row r="36" spans="1:13" x14ac:dyDescent="0.3">
      <c r="A36" s="566"/>
      <c r="B36" s="567"/>
      <c r="C36" s="573"/>
      <c r="D36" s="581" t="s">
        <v>554</v>
      </c>
      <c r="E36" s="577"/>
      <c r="F36" s="580"/>
      <c r="G36" s="573"/>
      <c r="H36" s="573"/>
      <c r="I36" s="573"/>
      <c r="J36" s="573"/>
      <c r="K36" s="582" t="s">
        <v>530</v>
      </c>
      <c r="L36" s="606">
        <v>98.63</v>
      </c>
      <c r="M36" s="576"/>
    </row>
    <row r="37" spans="1:13" ht="14.25" thickBot="1" x14ac:dyDescent="0.35">
      <c r="A37" s="566"/>
      <c r="B37" s="567"/>
      <c r="C37" s="573"/>
      <c r="D37" s="580"/>
      <c r="E37" s="580"/>
      <c r="F37" s="580"/>
      <c r="G37" s="573"/>
      <c r="H37" s="573"/>
      <c r="I37" s="573"/>
      <c r="J37" s="573"/>
      <c r="K37" s="573"/>
      <c r="L37" s="573"/>
      <c r="M37" s="576"/>
    </row>
    <row r="38" spans="1:13" x14ac:dyDescent="0.3">
      <c r="A38" s="584" t="s">
        <v>529</v>
      </c>
      <c r="B38" s="585" t="s">
        <v>530</v>
      </c>
      <c r="C38" s="586"/>
      <c r="D38" s="585" t="s">
        <v>531</v>
      </c>
      <c r="E38" s="585" t="s">
        <v>532</v>
      </c>
      <c r="F38" s="585" t="s">
        <v>533</v>
      </c>
      <c r="G38" s="587">
        <v>1</v>
      </c>
      <c r="H38" s="585" t="s">
        <v>532</v>
      </c>
      <c r="I38" s="588">
        <f>L32</f>
        <v>99.04</v>
      </c>
      <c r="J38" s="585" t="s">
        <v>535</v>
      </c>
      <c r="K38" s="587"/>
      <c r="L38" s="585"/>
      <c r="M38" s="589"/>
    </row>
    <row r="39" spans="1:13" x14ac:dyDescent="0.3">
      <c r="A39" s="590"/>
      <c r="B39" s="567"/>
      <c r="C39" s="573"/>
      <c r="D39" s="567"/>
      <c r="E39" s="567"/>
      <c r="F39" s="567"/>
      <c r="G39" s="567"/>
      <c r="H39" s="567"/>
      <c r="I39" s="591">
        <f>L36</f>
        <v>98.63</v>
      </c>
      <c r="J39" s="567"/>
      <c r="K39" s="567"/>
      <c r="L39" s="567"/>
      <c r="M39" s="574"/>
    </row>
    <row r="40" spans="1:13" x14ac:dyDescent="0.3">
      <c r="A40" s="590"/>
      <c r="B40" s="567"/>
      <c r="C40" s="573"/>
      <c r="D40" s="567"/>
      <c r="E40" s="567"/>
      <c r="F40" s="567"/>
      <c r="G40" s="567"/>
      <c r="H40" s="567"/>
      <c r="I40" s="591"/>
      <c r="J40" s="567"/>
      <c r="K40" s="567"/>
      <c r="L40" s="567"/>
      <c r="M40" s="574"/>
    </row>
    <row r="41" spans="1:13" x14ac:dyDescent="0.3">
      <c r="A41" s="590" t="s">
        <v>529</v>
      </c>
      <c r="B41" s="567" t="s">
        <v>530</v>
      </c>
      <c r="C41" s="573"/>
      <c r="D41" s="567" t="s">
        <v>531</v>
      </c>
      <c r="E41" s="567" t="s">
        <v>532</v>
      </c>
      <c r="F41" s="567" t="s">
        <v>533</v>
      </c>
      <c r="G41" s="569">
        <v>1</v>
      </c>
      <c r="H41" s="567" t="s">
        <v>532</v>
      </c>
      <c r="I41" s="592">
        <f>ROUND(I38/I39,4)</f>
        <v>1.0042</v>
      </c>
      <c r="J41" s="567" t="s">
        <v>535</v>
      </c>
      <c r="K41" s="569"/>
      <c r="L41" s="567"/>
      <c r="M41" s="593"/>
    </row>
    <row r="42" spans="1:13" x14ac:dyDescent="0.3">
      <c r="A42" s="590"/>
      <c r="B42" s="567"/>
      <c r="C42" s="573"/>
      <c r="D42" s="567"/>
      <c r="E42" s="567"/>
      <c r="F42" s="567"/>
      <c r="G42" s="569"/>
      <c r="H42" s="567"/>
      <c r="I42" s="592"/>
      <c r="J42" s="567"/>
      <c r="K42" s="569"/>
      <c r="L42" s="567"/>
      <c r="M42" s="593"/>
    </row>
    <row r="43" spans="1:13" x14ac:dyDescent="0.3">
      <c r="A43" s="594" t="s">
        <v>529</v>
      </c>
      <c r="B43" s="595" t="s">
        <v>530</v>
      </c>
      <c r="C43" s="596"/>
      <c r="D43" s="595" t="s">
        <v>531</v>
      </c>
      <c r="E43" s="595" t="s">
        <v>532</v>
      </c>
      <c r="F43" s="595"/>
      <c r="G43" s="597">
        <f>ROUND(G41*I41,4)</f>
        <v>1.0042</v>
      </c>
      <c r="H43" s="567" t="s">
        <v>530</v>
      </c>
      <c r="I43" s="605">
        <f>G43-1</f>
        <v>4.1999999999999815E-3</v>
      </c>
      <c r="J43" s="598"/>
      <c r="K43" s="598"/>
      <c r="L43" s="567"/>
      <c r="M43" s="593"/>
    </row>
    <row r="44" spans="1:13" x14ac:dyDescent="0.3">
      <c r="A44" s="599" t="s">
        <v>541</v>
      </c>
      <c r="H44" s="600"/>
      <c r="I44" s="600"/>
      <c r="J44" s="600"/>
      <c r="K44" s="600"/>
      <c r="L44" s="567"/>
      <c r="M44" s="593"/>
    </row>
    <row r="45" spans="1:13" ht="14.25" thickBot="1" x14ac:dyDescent="0.35">
      <c r="A45" s="601"/>
      <c r="B45" s="602"/>
      <c r="C45" s="602"/>
      <c r="D45" s="602"/>
      <c r="E45" s="602"/>
      <c r="F45" s="602"/>
      <c r="G45" s="602"/>
      <c r="H45" s="602"/>
      <c r="I45" s="602"/>
      <c r="J45" s="602"/>
      <c r="K45" s="602"/>
      <c r="L45" s="603"/>
      <c r="M45" s="604"/>
    </row>
  </sheetData>
  <mergeCells count="4">
    <mergeCell ref="A1:K1"/>
    <mergeCell ref="L1:M1"/>
    <mergeCell ref="A24:K24"/>
    <mergeCell ref="L24:M24"/>
  </mergeCells>
  <pageMargins left="0.7" right="0.7" top="0.75" bottom="0.75" header="0.3" footer="0.3"/>
  <headerFooter>
    <oddHeader>&amp;C&amp;"Calibri"&amp;12&amp;KFF0000 OFFICIAL&amp;1#_x000D_</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T1339"/>
  <sheetViews>
    <sheetView showGridLines="0" zoomScale="90" zoomScaleNormal="90" workbookViewId="0">
      <selection sqref="A1:D1"/>
    </sheetView>
  </sheetViews>
  <sheetFormatPr defaultRowHeight="12.75" x14ac:dyDescent="0.2"/>
  <cols>
    <col min="1" max="1" width="22.140625" customWidth="1"/>
    <col min="2" max="2" width="31.7109375" bestFit="1" customWidth="1"/>
    <col min="3" max="3" width="17.5703125" customWidth="1"/>
    <col min="4" max="4" width="23.85546875" style="10" customWidth="1"/>
    <col min="5" max="5" width="14.42578125" style="10" customWidth="1"/>
    <col min="6" max="6" width="14.42578125" style="27" customWidth="1"/>
    <col min="7" max="8" width="14.42578125" customWidth="1"/>
    <col min="9" max="9" width="14.42578125" style="28" customWidth="1"/>
    <col min="10" max="12" width="14.42578125" customWidth="1"/>
    <col min="13" max="16" width="14.42578125" style="30" customWidth="1"/>
    <col min="17" max="20" width="14.42578125" customWidth="1"/>
  </cols>
  <sheetData>
    <row r="1" spans="1:20" s="5" customFormat="1" ht="41.25" customHeight="1" x14ac:dyDescent="0.25">
      <c r="A1" s="673" t="s">
        <v>327</v>
      </c>
      <c r="B1" s="674"/>
      <c r="C1" s="674"/>
      <c r="D1" s="674"/>
      <c r="E1" s="13"/>
      <c r="F1" s="13"/>
      <c r="G1" s="13"/>
      <c r="H1" s="13"/>
      <c r="I1" s="13"/>
      <c r="J1" s="13"/>
      <c r="K1"/>
      <c r="L1" s="16"/>
      <c r="M1" s="487"/>
      <c r="N1" s="487"/>
      <c r="O1" s="487"/>
      <c r="P1" s="487"/>
    </row>
    <row r="2" spans="1:20" ht="18.75" thickBot="1" x14ac:dyDescent="0.25">
      <c r="A2" s="209" t="s">
        <v>560</v>
      </c>
      <c r="B2" s="7"/>
      <c r="C2" s="4"/>
      <c r="D2" s="4"/>
      <c r="E2" s="13"/>
      <c r="F2" s="13"/>
      <c r="G2" s="13"/>
      <c r="H2" s="13"/>
      <c r="I2" s="13"/>
      <c r="J2" s="13"/>
      <c r="L2" s="13"/>
    </row>
    <row r="3" spans="1:20" ht="41.25" customHeight="1" thickBot="1" x14ac:dyDescent="0.25">
      <c r="A3" s="671" t="s">
        <v>306</v>
      </c>
      <c r="B3" s="671"/>
      <c r="C3" s="671"/>
      <c r="D3" s="672"/>
      <c r="E3" s="662" t="s">
        <v>551</v>
      </c>
      <c r="F3" s="663"/>
      <c r="G3" s="663"/>
      <c r="H3" s="663"/>
      <c r="I3" s="663"/>
      <c r="J3" s="663"/>
      <c r="K3" s="663"/>
      <c r="L3" s="664"/>
      <c r="M3" s="487"/>
      <c r="N3" s="487"/>
      <c r="O3" s="487"/>
      <c r="P3" s="487"/>
      <c r="Q3" s="5"/>
      <c r="R3" s="5"/>
      <c r="S3" s="5"/>
      <c r="T3" s="5"/>
    </row>
    <row r="4" spans="1:20" ht="66.75" customHeight="1" thickBot="1" x14ac:dyDescent="0.25">
      <c r="A4" s="555" t="s">
        <v>16</v>
      </c>
      <c r="B4" s="39" t="s">
        <v>1</v>
      </c>
      <c r="C4" s="39" t="s">
        <v>399</v>
      </c>
      <c r="D4" s="290" t="s">
        <v>166</v>
      </c>
      <c r="E4" s="40" t="s">
        <v>175</v>
      </c>
      <c r="F4" s="40" t="s">
        <v>304</v>
      </c>
      <c r="G4" s="40" t="s">
        <v>305</v>
      </c>
      <c r="H4" s="40" t="s">
        <v>176</v>
      </c>
      <c r="I4" s="40" t="s">
        <v>177</v>
      </c>
      <c r="J4" s="40" t="s">
        <v>178</v>
      </c>
      <c r="K4" s="290" t="s">
        <v>70</v>
      </c>
      <c r="L4" s="39" t="s">
        <v>71</v>
      </c>
      <c r="M4" s="487"/>
      <c r="N4" s="487"/>
      <c r="O4" s="487"/>
      <c r="P4" s="487"/>
      <c r="Q4" s="5"/>
      <c r="R4" s="5"/>
      <c r="S4" s="5"/>
      <c r="T4" s="5"/>
    </row>
    <row r="5" spans="1:20" ht="12.75" customHeight="1" x14ac:dyDescent="0.2">
      <c r="A5" s="683" t="s">
        <v>528</v>
      </c>
      <c r="B5" s="34" t="s">
        <v>12</v>
      </c>
      <c r="C5" s="245" t="s">
        <v>400</v>
      </c>
      <c r="D5" s="262" t="s">
        <v>197</v>
      </c>
      <c r="E5" s="458">
        <v>0.5</v>
      </c>
      <c r="F5" s="286"/>
      <c r="G5" s="286"/>
      <c r="H5" s="286"/>
      <c r="I5" s="462">
        <v>2726.95</v>
      </c>
      <c r="J5" s="286">
        <v>32723.4</v>
      </c>
      <c r="K5" s="286">
        <v>0</v>
      </c>
      <c r="L5" s="296">
        <v>0</v>
      </c>
      <c r="M5" s="487"/>
      <c r="N5" s="487"/>
      <c r="O5" s="487"/>
      <c r="P5" s="487"/>
      <c r="Q5" s="5"/>
      <c r="R5" s="5"/>
      <c r="S5" s="5"/>
      <c r="T5" s="5"/>
    </row>
    <row r="6" spans="1:20" x14ac:dyDescent="0.2">
      <c r="A6" s="684"/>
      <c r="B6" s="35" t="s">
        <v>12</v>
      </c>
      <c r="C6" s="246" t="s">
        <v>400</v>
      </c>
      <c r="D6" s="263" t="s">
        <v>5</v>
      </c>
      <c r="E6" s="459">
        <v>0.5</v>
      </c>
      <c r="F6" s="284"/>
      <c r="G6" s="284"/>
      <c r="H6" s="284"/>
      <c r="I6" s="463">
        <v>1891.82</v>
      </c>
      <c r="J6" s="284">
        <v>22701.84</v>
      </c>
      <c r="K6" s="284">
        <v>0</v>
      </c>
      <c r="L6" s="297">
        <v>0</v>
      </c>
      <c r="M6" s="487"/>
      <c r="N6" s="487"/>
      <c r="O6" s="487"/>
      <c r="P6" s="487"/>
      <c r="Q6" s="5"/>
      <c r="R6" s="5"/>
      <c r="S6" s="5"/>
      <c r="T6" s="5"/>
    </row>
    <row r="7" spans="1:20" x14ac:dyDescent="0.2">
      <c r="A7" s="684"/>
      <c r="B7" s="35" t="s">
        <v>11</v>
      </c>
      <c r="C7" s="246" t="s">
        <v>400</v>
      </c>
      <c r="D7" s="263" t="s">
        <v>5</v>
      </c>
      <c r="E7" s="459">
        <v>0.5</v>
      </c>
      <c r="F7" s="284"/>
      <c r="G7" s="284"/>
      <c r="H7" s="284"/>
      <c r="I7" s="463">
        <v>1891.82</v>
      </c>
      <c r="J7" s="284">
        <v>22701.84</v>
      </c>
      <c r="K7" s="284">
        <v>0</v>
      </c>
      <c r="L7" s="297">
        <v>0</v>
      </c>
      <c r="M7" s="487"/>
      <c r="N7" s="487"/>
      <c r="O7" s="487"/>
      <c r="P7" s="487"/>
      <c r="Q7" s="5"/>
      <c r="R7" s="5"/>
      <c r="S7" s="5"/>
      <c r="T7" s="5"/>
    </row>
    <row r="8" spans="1:20" x14ac:dyDescent="0.2">
      <c r="A8" s="684"/>
      <c r="B8" s="35" t="s">
        <v>11</v>
      </c>
      <c r="C8" s="246" t="s">
        <v>400</v>
      </c>
      <c r="D8" s="263" t="s">
        <v>2</v>
      </c>
      <c r="E8" s="459">
        <v>0.5</v>
      </c>
      <c r="F8" s="284"/>
      <c r="G8" s="284"/>
      <c r="H8" s="284"/>
      <c r="I8" s="463">
        <v>1170.8900000000001</v>
      </c>
      <c r="J8" s="284">
        <v>14050.68</v>
      </c>
      <c r="K8" s="284">
        <v>0</v>
      </c>
      <c r="L8" s="297">
        <v>0</v>
      </c>
      <c r="M8" s="487"/>
      <c r="N8" s="487"/>
      <c r="O8" s="487"/>
      <c r="P8" s="487"/>
      <c r="Q8" s="5"/>
      <c r="R8" s="5"/>
      <c r="S8" s="5"/>
      <c r="T8" s="5"/>
    </row>
    <row r="9" spans="1:20" x14ac:dyDescent="0.2">
      <c r="A9" s="684"/>
      <c r="B9" s="35" t="s">
        <v>17</v>
      </c>
      <c r="C9" s="246" t="s">
        <v>400</v>
      </c>
      <c r="D9" s="263" t="s">
        <v>5</v>
      </c>
      <c r="E9" s="459">
        <v>0.5</v>
      </c>
      <c r="F9" s="284"/>
      <c r="G9" s="284"/>
      <c r="H9" s="284"/>
      <c r="I9" s="463">
        <v>1891.82</v>
      </c>
      <c r="J9" s="284">
        <v>22701.84</v>
      </c>
      <c r="K9" s="284">
        <v>0</v>
      </c>
      <c r="L9" s="297">
        <v>0</v>
      </c>
      <c r="M9" s="487"/>
      <c r="N9" s="487"/>
      <c r="O9" s="487"/>
      <c r="P9" s="487"/>
      <c r="Q9" s="5"/>
      <c r="R9" s="5"/>
      <c r="S9" s="5"/>
      <c r="T9" s="5"/>
    </row>
    <row r="10" spans="1:20" x14ac:dyDescent="0.2">
      <c r="A10" s="684"/>
      <c r="B10" s="35" t="s">
        <v>17</v>
      </c>
      <c r="C10" s="246" t="s">
        <v>400</v>
      </c>
      <c r="D10" s="263" t="s">
        <v>4</v>
      </c>
      <c r="E10" s="459">
        <v>0.5</v>
      </c>
      <c r="F10" s="284"/>
      <c r="G10" s="284"/>
      <c r="H10" s="284"/>
      <c r="I10" s="463">
        <v>971.48</v>
      </c>
      <c r="J10" s="284">
        <v>11657.76</v>
      </c>
      <c r="K10" s="284">
        <v>0</v>
      </c>
      <c r="L10" s="297">
        <v>0</v>
      </c>
      <c r="M10" s="487"/>
      <c r="N10" s="487"/>
      <c r="O10" s="487"/>
      <c r="P10" s="487"/>
      <c r="Q10" s="5"/>
      <c r="R10" s="5"/>
      <c r="S10" s="5"/>
      <c r="T10" s="5"/>
    </row>
    <row r="11" spans="1:20" x14ac:dyDescent="0.2">
      <c r="A11" s="684"/>
      <c r="B11" s="35" t="s">
        <v>28</v>
      </c>
      <c r="C11" s="246" t="s">
        <v>400</v>
      </c>
      <c r="D11" s="263" t="s">
        <v>3</v>
      </c>
      <c r="E11" s="459">
        <v>0.5</v>
      </c>
      <c r="F11" s="284"/>
      <c r="G11" s="284"/>
      <c r="H11" s="284"/>
      <c r="I11" s="463">
        <v>1349.85</v>
      </c>
      <c r="J11" s="284">
        <v>16198.2</v>
      </c>
      <c r="K11" s="284">
        <v>0</v>
      </c>
      <c r="L11" s="297">
        <v>0</v>
      </c>
      <c r="M11" s="487"/>
      <c r="N11" s="487"/>
      <c r="O11" s="487"/>
      <c r="P11" s="487"/>
      <c r="Q11" s="5"/>
      <c r="R11" s="5"/>
      <c r="S11" s="5"/>
      <c r="T11" s="5"/>
    </row>
    <row r="12" spans="1:20" x14ac:dyDescent="0.2">
      <c r="A12" s="684"/>
      <c r="B12" s="35" t="s">
        <v>173</v>
      </c>
      <c r="C12" s="246" t="s">
        <v>400</v>
      </c>
      <c r="D12" s="263" t="s">
        <v>198</v>
      </c>
      <c r="E12" s="459">
        <v>0.5</v>
      </c>
      <c r="F12" s="284"/>
      <c r="G12" s="284"/>
      <c r="H12" s="284"/>
      <c r="I12" s="463">
        <v>2556.5300000000002</v>
      </c>
      <c r="J12" s="284">
        <v>30678.36</v>
      </c>
      <c r="K12" s="284">
        <v>0</v>
      </c>
      <c r="L12" s="297">
        <v>0</v>
      </c>
      <c r="M12" s="487"/>
      <c r="N12" s="487"/>
      <c r="O12" s="487"/>
      <c r="P12" s="487"/>
      <c r="Q12" s="5"/>
      <c r="R12" s="5"/>
      <c r="S12" s="5"/>
      <c r="T12" s="5"/>
    </row>
    <row r="13" spans="1:20" x14ac:dyDescent="0.2">
      <c r="A13" s="684"/>
      <c r="B13" s="35" t="s">
        <v>173</v>
      </c>
      <c r="C13" s="246" t="s">
        <v>400</v>
      </c>
      <c r="D13" s="263" t="s">
        <v>174</v>
      </c>
      <c r="E13" s="459">
        <v>0.5</v>
      </c>
      <c r="F13" s="284"/>
      <c r="G13" s="284"/>
      <c r="H13" s="284"/>
      <c r="I13" s="463">
        <v>1891.82</v>
      </c>
      <c r="J13" s="284">
        <v>22701.84</v>
      </c>
      <c r="K13" s="284">
        <v>0</v>
      </c>
      <c r="L13" s="297">
        <v>0</v>
      </c>
      <c r="M13" s="487"/>
      <c r="N13" s="487"/>
      <c r="O13" s="487"/>
      <c r="P13" s="487"/>
      <c r="Q13" s="5"/>
      <c r="R13" s="5"/>
      <c r="S13" s="5"/>
      <c r="T13" s="5"/>
    </row>
    <row r="14" spans="1:20" x14ac:dyDescent="0.2">
      <c r="A14" s="684"/>
      <c r="B14" s="35" t="s">
        <v>173</v>
      </c>
      <c r="C14" s="246" t="s">
        <v>400</v>
      </c>
      <c r="D14" s="263" t="s">
        <v>6</v>
      </c>
      <c r="E14" s="459">
        <v>0.5</v>
      </c>
      <c r="F14" s="284"/>
      <c r="G14" s="284"/>
      <c r="H14" s="284"/>
      <c r="I14" s="463">
        <v>1349.85</v>
      </c>
      <c r="J14" s="284">
        <v>16198.2</v>
      </c>
      <c r="K14" s="284">
        <v>0</v>
      </c>
      <c r="L14" s="297">
        <v>0</v>
      </c>
      <c r="M14" s="487"/>
      <c r="N14" s="487"/>
      <c r="O14" s="487"/>
      <c r="P14" s="487"/>
      <c r="Q14" s="5"/>
      <c r="R14" s="5"/>
      <c r="S14" s="5"/>
      <c r="T14" s="5"/>
    </row>
    <row r="15" spans="1:20" x14ac:dyDescent="0.2">
      <c r="A15" s="684"/>
      <c r="B15" s="35" t="s">
        <v>394</v>
      </c>
      <c r="C15" s="246" t="s">
        <v>401</v>
      </c>
      <c r="D15" s="263" t="s">
        <v>5</v>
      </c>
      <c r="E15" s="244">
        <v>0</v>
      </c>
      <c r="F15" s="488">
        <v>0.48</v>
      </c>
      <c r="G15" s="264"/>
      <c r="H15" s="284"/>
      <c r="I15" s="489">
        <v>1891.82</v>
      </c>
      <c r="J15" s="284">
        <v>22701.84</v>
      </c>
      <c r="K15" s="284">
        <v>0</v>
      </c>
      <c r="L15" s="297">
        <v>0</v>
      </c>
      <c r="M15" s="487"/>
      <c r="N15" s="487"/>
      <c r="O15" s="487"/>
      <c r="P15" s="487"/>
      <c r="Q15" s="5"/>
      <c r="R15" s="5"/>
      <c r="S15" s="5"/>
      <c r="T15" s="5"/>
    </row>
    <row r="16" spans="1:20" x14ac:dyDescent="0.2">
      <c r="A16" s="684"/>
      <c r="B16" s="35" t="s">
        <v>11</v>
      </c>
      <c r="C16" s="246" t="s">
        <v>401</v>
      </c>
      <c r="D16" s="263" t="s">
        <v>196</v>
      </c>
      <c r="E16" s="244">
        <v>0</v>
      </c>
      <c r="F16" s="488">
        <v>0.48</v>
      </c>
      <c r="G16" s="264"/>
      <c r="H16" s="284"/>
      <c r="I16" s="489">
        <v>1349.85</v>
      </c>
      <c r="J16" s="284">
        <v>16198.2</v>
      </c>
      <c r="K16" s="284">
        <v>0</v>
      </c>
      <c r="L16" s="297">
        <v>0</v>
      </c>
      <c r="M16" s="487"/>
      <c r="N16" s="487"/>
      <c r="O16" s="487"/>
      <c r="P16" s="487"/>
      <c r="Q16" s="5"/>
      <c r="R16" s="5"/>
      <c r="S16" s="5"/>
      <c r="T16" s="5"/>
    </row>
    <row r="17" spans="1:20" x14ac:dyDescent="0.2">
      <c r="A17" s="684"/>
      <c r="B17" s="35" t="s">
        <v>173</v>
      </c>
      <c r="C17" s="246" t="s">
        <v>401</v>
      </c>
      <c r="D17" s="263" t="s">
        <v>196</v>
      </c>
      <c r="E17" s="244">
        <v>0</v>
      </c>
      <c r="F17" s="488">
        <v>0.48</v>
      </c>
      <c r="G17" s="264"/>
      <c r="H17" s="284"/>
      <c r="I17" s="489">
        <v>1349.85</v>
      </c>
      <c r="J17" s="284">
        <v>16198.2</v>
      </c>
      <c r="K17" s="284">
        <v>0</v>
      </c>
      <c r="L17" s="297">
        <v>0</v>
      </c>
      <c r="M17" s="487"/>
      <c r="N17" s="487"/>
      <c r="O17" s="487"/>
      <c r="P17" s="487"/>
      <c r="Q17" s="5"/>
      <c r="R17" s="5"/>
      <c r="S17" s="5"/>
      <c r="T17" s="5"/>
    </row>
    <row r="18" spans="1:20" x14ac:dyDescent="0.2">
      <c r="A18" s="684"/>
      <c r="B18" s="35" t="s">
        <v>395</v>
      </c>
      <c r="C18" s="246" t="s">
        <v>402</v>
      </c>
      <c r="D18" s="263" t="s">
        <v>4</v>
      </c>
      <c r="E18" s="244">
        <v>0</v>
      </c>
      <c r="F18" s="264"/>
      <c r="G18" s="488">
        <v>2.4</v>
      </c>
      <c r="H18" s="284"/>
      <c r="I18" s="489">
        <v>971.47</v>
      </c>
      <c r="J18" s="284">
        <v>11657.64</v>
      </c>
      <c r="K18" s="284">
        <v>0</v>
      </c>
      <c r="L18" s="297">
        <v>0</v>
      </c>
      <c r="M18" s="487"/>
      <c r="N18" s="487"/>
      <c r="O18" s="487"/>
      <c r="P18" s="487"/>
      <c r="Q18" s="5"/>
      <c r="R18" s="5"/>
      <c r="S18" s="5"/>
      <c r="T18" s="5"/>
    </row>
    <row r="19" spans="1:20" x14ac:dyDescent="0.2">
      <c r="A19" s="684"/>
      <c r="B19" s="559" t="s">
        <v>202</v>
      </c>
      <c r="C19" s="393"/>
      <c r="D19" s="393" t="s">
        <v>396</v>
      </c>
      <c r="E19" s="560">
        <v>0</v>
      </c>
      <c r="F19" s="561"/>
      <c r="G19" s="561"/>
      <c r="H19" s="561"/>
      <c r="I19" s="562">
        <v>1165.33</v>
      </c>
      <c r="J19" s="561">
        <v>13983.96</v>
      </c>
      <c r="K19" s="561">
        <v>0</v>
      </c>
      <c r="L19" s="402">
        <v>0</v>
      </c>
      <c r="M19" s="487"/>
      <c r="N19" s="487"/>
      <c r="O19" s="487"/>
      <c r="P19" s="487"/>
      <c r="Q19" s="5"/>
      <c r="R19" s="5"/>
      <c r="S19" s="5"/>
      <c r="T19" s="5"/>
    </row>
    <row r="20" spans="1:20" ht="13.5" thickBot="1" x14ac:dyDescent="0.25">
      <c r="A20" s="685"/>
      <c r="B20" s="556" t="s">
        <v>550</v>
      </c>
      <c r="C20" s="557" t="s">
        <v>400</v>
      </c>
      <c r="D20" s="558" t="s">
        <v>4</v>
      </c>
      <c r="E20" s="564">
        <v>0</v>
      </c>
      <c r="F20" s="561"/>
      <c r="G20" s="561"/>
      <c r="H20" s="561"/>
      <c r="I20" s="563">
        <v>971.48</v>
      </c>
      <c r="J20" s="565"/>
      <c r="K20" s="565"/>
      <c r="L20" s="565"/>
      <c r="M20" s="487"/>
      <c r="N20" s="487"/>
      <c r="O20" s="487"/>
      <c r="P20" s="487"/>
      <c r="Q20" s="5"/>
      <c r="R20" s="5"/>
      <c r="S20" s="5"/>
      <c r="T20" s="5"/>
    </row>
    <row r="21" spans="1:20" s="20" customFormat="1" ht="13.5" thickBot="1" x14ac:dyDescent="0.25">
      <c r="A21" s="180" t="s">
        <v>326</v>
      </c>
      <c r="E21" s="178"/>
      <c r="G21"/>
      <c r="I21" s="30"/>
      <c r="J21" s="30"/>
      <c r="K21" s="267"/>
      <c r="L21" s="267"/>
      <c r="M21" s="487"/>
      <c r="N21" s="487"/>
      <c r="O21" s="487"/>
      <c r="P21" s="487"/>
      <c r="Q21" s="5"/>
      <c r="R21" s="5"/>
      <c r="S21" s="5"/>
      <c r="T21" s="5"/>
    </row>
    <row r="22" spans="1:20" ht="12.75" customHeight="1" x14ac:dyDescent="0.2">
      <c r="A22" s="681" t="s">
        <v>109</v>
      </c>
      <c r="B22" s="37" t="s">
        <v>19</v>
      </c>
      <c r="C22" s="304" t="s">
        <v>400</v>
      </c>
      <c r="D22" s="245" t="s">
        <v>3</v>
      </c>
      <c r="E22" s="458">
        <v>0.5</v>
      </c>
      <c r="F22" s="265"/>
      <c r="G22" s="265"/>
      <c r="H22" s="265"/>
      <c r="I22" s="462">
        <v>1349.85</v>
      </c>
      <c r="J22" s="286">
        <v>16198.2</v>
      </c>
      <c r="K22" s="286">
        <v>0</v>
      </c>
      <c r="L22" s="296">
        <v>0</v>
      </c>
      <c r="M22" s="487"/>
      <c r="N22" s="487"/>
      <c r="O22" s="487"/>
      <c r="P22" s="487"/>
      <c r="Q22" s="5"/>
      <c r="R22" s="5"/>
      <c r="S22" s="5"/>
      <c r="T22" s="5"/>
    </row>
    <row r="23" spans="1:20" ht="12.75" customHeight="1" x14ac:dyDescent="0.2">
      <c r="A23" s="682"/>
      <c r="B23" s="291" t="s">
        <v>20</v>
      </c>
      <c r="C23" s="305" t="s">
        <v>400</v>
      </c>
      <c r="D23" s="292" t="s">
        <v>6</v>
      </c>
      <c r="E23" s="460">
        <v>0.5</v>
      </c>
      <c r="F23" s="294"/>
      <c r="G23" s="294"/>
      <c r="H23" s="294"/>
      <c r="I23" s="465">
        <v>1349.85</v>
      </c>
      <c r="J23" s="295">
        <v>16198.2</v>
      </c>
      <c r="K23" s="284">
        <v>0</v>
      </c>
      <c r="L23" s="297">
        <v>0</v>
      </c>
      <c r="M23" s="487"/>
      <c r="N23" s="487"/>
      <c r="O23" s="487"/>
      <c r="P23" s="487"/>
      <c r="Q23" s="5"/>
      <c r="R23" s="5"/>
      <c r="S23" s="5"/>
      <c r="T23" s="5"/>
    </row>
    <row r="24" spans="1:20" ht="12.75" customHeight="1" x14ac:dyDescent="0.2">
      <c r="A24" s="682"/>
      <c r="B24" s="291" t="s">
        <v>21</v>
      </c>
      <c r="C24" s="305" t="s">
        <v>400</v>
      </c>
      <c r="D24" s="292" t="s">
        <v>3</v>
      </c>
      <c r="E24" s="460">
        <v>0.5</v>
      </c>
      <c r="F24" s="294"/>
      <c r="G24" s="294"/>
      <c r="H24" s="294"/>
      <c r="I24" s="465">
        <v>1349.85</v>
      </c>
      <c r="J24" s="295">
        <v>16198.2</v>
      </c>
      <c r="K24" s="284">
        <v>0</v>
      </c>
      <c r="L24" s="297">
        <v>0</v>
      </c>
      <c r="M24" s="487"/>
      <c r="N24" s="487"/>
      <c r="O24" s="487"/>
      <c r="P24" s="487"/>
      <c r="Q24" s="5"/>
      <c r="R24" s="5"/>
      <c r="S24" s="5"/>
      <c r="T24" s="5"/>
    </row>
    <row r="25" spans="1:20" ht="12.75" customHeight="1" x14ac:dyDescent="0.2">
      <c r="A25" s="682"/>
      <c r="B25" s="291" t="s">
        <v>397</v>
      </c>
      <c r="C25" s="305" t="s">
        <v>400</v>
      </c>
      <c r="D25" s="292" t="s">
        <v>4</v>
      </c>
      <c r="E25" s="460">
        <v>0.5</v>
      </c>
      <c r="F25" s="294"/>
      <c r="G25" s="294"/>
      <c r="H25" s="294"/>
      <c r="I25" s="465">
        <v>971.48</v>
      </c>
      <c r="J25" s="295">
        <v>11657.76</v>
      </c>
      <c r="K25" s="284">
        <v>0</v>
      </c>
      <c r="L25" s="297">
        <v>0</v>
      </c>
      <c r="M25" s="487"/>
      <c r="N25" s="487"/>
      <c r="O25" s="487"/>
      <c r="P25" s="487"/>
      <c r="Q25" s="5"/>
      <c r="R25" s="5"/>
      <c r="S25" s="5"/>
      <c r="T25" s="5"/>
    </row>
    <row r="26" spans="1:20" ht="12.75" customHeight="1" x14ac:dyDescent="0.2">
      <c r="A26" s="682"/>
      <c r="B26" s="291" t="s">
        <v>22</v>
      </c>
      <c r="C26" s="305" t="s">
        <v>400</v>
      </c>
      <c r="D26" s="292" t="s">
        <v>4</v>
      </c>
      <c r="E26" s="460">
        <v>0.5</v>
      </c>
      <c r="F26" s="294"/>
      <c r="G26" s="294"/>
      <c r="H26" s="294"/>
      <c r="I26" s="465">
        <v>971.48</v>
      </c>
      <c r="J26" s="295">
        <v>11657.76</v>
      </c>
      <c r="K26" s="284">
        <v>0</v>
      </c>
      <c r="L26" s="297">
        <v>0</v>
      </c>
      <c r="M26" s="487"/>
      <c r="N26" s="487"/>
      <c r="O26" s="487"/>
      <c r="P26" s="487"/>
      <c r="Q26" s="5"/>
      <c r="R26" s="5"/>
      <c r="S26" s="5"/>
      <c r="T26" s="5"/>
    </row>
    <row r="27" spans="1:20" ht="12.75" customHeight="1" x14ac:dyDescent="0.2">
      <c r="A27" s="682"/>
      <c r="B27" s="291" t="s">
        <v>23</v>
      </c>
      <c r="C27" s="305" t="s">
        <v>400</v>
      </c>
      <c r="D27" s="292" t="s">
        <v>336</v>
      </c>
      <c r="E27" s="460">
        <v>0.5</v>
      </c>
      <c r="F27" s="294"/>
      <c r="G27" s="294"/>
      <c r="H27" s="294"/>
      <c r="I27" s="465">
        <v>818.09</v>
      </c>
      <c r="J27" s="295">
        <v>9817.08</v>
      </c>
      <c r="K27" s="284">
        <v>0</v>
      </c>
      <c r="L27" s="297">
        <v>0</v>
      </c>
      <c r="M27" s="487"/>
      <c r="N27" s="487"/>
      <c r="O27" s="487"/>
      <c r="P27" s="487"/>
      <c r="Q27" s="5"/>
      <c r="R27" s="5"/>
      <c r="S27" s="5"/>
      <c r="T27" s="5"/>
    </row>
    <row r="28" spans="1:20" ht="12.75" customHeight="1" x14ac:dyDescent="0.2">
      <c r="A28" s="682"/>
      <c r="B28" s="291" t="s">
        <v>60</v>
      </c>
      <c r="C28" s="305" t="s">
        <v>401</v>
      </c>
      <c r="D28" s="292" t="s">
        <v>61</v>
      </c>
      <c r="E28" s="293">
        <v>0</v>
      </c>
      <c r="F28" s="490">
        <v>0.48</v>
      </c>
      <c r="G28" s="308"/>
      <c r="H28" s="295"/>
      <c r="I28" s="493">
        <v>1637.19</v>
      </c>
      <c r="J28" s="295">
        <v>19646.28</v>
      </c>
      <c r="K28" s="284">
        <v>0</v>
      </c>
      <c r="L28" s="297">
        <v>0</v>
      </c>
      <c r="M28" s="487"/>
      <c r="N28" s="487"/>
      <c r="O28" s="487"/>
      <c r="P28" s="487"/>
      <c r="Q28" s="5"/>
      <c r="R28" s="5"/>
      <c r="S28" s="5"/>
      <c r="T28" s="5"/>
    </row>
    <row r="29" spans="1:20" ht="12.75" customHeight="1" x14ac:dyDescent="0.2">
      <c r="A29" s="682"/>
      <c r="B29" s="291" t="s">
        <v>398</v>
      </c>
      <c r="C29" s="305" t="s">
        <v>401</v>
      </c>
      <c r="D29" s="292" t="s">
        <v>3</v>
      </c>
      <c r="E29" s="293">
        <v>0</v>
      </c>
      <c r="F29" s="490">
        <v>0.48</v>
      </c>
      <c r="G29" s="308"/>
      <c r="H29" s="295"/>
      <c r="I29" s="493">
        <v>1349.85</v>
      </c>
      <c r="J29" s="295">
        <v>16198.2</v>
      </c>
      <c r="K29" s="284">
        <v>0</v>
      </c>
      <c r="L29" s="297">
        <v>0</v>
      </c>
      <c r="M29" s="487"/>
      <c r="N29" s="487"/>
      <c r="O29" s="487"/>
      <c r="P29" s="487"/>
      <c r="Q29" s="5"/>
      <c r="R29" s="5"/>
      <c r="S29" s="5"/>
      <c r="T29" s="5"/>
    </row>
    <row r="30" spans="1:20" ht="12.75" customHeight="1" x14ac:dyDescent="0.2">
      <c r="A30" s="682"/>
      <c r="B30" s="291" t="s">
        <v>397</v>
      </c>
      <c r="C30" s="305" t="s">
        <v>402</v>
      </c>
      <c r="D30" s="292" t="s">
        <v>336</v>
      </c>
      <c r="E30" s="293">
        <v>0</v>
      </c>
      <c r="F30" s="294"/>
      <c r="G30" s="491">
        <v>2.4</v>
      </c>
      <c r="H30" s="295"/>
      <c r="I30" s="493">
        <v>818.09</v>
      </c>
      <c r="J30" s="295">
        <v>9817.08</v>
      </c>
      <c r="K30" s="284">
        <v>0</v>
      </c>
      <c r="L30" s="297">
        <v>0</v>
      </c>
      <c r="M30" s="487"/>
      <c r="N30" s="487"/>
      <c r="O30" s="487"/>
      <c r="P30" s="487"/>
      <c r="Q30" s="5"/>
      <c r="R30" s="5"/>
      <c r="S30" s="5"/>
      <c r="T30" s="5"/>
    </row>
    <row r="31" spans="1:20" ht="12.75" customHeight="1" thickBot="1" x14ac:dyDescent="0.25">
      <c r="A31" s="682"/>
      <c r="B31" s="299" t="s">
        <v>398</v>
      </c>
      <c r="C31" s="306" t="s">
        <v>402</v>
      </c>
      <c r="D31" s="300" t="s">
        <v>4</v>
      </c>
      <c r="E31" s="301">
        <v>0</v>
      </c>
      <c r="F31" s="302"/>
      <c r="G31" s="492">
        <v>2.4</v>
      </c>
      <c r="H31" s="303"/>
      <c r="I31" s="494">
        <v>971.47</v>
      </c>
      <c r="J31" s="303">
        <v>11657.64</v>
      </c>
      <c r="K31" s="285">
        <v>0</v>
      </c>
      <c r="L31" s="298">
        <v>0</v>
      </c>
      <c r="M31" s="487"/>
      <c r="N31" s="487"/>
      <c r="O31" s="487"/>
      <c r="P31" s="487"/>
      <c r="Q31" s="5"/>
      <c r="R31" s="5"/>
      <c r="S31" s="5"/>
      <c r="T31" s="5"/>
    </row>
    <row r="32" spans="1:20" s="20" customFormat="1" ht="13.5" thickBot="1" x14ac:dyDescent="0.25">
      <c r="A32" s="180" t="s">
        <v>326</v>
      </c>
      <c r="E32" s="178">
        <v>0</v>
      </c>
      <c r="G32"/>
      <c r="I32" s="30">
        <v>0</v>
      </c>
      <c r="J32" s="30"/>
      <c r="K32" s="267"/>
      <c r="L32" s="267"/>
      <c r="M32" s="487"/>
      <c r="N32" s="487"/>
      <c r="O32" s="487"/>
      <c r="P32" s="487"/>
      <c r="Q32" s="5"/>
      <c r="R32" s="5"/>
      <c r="S32" s="5"/>
      <c r="T32" s="5"/>
    </row>
    <row r="33" spans="1:20" x14ac:dyDescent="0.2">
      <c r="A33" s="678" t="s">
        <v>91</v>
      </c>
      <c r="B33" s="34" t="s">
        <v>26</v>
      </c>
      <c r="C33" s="245" t="s">
        <v>400</v>
      </c>
      <c r="D33" s="33" t="s">
        <v>4</v>
      </c>
      <c r="E33" s="458">
        <v>0.46</v>
      </c>
      <c r="F33" s="265"/>
      <c r="G33" s="265"/>
      <c r="H33" s="458">
        <v>0.19</v>
      </c>
      <c r="I33" s="462">
        <v>971.48</v>
      </c>
      <c r="J33" s="286">
        <v>11657.76</v>
      </c>
      <c r="K33" s="296">
        <v>0</v>
      </c>
      <c r="L33" s="296">
        <v>0</v>
      </c>
      <c r="M33" s="487"/>
      <c r="N33" s="487"/>
      <c r="O33" s="487"/>
      <c r="P33" s="487"/>
      <c r="Q33" s="5"/>
      <c r="R33" s="5"/>
      <c r="S33" s="5"/>
      <c r="T33" s="5"/>
    </row>
    <row r="34" spans="1:20" x14ac:dyDescent="0.2">
      <c r="A34" s="679"/>
      <c r="B34" s="35" t="s">
        <v>26</v>
      </c>
      <c r="C34" s="292" t="s">
        <v>400</v>
      </c>
      <c r="D34" s="29" t="s">
        <v>3</v>
      </c>
      <c r="E34" s="459">
        <v>0.46</v>
      </c>
      <c r="F34" s="294"/>
      <c r="G34" s="294"/>
      <c r="H34" s="459">
        <v>0.19</v>
      </c>
      <c r="I34" s="463">
        <v>1349.85</v>
      </c>
      <c r="J34" s="284">
        <v>16198.2</v>
      </c>
      <c r="K34" s="297">
        <v>0</v>
      </c>
      <c r="L34" s="297">
        <v>0</v>
      </c>
      <c r="M34" s="487"/>
      <c r="N34" s="487"/>
      <c r="O34" s="487"/>
      <c r="P34" s="487"/>
      <c r="Q34" s="5"/>
      <c r="R34" s="5"/>
      <c r="S34" s="5"/>
      <c r="T34" s="5"/>
    </row>
    <row r="35" spans="1:20" x14ac:dyDescent="0.2">
      <c r="A35" s="679"/>
      <c r="B35" s="35" t="s">
        <v>10</v>
      </c>
      <c r="C35" s="292" t="s">
        <v>400</v>
      </c>
      <c r="D35" s="29" t="s">
        <v>4</v>
      </c>
      <c r="E35" s="459">
        <v>0.46</v>
      </c>
      <c r="F35" s="294"/>
      <c r="G35" s="294"/>
      <c r="H35" s="459">
        <v>0.05</v>
      </c>
      <c r="I35" s="463">
        <v>971.48</v>
      </c>
      <c r="J35" s="284">
        <v>11657.76</v>
      </c>
      <c r="K35" s="297">
        <v>0</v>
      </c>
      <c r="L35" s="297">
        <v>0</v>
      </c>
      <c r="M35" s="487"/>
      <c r="N35" s="487"/>
      <c r="O35" s="487"/>
      <c r="P35" s="487"/>
      <c r="Q35" s="5"/>
      <c r="R35" s="5"/>
      <c r="S35" s="5"/>
      <c r="T35" s="5"/>
    </row>
    <row r="36" spans="1:20" ht="13.5" thickBot="1" x14ac:dyDescent="0.25">
      <c r="A36" s="680"/>
      <c r="B36" s="36" t="s">
        <v>9</v>
      </c>
      <c r="C36" s="300" t="s">
        <v>400</v>
      </c>
      <c r="D36" s="32" t="s">
        <v>4</v>
      </c>
      <c r="E36" s="461">
        <v>0.46</v>
      </c>
      <c r="F36" s="302"/>
      <c r="G36" s="302"/>
      <c r="H36" s="461">
        <v>0.09</v>
      </c>
      <c r="I36" s="464">
        <v>971.48</v>
      </c>
      <c r="J36" s="285">
        <v>11657.76</v>
      </c>
      <c r="K36" s="298">
        <v>0</v>
      </c>
      <c r="L36" s="298">
        <v>0</v>
      </c>
      <c r="M36" s="487"/>
      <c r="N36" s="487"/>
      <c r="O36" s="487"/>
      <c r="P36" s="487"/>
      <c r="Q36" s="5"/>
      <c r="R36" s="5"/>
      <c r="S36" s="5"/>
      <c r="T36" s="5"/>
    </row>
    <row r="37" spans="1:20" s="20" customFormat="1" ht="13.5" thickBot="1" x14ac:dyDescent="0.25">
      <c r="A37" s="180" t="s">
        <v>326</v>
      </c>
      <c r="E37" s="178">
        <v>0</v>
      </c>
      <c r="G37"/>
      <c r="H37" s="20">
        <v>0</v>
      </c>
      <c r="I37" s="30">
        <v>0</v>
      </c>
      <c r="J37" s="30"/>
      <c r="K37" s="267"/>
      <c r="L37" s="267"/>
      <c r="M37" s="487"/>
      <c r="N37" s="487"/>
      <c r="O37" s="487"/>
      <c r="P37" s="487"/>
      <c r="Q37" s="5"/>
      <c r="R37" s="5"/>
      <c r="S37" s="5"/>
      <c r="T37" s="5"/>
    </row>
    <row r="38" spans="1:20" x14ac:dyDescent="0.2">
      <c r="A38" s="659" t="s">
        <v>92</v>
      </c>
      <c r="B38" s="34" t="s">
        <v>29</v>
      </c>
      <c r="C38" s="245" t="s">
        <v>400</v>
      </c>
      <c r="D38" s="33" t="s">
        <v>6</v>
      </c>
      <c r="E38" s="458">
        <v>0.46</v>
      </c>
      <c r="F38" s="265"/>
      <c r="G38" s="265"/>
      <c r="H38" s="458">
        <v>0.26</v>
      </c>
      <c r="I38" s="462">
        <v>1349.85</v>
      </c>
      <c r="J38" s="286">
        <f t="shared" ref="J38:J40" si="0">I38*12</f>
        <v>16198.199999999999</v>
      </c>
      <c r="K38" s="296">
        <v>0</v>
      </c>
      <c r="L38" s="296">
        <v>0</v>
      </c>
      <c r="M38" s="487"/>
      <c r="N38" s="487"/>
      <c r="O38" s="487"/>
      <c r="P38" s="487"/>
      <c r="Q38" s="5"/>
      <c r="R38" s="5"/>
      <c r="S38" s="5"/>
      <c r="T38" s="5"/>
    </row>
    <row r="39" spans="1:20" x14ac:dyDescent="0.2">
      <c r="A39" s="660"/>
      <c r="B39" s="35" t="s">
        <v>8</v>
      </c>
      <c r="C39" s="292" t="s">
        <v>400</v>
      </c>
      <c r="D39" s="29" t="s">
        <v>4</v>
      </c>
      <c r="E39" s="459">
        <v>0.46</v>
      </c>
      <c r="F39" s="264"/>
      <c r="G39" s="307"/>
      <c r="H39" s="459">
        <v>0.36</v>
      </c>
      <c r="I39" s="463">
        <v>971.48</v>
      </c>
      <c r="J39" s="284">
        <f t="shared" si="0"/>
        <v>11657.76</v>
      </c>
      <c r="K39" s="297">
        <v>0</v>
      </c>
      <c r="L39" s="297">
        <v>0</v>
      </c>
      <c r="M39" s="487"/>
      <c r="N39" s="487"/>
      <c r="O39" s="487"/>
      <c r="P39" s="487"/>
      <c r="Q39" s="5"/>
      <c r="R39" s="5"/>
      <c r="S39" s="5"/>
      <c r="T39" s="5"/>
    </row>
    <row r="40" spans="1:20" ht="13.5" thickBot="1" x14ac:dyDescent="0.25">
      <c r="A40" s="661"/>
      <c r="B40" s="36" t="s">
        <v>24</v>
      </c>
      <c r="C40" s="300" t="s">
        <v>400</v>
      </c>
      <c r="D40" s="32" t="s">
        <v>4</v>
      </c>
      <c r="E40" s="461">
        <v>0.46</v>
      </c>
      <c r="F40" s="179"/>
      <c r="G40" s="309"/>
      <c r="H40" s="461">
        <v>0.55000000000000004</v>
      </c>
      <c r="I40" s="464">
        <v>971.48</v>
      </c>
      <c r="J40" s="285">
        <f t="shared" si="0"/>
        <v>11657.76</v>
      </c>
      <c r="K40" s="298">
        <v>0</v>
      </c>
      <c r="L40" s="298">
        <v>0</v>
      </c>
      <c r="M40" s="487"/>
      <c r="N40" s="487"/>
      <c r="O40" s="487"/>
      <c r="P40" s="487"/>
      <c r="Q40" s="5"/>
      <c r="R40" s="5"/>
      <c r="S40" s="5"/>
      <c r="T40" s="5"/>
    </row>
    <row r="41" spans="1:20" s="20" customFormat="1" ht="13.5" thickBot="1" x14ac:dyDescent="0.25">
      <c r="A41" s="180" t="s">
        <v>326</v>
      </c>
      <c r="E41" s="178">
        <v>0</v>
      </c>
      <c r="G41"/>
      <c r="H41" s="20">
        <v>0</v>
      </c>
      <c r="I41" s="30">
        <v>0</v>
      </c>
      <c r="J41" s="30"/>
      <c r="K41" s="267"/>
      <c r="L41" s="267"/>
      <c r="M41" s="487"/>
      <c r="N41" s="487"/>
      <c r="O41" s="487"/>
      <c r="P41" s="487"/>
      <c r="Q41" s="5"/>
      <c r="R41" s="5"/>
      <c r="S41" s="5"/>
      <c r="T41" s="5"/>
    </row>
    <row r="42" spans="1:20" x14ac:dyDescent="0.2">
      <c r="A42" s="675" t="s">
        <v>93</v>
      </c>
      <c r="B42" s="37" t="s">
        <v>325</v>
      </c>
      <c r="C42" s="245" t="s">
        <v>400</v>
      </c>
      <c r="D42" s="311" t="s">
        <v>2</v>
      </c>
      <c r="E42" s="458">
        <v>0.46</v>
      </c>
      <c r="F42" s="265"/>
      <c r="G42" s="265"/>
      <c r="H42" s="458">
        <v>1.08</v>
      </c>
      <c r="I42" s="462">
        <v>1170.8900000000001</v>
      </c>
      <c r="J42" s="286">
        <v>14050.68</v>
      </c>
      <c r="K42" s="296">
        <v>0</v>
      </c>
      <c r="L42" s="296">
        <v>0</v>
      </c>
      <c r="M42" s="487"/>
      <c r="N42" s="487"/>
      <c r="O42" s="487"/>
      <c r="P42" s="487"/>
      <c r="Q42" s="5"/>
      <c r="R42" s="5"/>
      <c r="S42" s="5"/>
      <c r="T42" s="5"/>
    </row>
    <row r="43" spans="1:20" x14ac:dyDescent="0.2">
      <c r="A43" s="676"/>
      <c r="B43" s="38" t="s">
        <v>25</v>
      </c>
      <c r="C43" s="292" t="s">
        <v>400</v>
      </c>
      <c r="D43" s="312" t="s">
        <v>3</v>
      </c>
      <c r="E43" s="459">
        <v>0.46</v>
      </c>
      <c r="F43" s="294"/>
      <c r="G43" s="294"/>
      <c r="H43" s="459">
        <v>1.38</v>
      </c>
      <c r="I43" s="463">
        <v>1349.85</v>
      </c>
      <c r="J43" s="284">
        <v>16198.2</v>
      </c>
      <c r="K43" s="297">
        <v>0</v>
      </c>
      <c r="L43" s="297">
        <v>0</v>
      </c>
      <c r="M43" s="487"/>
      <c r="N43" s="487"/>
      <c r="O43" s="487"/>
      <c r="P43" s="487"/>
      <c r="Q43" s="5"/>
      <c r="R43" s="5"/>
      <c r="S43" s="5"/>
      <c r="T43" s="5"/>
    </row>
    <row r="44" spans="1:20" x14ac:dyDescent="0.2">
      <c r="A44" s="676"/>
      <c r="B44" s="38" t="s">
        <v>7</v>
      </c>
      <c r="C44" s="246" t="s">
        <v>400</v>
      </c>
      <c r="D44" s="310" t="s">
        <v>4</v>
      </c>
      <c r="E44" s="459">
        <v>0.46</v>
      </c>
      <c r="F44" s="294"/>
      <c r="G44" s="294"/>
      <c r="H44" s="459">
        <v>1.52</v>
      </c>
      <c r="I44" s="463">
        <v>971.48</v>
      </c>
      <c r="J44" s="284">
        <v>11657.76</v>
      </c>
      <c r="K44" s="297">
        <v>0</v>
      </c>
      <c r="L44" s="297">
        <v>0</v>
      </c>
      <c r="M44" s="487"/>
      <c r="N44" s="487"/>
      <c r="O44" s="487"/>
      <c r="P44" s="487"/>
      <c r="Q44" s="5"/>
      <c r="R44" s="5"/>
      <c r="S44" s="5"/>
      <c r="T44" s="5"/>
    </row>
    <row r="45" spans="1:20" ht="13.5" thickBot="1" x14ac:dyDescent="0.25">
      <c r="A45" s="677"/>
      <c r="B45" s="450" t="s">
        <v>342</v>
      </c>
      <c r="C45" s="300" t="s">
        <v>400</v>
      </c>
      <c r="D45" s="313" t="s">
        <v>3</v>
      </c>
      <c r="E45" s="461">
        <v>0.46</v>
      </c>
      <c r="F45" s="302"/>
      <c r="G45" s="302"/>
      <c r="H45" s="461">
        <v>0.95</v>
      </c>
      <c r="I45" s="464">
        <v>1349.85</v>
      </c>
      <c r="J45" s="285">
        <v>16198.2</v>
      </c>
      <c r="K45" s="298">
        <v>0</v>
      </c>
      <c r="L45" s="298">
        <v>0</v>
      </c>
      <c r="M45" s="487"/>
      <c r="N45" s="487"/>
      <c r="O45" s="487"/>
      <c r="P45" s="487"/>
      <c r="Q45" s="5"/>
      <c r="R45" s="5"/>
      <c r="S45" s="5"/>
      <c r="T45" s="5"/>
    </row>
    <row r="46" spans="1:20" ht="30" customHeight="1" x14ac:dyDescent="0.2">
      <c r="A46" s="50" t="s">
        <v>326</v>
      </c>
      <c r="B46" s="6"/>
      <c r="C46" s="12"/>
      <c r="E46" s="15"/>
      <c r="F46" s="15"/>
      <c r="G46" s="15"/>
      <c r="H46" s="15"/>
      <c r="I46" s="15"/>
      <c r="J46" s="15"/>
      <c r="M46" s="487"/>
      <c r="N46" s="487"/>
      <c r="O46" s="487"/>
      <c r="P46" s="487"/>
      <c r="Q46" s="5"/>
      <c r="R46" s="5"/>
      <c r="S46" s="5"/>
      <c r="T46" s="5"/>
    </row>
    <row r="47" spans="1:20" ht="41.25" customHeight="1" thickBot="1" x14ac:dyDescent="0.25">
      <c r="A47" s="217" t="s">
        <v>343</v>
      </c>
      <c r="F47" s="10"/>
      <c r="I47"/>
      <c r="M47" s="487"/>
      <c r="N47" s="487"/>
      <c r="O47" s="487"/>
      <c r="P47" s="487"/>
      <c r="Q47" s="5"/>
      <c r="R47" s="5"/>
      <c r="S47" s="5"/>
      <c r="T47" s="5"/>
    </row>
    <row r="48" spans="1:20" ht="15.75" thickBot="1" x14ac:dyDescent="0.25">
      <c r="A48" s="11"/>
      <c r="B48" s="656" t="s">
        <v>372</v>
      </c>
      <c r="C48" s="657"/>
      <c r="D48" s="657"/>
      <c r="E48" s="658"/>
      <c r="F48"/>
      <c r="I48"/>
      <c r="M48" s="487"/>
      <c r="N48" s="487"/>
      <c r="O48" s="487"/>
      <c r="P48" s="487"/>
      <c r="Q48" s="5"/>
      <c r="R48" s="5"/>
      <c r="S48" s="5"/>
      <c r="T48" s="5"/>
    </row>
    <row r="49" spans="1:20" ht="40.5" customHeight="1" thickBot="1" x14ac:dyDescent="0.25">
      <c r="A49" s="45" t="s">
        <v>16</v>
      </c>
      <c r="B49" s="41" t="s">
        <v>179</v>
      </c>
      <c r="C49" s="46" t="s">
        <v>182</v>
      </c>
      <c r="D49" s="46" t="s">
        <v>180</v>
      </c>
      <c r="E49" s="275" t="s">
        <v>181</v>
      </c>
      <c r="F49"/>
      <c r="I49"/>
      <c r="J49" s="269"/>
      <c r="M49" s="487"/>
      <c r="N49" s="487"/>
      <c r="O49" s="487"/>
      <c r="P49" s="487"/>
      <c r="Q49" s="5"/>
      <c r="R49" s="5"/>
      <c r="S49" s="5"/>
      <c r="T49" s="5"/>
    </row>
    <row r="50" spans="1:20" ht="26.25" thickBot="1" x14ac:dyDescent="0.25">
      <c r="A50" s="214" t="s">
        <v>18</v>
      </c>
      <c r="B50" s="497">
        <v>1.45</v>
      </c>
      <c r="C50" s="315"/>
      <c r="D50" s="499">
        <v>478.77</v>
      </c>
      <c r="E50" s="314">
        <v>5745.24</v>
      </c>
      <c r="F50" s="30"/>
      <c r="I50"/>
      <c r="J50" s="267"/>
      <c r="K50" s="267"/>
    </row>
    <row r="51" spans="1:20" ht="39.75" customHeight="1" thickBot="1" x14ac:dyDescent="0.25">
      <c r="A51" s="210" t="s">
        <v>27</v>
      </c>
      <c r="B51" s="497">
        <v>1.45</v>
      </c>
      <c r="C51" s="315"/>
      <c r="D51" s="499">
        <v>478.77</v>
      </c>
      <c r="E51" s="314">
        <v>5745.24</v>
      </c>
      <c r="F51"/>
      <c r="I51"/>
      <c r="J51" s="267"/>
    </row>
    <row r="52" spans="1:20" ht="51.75" customHeight="1" thickBot="1" x14ac:dyDescent="0.25">
      <c r="A52" s="211" t="s">
        <v>95</v>
      </c>
      <c r="B52" s="497">
        <v>1.45</v>
      </c>
      <c r="C52" s="498">
        <v>0.24</v>
      </c>
      <c r="D52" s="499">
        <v>478.77</v>
      </c>
      <c r="E52" s="314">
        <v>5745.24</v>
      </c>
      <c r="F52"/>
      <c r="G52" s="30"/>
      <c r="I52"/>
      <c r="J52" s="267"/>
    </row>
    <row r="53" spans="1:20" ht="39" thickBot="1" x14ac:dyDescent="0.25">
      <c r="A53" s="213" t="s">
        <v>92</v>
      </c>
      <c r="B53" s="497">
        <v>1.45</v>
      </c>
      <c r="C53" s="500">
        <v>0.24</v>
      </c>
      <c r="D53" s="499">
        <v>478.77</v>
      </c>
      <c r="E53" s="314">
        <v>5745.24</v>
      </c>
      <c r="F53"/>
      <c r="G53" s="30"/>
      <c r="I53"/>
      <c r="J53" s="267"/>
    </row>
    <row r="54" spans="1:20" ht="39" thickBot="1" x14ac:dyDescent="0.25">
      <c r="A54" s="212" t="s">
        <v>93</v>
      </c>
      <c r="B54" s="497">
        <v>1.45</v>
      </c>
      <c r="C54" s="500">
        <v>0.24</v>
      </c>
      <c r="D54" s="499">
        <v>478.77</v>
      </c>
      <c r="E54" s="314">
        <v>5745.24</v>
      </c>
      <c r="F54"/>
      <c r="G54" s="30"/>
      <c r="I54"/>
      <c r="J54" s="267"/>
    </row>
    <row r="55" spans="1:20" ht="27" customHeight="1" x14ac:dyDescent="0.2">
      <c r="A55" s="181" t="s">
        <v>326</v>
      </c>
      <c r="B55" s="30"/>
      <c r="C55" s="30"/>
      <c r="D55"/>
      <c r="E55" s="267"/>
      <c r="F55"/>
      <c r="I55"/>
    </row>
    <row r="56" spans="1:20" ht="41.25" customHeight="1" thickBot="1" x14ac:dyDescent="0.25">
      <c r="A56" s="217" t="s">
        <v>163</v>
      </c>
      <c r="D56"/>
      <c r="E56"/>
      <c r="F56"/>
      <c r="I56"/>
    </row>
    <row r="57" spans="1:20" ht="15.75" thickBot="1" x14ac:dyDescent="0.25">
      <c r="A57" s="11"/>
      <c r="B57" s="656" t="s">
        <v>372</v>
      </c>
      <c r="C57" s="657"/>
      <c r="D57" s="657"/>
      <c r="E57" s="658"/>
      <c r="F57"/>
      <c r="I57"/>
    </row>
    <row r="58" spans="1:20" ht="40.5" customHeight="1" thickBot="1" x14ac:dyDescent="0.25">
      <c r="A58" s="45" t="s">
        <v>16</v>
      </c>
      <c r="B58" s="41" t="s">
        <v>179</v>
      </c>
      <c r="C58" s="46" t="s">
        <v>183</v>
      </c>
      <c r="D58" s="46" t="s">
        <v>180</v>
      </c>
      <c r="E58" s="275" t="s">
        <v>181</v>
      </c>
      <c r="F58"/>
      <c r="I58"/>
      <c r="J58" s="269"/>
    </row>
    <row r="59" spans="1:20" s="15" customFormat="1" ht="26.25" thickBot="1" x14ac:dyDescent="0.25">
      <c r="A59" s="214" t="s">
        <v>18</v>
      </c>
      <c r="B59" s="501">
        <v>1.45</v>
      </c>
      <c r="C59" s="316"/>
      <c r="D59" s="499">
        <v>478.77</v>
      </c>
      <c r="E59" s="314">
        <v>5745.24</v>
      </c>
      <c r="F59" s="30"/>
      <c r="G59"/>
      <c r="H59"/>
      <c r="I59"/>
      <c r="J59" s="267"/>
      <c r="K59"/>
      <c r="M59" s="495"/>
      <c r="N59" s="495"/>
      <c r="O59" s="495"/>
      <c r="P59" s="495"/>
    </row>
    <row r="60" spans="1:20" s="15" customFormat="1" ht="43.5" customHeight="1" thickBot="1" x14ac:dyDescent="0.25">
      <c r="A60" s="210" t="s">
        <v>27</v>
      </c>
      <c r="B60" s="501">
        <v>1.45</v>
      </c>
      <c r="C60" s="316"/>
      <c r="D60" s="499">
        <v>478.77</v>
      </c>
      <c r="E60" s="314">
        <v>5745.24</v>
      </c>
      <c r="F60"/>
      <c r="G60"/>
      <c r="H60"/>
      <c r="I60"/>
      <c r="J60" s="267"/>
      <c r="K60"/>
      <c r="M60" s="495"/>
      <c r="N60" s="495"/>
      <c r="O60" s="495"/>
      <c r="P60" s="495"/>
    </row>
    <row r="61" spans="1:20" ht="51" customHeight="1" thickBot="1" x14ac:dyDescent="0.25">
      <c r="A61" s="211" t="s">
        <v>95</v>
      </c>
      <c r="B61" s="501">
        <v>1.45</v>
      </c>
      <c r="C61" s="498">
        <v>0.24</v>
      </c>
      <c r="D61" s="499">
        <v>478.77</v>
      </c>
      <c r="E61" s="314">
        <v>5745.24</v>
      </c>
      <c r="F61"/>
      <c r="G61" s="30"/>
      <c r="I61"/>
      <c r="J61" s="267"/>
    </row>
    <row r="62" spans="1:20" ht="39" thickBot="1" x14ac:dyDescent="0.25">
      <c r="A62" s="213" t="s">
        <v>92</v>
      </c>
      <c r="B62" s="501">
        <v>1.45</v>
      </c>
      <c r="C62" s="500">
        <v>0.24</v>
      </c>
      <c r="D62" s="499">
        <v>478.77</v>
      </c>
      <c r="E62" s="314">
        <v>5745.24</v>
      </c>
      <c r="F62"/>
      <c r="G62" s="30"/>
      <c r="I62"/>
      <c r="J62" s="267"/>
    </row>
    <row r="63" spans="1:20" ht="39" thickBot="1" x14ac:dyDescent="0.25">
      <c r="A63" s="212" t="s">
        <v>93</v>
      </c>
      <c r="B63" s="501">
        <v>1.45</v>
      </c>
      <c r="C63" s="500">
        <v>0.24</v>
      </c>
      <c r="D63" s="499">
        <v>478.77</v>
      </c>
      <c r="E63" s="314">
        <v>5745.24</v>
      </c>
      <c r="F63"/>
      <c r="G63" s="30"/>
      <c r="I63"/>
      <c r="J63" s="267"/>
    </row>
    <row r="64" spans="1:20" x14ac:dyDescent="0.2">
      <c r="A64" s="202" t="s">
        <v>326</v>
      </c>
      <c r="B64" s="200"/>
      <c r="C64" s="200"/>
      <c r="D64" s="201"/>
      <c r="E64" s="201"/>
      <c r="F64"/>
      <c r="I64"/>
    </row>
    <row r="65" spans="1:16" s="218" customFormat="1" ht="41.25" customHeight="1" thickBot="1" x14ac:dyDescent="0.25">
      <c r="A65" s="217" t="s">
        <v>334</v>
      </c>
      <c r="B65" s="217"/>
      <c r="C65" s="217"/>
      <c r="F65"/>
      <c r="G65"/>
      <c r="H65"/>
      <c r="I65"/>
      <c r="M65" s="496"/>
      <c r="N65" s="496"/>
      <c r="O65" s="496"/>
      <c r="P65" s="496"/>
    </row>
    <row r="66" spans="1:16" ht="35.25" customHeight="1" thickBot="1" x14ac:dyDescent="0.25">
      <c r="A66" s="11"/>
      <c r="B66" s="665" t="s">
        <v>372</v>
      </c>
      <c r="C66" s="666"/>
      <c r="D66"/>
      <c r="E66"/>
      <c r="F66"/>
      <c r="I66"/>
    </row>
    <row r="67" spans="1:16" ht="27.6" customHeight="1" thickBot="1" x14ac:dyDescent="0.25">
      <c r="A67" s="44" t="s">
        <v>16</v>
      </c>
      <c r="B67" s="667" t="s">
        <v>333</v>
      </c>
      <c r="C67" s="668"/>
      <c r="D67"/>
      <c r="E67"/>
      <c r="F67"/>
      <c r="I67"/>
    </row>
    <row r="68" spans="1:16" ht="40.5" customHeight="1" thickBot="1" x14ac:dyDescent="0.25">
      <c r="A68" s="215" t="s">
        <v>332</v>
      </c>
      <c r="B68" s="669">
        <v>2.52</v>
      </c>
      <c r="C68" s="670"/>
      <c r="D68"/>
      <c r="E68"/>
      <c r="F68"/>
      <c r="I68"/>
    </row>
    <row r="69" spans="1:16" x14ac:dyDescent="0.2">
      <c r="D69"/>
      <c r="E69"/>
      <c r="F69"/>
      <c r="I69"/>
    </row>
    <row r="70" spans="1:16" ht="41.25" customHeight="1" thickBot="1" x14ac:dyDescent="0.25">
      <c r="A70" s="217" t="s">
        <v>389</v>
      </c>
      <c r="D70"/>
      <c r="E70"/>
      <c r="F70"/>
      <c r="I70"/>
    </row>
    <row r="71" spans="1:16" ht="15.75" thickBot="1" x14ac:dyDescent="0.25">
      <c r="A71" s="11"/>
      <c r="B71" s="656" t="s">
        <v>372</v>
      </c>
      <c r="C71" s="663"/>
      <c r="D71" s="664"/>
      <c r="E71"/>
      <c r="F71"/>
      <c r="I71"/>
    </row>
    <row r="72" spans="1:16" ht="40.5" customHeight="1" thickBot="1" x14ac:dyDescent="0.25">
      <c r="A72" s="45" t="s">
        <v>16</v>
      </c>
      <c r="B72" s="41" t="s">
        <v>392</v>
      </c>
      <c r="C72" s="46" t="s">
        <v>391</v>
      </c>
      <c r="D72" s="275" t="s">
        <v>393</v>
      </c>
      <c r="E72"/>
      <c r="F72"/>
      <c r="I72" s="269"/>
    </row>
    <row r="73" spans="1:16" s="15" customFormat="1" ht="36" customHeight="1" thickBot="1" x14ac:dyDescent="0.25">
      <c r="A73" s="214" t="s">
        <v>390</v>
      </c>
      <c r="B73" s="503">
        <v>-1.02</v>
      </c>
      <c r="C73" s="289"/>
      <c r="D73" s="502">
        <v>971.47</v>
      </c>
      <c r="E73"/>
      <c r="F73"/>
      <c r="G73"/>
      <c r="H73"/>
      <c r="I73" s="267"/>
      <c r="J73"/>
      <c r="M73" s="495"/>
      <c r="N73" s="495"/>
      <c r="O73" s="495"/>
      <c r="P73" s="495"/>
    </row>
    <row r="74" spans="1:16" x14ac:dyDescent="0.2">
      <c r="A74" s="202" t="s">
        <v>326</v>
      </c>
      <c r="B74" s="200"/>
      <c r="C74" s="200"/>
      <c r="D74" s="201"/>
      <c r="E74" s="201"/>
      <c r="F74"/>
      <c r="I74"/>
    </row>
    <row r="75" spans="1:16" x14ac:dyDescent="0.2">
      <c r="A75" t="s">
        <v>544</v>
      </c>
      <c r="D75"/>
      <c r="E75"/>
      <c r="F75"/>
      <c r="I75"/>
    </row>
    <row r="76" spans="1:16" ht="26.25" customHeight="1" x14ac:dyDescent="0.2">
      <c r="A76" s="216" t="s">
        <v>545</v>
      </c>
      <c r="D76"/>
      <c r="E76"/>
      <c r="F76"/>
      <c r="I76"/>
    </row>
    <row r="77" spans="1:16" x14ac:dyDescent="0.2">
      <c r="A77" s="649" t="s">
        <v>527</v>
      </c>
      <c r="B77" s="649"/>
      <c r="C77" s="649"/>
      <c r="D77" s="649"/>
      <c r="E77" s="649" t="s">
        <v>559</v>
      </c>
      <c r="F77" s="649"/>
      <c r="G77" s="649"/>
      <c r="H77" s="649"/>
      <c r="I77" s="649"/>
    </row>
    <row r="78" spans="1:16" x14ac:dyDescent="0.2">
      <c r="D78"/>
      <c r="E78"/>
      <c r="F78"/>
      <c r="I78"/>
    </row>
    <row r="79" spans="1:16" x14ac:dyDescent="0.2">
      <c r="D79"/>
      <c r="E79"/>
      <c r="F79"/>
      <c r="I79"/>
    </row>
    <row r="80" spans="1:16" x14ac:dyDescent="0.2">
      <c r="D80"/>
      <c r="E80"/>
      <c r="F80"/>
      <c r="I80"/>
    </row>
    <row r="81" spans="4:9" x14ac:dyDescent="0.2">
      <c r="D81"/>
      <c r="E81"/>
      <c r="F81"/>
      <c r="I81"/>
    </row>
    <row r="82" spans="4:9" x14ac:dyDescent="0.2">
      <c r="D82"/>
      <c r="E82"/>
      <c r="F82"/>
      <c r="I82"/>
    </row>
    <row r="83" spans="4:9" x14ac:dyDescent="0.2">
      <c r="D83"/>
      <c r="E83"/>
      <c r="F83"/>
      <c r="I83"/>
    </row>
    <row r="84" spans="4:9" x14ac:dyDescent="0.2">
      <c r="D84"/>
      <c r="E84"/>
      <c r="F84"/>
      <c r="I84"/>
    </row>
    <row r="85" spans="4:9" x14ac:dyDescent="0.2">
      <c r="D85"/>
      <c r="E85"/>
      <c r="F85"/>
      <c r="I85"/>
    </row>
    <row r="86" spans="4:9" x14ac:dyDescent="0.2">
      <c r="D86"/>
      <c r="E86"/>
      <c r="F86"/>
      <c r="I86"/>
    </row>
    <row r="87" spans="4:9" x14ac:dyDescent="0.2">
      <c r="D87"/>
      <c r="E87"/>
      <c r="F87"/>
      <c r="I87"/>
    </row>
    <row r="88" spans="4:9" x14ac:dyDescent="0.2">
      <c r="D88"/>
      <c r="E88"/>
      <c r="F88"/>
      <c r="I88"/>
    </row>
    <row r="89" spans="4:9" x14ac:dyDescent="0.2">
      <c r="D89"/>
      <c r="E89"/>
      <c r="F89"/>
      <c r="I89"/>
    </row>
    <row r="90" spans="4:9" x14ac:dyDescent="0.2">
      <c r="D90"/>
      <c r="E90"/>
      <c r="F90"/>
      <c r="I90"/>
    </row>
    <row r="91" spans="4:9" x14ac:dyDescent="0.2">
      <c r="D91"/>
      <c r="E91"/>
      <c r="F91"/>
      <c r="I91"/>
    </row>
    <row r="92" spans="4:9" x14ac:dyDescent="0.2">
      <c r="D92"/>
      <c r="E92"/>
      <c r="F92"/>
      <c r="I92"/>
    </row>
    <row r="93" spans="4:9" x14ac:dyDescent="0.2">
      <c r="D93"/>
      <c r="E93"/>
      <c r="F93"/>
      <c r="I93"/>
    </row>
    <row r="94" spans="4:9" x14ac:dyDescent="0.2">
      <c r="D94"/>
      <c r="E94"/>
      <c r="F94"/>
      <c r="I94"/>
    </row>
    <row r="95" spans="4:9" x14ac:dyDescent="0.2">
      <c r="D95"/>
      <c r="E95"/>
      <c r="F95"/>
      <c r="I95"/>
    </row>
    <row r="96" spans="4:9" x14ac:dyDescent="0.2">
      <c r="D96"/>
      <c r="E96"/>
      <c r="F96"/>
      <c r="I96"/>
    </row>
    <row r="97" spans="4:9" x14ac:dyDescent="0.2">
      <c r="D97"/>
      <c r="E97"/>
      <c r="F97"/>
      <c r="I97"/>
    </row>
    <row r="98" spans="4:9" x14ac:dyDescent="0.2">
      <c r="D98"/>
      <c r="E98"/>
      <c r="F98"/>
      <c r="I98"/>
    </row>
    <row r="99" spans="4:9" x14ac:dyDescent="0.2">
      <c r="D99"/>
      <c r="E99"/>
      <c r="F99"/>
      <c r="I99"/>
    </row>
    <row r="100" spans="4:9" x14ac:dyDescent="0.2">
      <c r="D100"/>
      <c r="E100"/>
      <c r="F100"/>
      <c r="I100"/>
    </row>
    <row r="101" spans="4:9" x14ac:dyDescent="0.2">
      <c r="D101"/>
      <c r="E101"/>
      <c r="F101"/>
      <c r="I101"/>
    </row>
    <row r="102" spans="4:9" x14ac:dyDescent="0.2">
      <c r="D102"/>
      <c r="E102"/>
      <c r="F102"/>
      <c r="I102"/>
    </row>
    <row r="103" spans="4:9" x14ac:dyDescent="0.2">
      <c r="D103"/>
      <c r="E103"/>
      <c r="F103"/>
      <c r="I103"/>
    </row>
    <row r="104" spans="4:9" x14ac:dyDescent="0.2">
      <c r="D104"/>
      <c r="E104"/>
      <c r="F104"/>
      <c r="I104"/>
    </row>
    <row r="105" spans="4:9" x14ac:dyDescent="0.2">
      <c r="D105"/>
      <c r="E105"/>
      <c r="F105"/>
      <c r="I105"/>
    </row>
    <row r="106" spans="4:9" x14ac:dyDescent="0.2">
      <c r="D106"/>
      <c r="E106"/>
      <c r="F106"/>
      <c r="I106"/>
    </row>
    <row r="107" spans="4:9" x14ac:dyDescent="0.2">
      <c r="D107"/>
      <c r="E107"/>
      <c r="F107"/>
      <c r="I107"/>
    </row>
    <row r="108" spans="4:9" x14ac:dyDescent="0.2">
      <c r="D108"/>
      <c r="E108"/>
      <c r="F108"/>
      <c r="I108"/>
    </row>
    <row r="109" spans="4:9" x14ac:dyDescent="0.2">
      <c r="D109"/>
      <c r="E109"/>
      <c r="F109"/>
      <c r="I109"/>
    </row>
    <row r="110" spans="4:9" x14ac:dyDescent="0.2">
      <c r="D110"/>
      <c r="E110"/>
      <c r="F110"/>
      <c r="I110"/>
    </row>
    <row r="111" spans="4:9" x14ac:dyDescent="0.2">
      <c r="D111"/>
      <c r="E111"/>
      <c r="F111"/>
      <c r="I111"/>
    </row>
    <row r="112" spans="4:9" x14ac:dyDescent="0.2">
      <c r="D112"/>
      <c r="E112"/>
      <c r="F112"/>
      <c r="I112"/>
    </row>
    <row r="113" spans="4:9" x14ac:dyDescent="0.2">
      <c r="D113"/>
      <c r="E113"/>
      <c r="F113"/>
      <c r="I113"/>
    </row>
    <row r="114" spans="4:9" x14ac:dyDescent="0.2">
      <c r="D114"/>
      <c r="E114"/>
      <c r="F114"/>
      <c r="I114"/>
    </row>
    <row r="115" spans="4:9" x14ac:dyDescent="0.2">
      <c r="D115"/>
      <c r="E115"/>
      <c r="F115"/>
      <c r="I115"/>
    </row>
    <row r="116" spans="4:9" x14ac:dyDescent="0.2">
      <c r="D116"/>
      <c r="E116"/>
      <c r="F116"/>
      <c r="I116"/>
    </row>
    <row r="117" spans="4:9" x14ac:dyDescent="0.2">
      <c r="D117"/>
      <c r="E117"/>
      <c r="F117"/>
      <c r="I117"/>
    </row>
    <row r="118" spans="4:9" x14ac:dyDescent="0.2">
      <c r="D118"/>
      <c r="E118"/>
      <c r="F118"/>
      <c r="I118"/>
    </row>
    <row r="119" spans="4:9" x14ac:dyDescent="0.2">
      <c r="D119"/>
      <c r="E119"/>
      <c r="F119"/>
      <c r="I119"/>
    </row>
    <row r="120" spans="4:9" x14ac:dyDescent="0.2">
      <c r="D120"/>
      <c r="E120"/>
      <c r="F120"/>
      <c r="I120"/>
    </row>
    <row r="121" spans="4:9" x14ac:dyDescent="0.2">
      <c r="D121"/>
      <c r="E121"/>
      <c r="F121"/>
      <c r="I121"/>
    </row>
    <row r="122" spans="4:9" x14ac:dyDescent="0.2">
      <c r="D122"/>
      <c r="E122"/>
      <c r="F122"/>
      <c r="I122"/>
    </row>
    <row r="123" spans="4:9" x14ac:dyDescent="0.2">
      <c r="D123"/>
      <c r="E123"/>
      <c r="F123"/>
      <c r="I123"/>
    </row>
    <row r="124" spans="4:9" x14ac:dyDescent="0.2">
      <c r="D124"/>
      <c r="E124"/>
      <c r="F124"/>
      <c r="I124"/>
    </row>
    <row r="125" spans="4:9" x14ac:dyDescent="0.2">
      <c r="D125"/>
      <c r="E125"/>
      <c r="F125"/>
      <c r="I125"/>
    </row>
    <row r="126" spans="4:9" x14ac:dyDescent="0.2">
      <c r="D126"/>
      <c r="E126"/>
      <c r="F126"/>
      <c r="I126"/>
    </row>
    <row r="127" spans="4:9" x14ac:dyDescent="0.2">
      <c r="D127"/>
      <c r="E127"/>
      <c r="F127"/>
      <c r="I127"/>
    </row>
    <row r="128" spans="4:9" x14ac:dyDescent="0.2">
      <c r="D128"/>
      <c r="E128"/>
      <c r="F128"/>
      <c r="I128"/>
    </row>
    <row r="129" spans="4:9" x14ac:dyDescent="0.2">
      <c r="D129"/>
      <c r="E129"/>
      <c r="F129"/>
      <c r="I129"/>
    </row>
    <row r="130" spans="4:9" x14ac:dyDescent="0.2">
      <c r="D130"/>
      <c r="E130"/>
      <c r="F130"/>
      <c r="I130"/>
    </row>
    <row r="131" spans="4:9" x14ac:dyDescent="0.2">
      <c r="D131"/>
      <c r="E131"/>
      <c r="F131"/>
      <c r="I131"/>
    </row>
    <row r="132" spans="4:9" x14ac:dyDescent="0.2">
      <c r="D132"/>
      <c r="E132"/>
      <c r="F132"/>
      <c r="I132"/>
    </row>
    <row r="133" spans="4:9" x14ac:dyDescent="0.2">
      <c r="D133"/>
      <c r="E133"/>
      <c r="F133"/>
      <c r="I133"/>
    </row>
    <row r="134" spans="4:9" x14ac:dyDescent="0.2">
      <c r="D134"/>
      <c r="E134"/>
      <c r="F134"/>
      <c r="I134"/>
    </row>
    <row r="135" spans="4:9" x14ac:dyDescent="0.2">
      <c r="D135"/>
      <c r="E135"/>
      <c r="F135"/>
      <c r="I135"/>
    </row>
    <row r="136" spans="4:9" x14ac:dyDescent="0.2">
      <c r="D136"/>
      <c r="E136"/>
      <c r="F136"/>
      <c r="I136"/>
    </row>
    <row r="137" spans="4:9" x14ac:dyDescent="0.2">
      <c r="D137"/>
      <c r="E137"/>
      <c r="F137"/>
      <c r="I137"/>
    </row>
    <row r="138" spans="4:9" x14ac:dyDescent="0.2">
      <c r="D138"/>
      <c r="E138"/>
      <c r="F138"/>
      <c r="I138"/>
    </row>
    <row r="139" spans="4:9" x14ac:dyDescent="0.2">
      <c r="D139"/>
      <c r="E139"/>
      <c r="F139"/>
      <c r="I139"/>
    </row>
    <row r="140" spans="4:9" x14ac:dyDescent="0.2">
      <c r="D140"/>
      <c r="E140"/>
      <c r="F140"/>
      <c r="I140"/>
    </row>
    <row r="141" spans="4:9" x14ac:dyDescent="0.2">
      <c r="D141"/>
      <c r="E141"/>
      <c r="F141"/>
      <c r="I141"/>
    </row>
    <row r="142" spans="4:9" x14ac:dyDescent="0.2">
      <c r="D142"/>
      <c r="E142"/>
      <c r="F142"/>
      <c r="I142"/>
    </row>
    <row r="143" spans="4:9" x14ac:dyDescent="0.2">
      <c r="D143"/>
      <c r="E143"/>
      <c r="F143"/>
      <c r="I143"/>
    </row>
    <row r="144" spans="4:9" x14ac:dyDescent="0.2">
      <c r="D144"/>
      <c r="E144"/>
      <c r="F144"/>
      <c r="I144"/>
    </row>
    <row r="145" spans="4:9" x14ac:dyDescent="0.2">
      <c r="D145"/>
      <c r="E145"/>
      <c r="F145"/>
      <c r="I145"/>
    </row>
    <row r="146" spans="4:9" x14ac:dyDescent="0.2">
      <c r="D146"/>
      <c r="E146"/>
      <c r="F146"/>
      <c r="I146"/>
    </row>
    <row r="147" spans="4:9" x14ac:dyDescent="0.2">
      <c r="D147"/>
      <c r="E147"/>
      <c r="F147"/>
      <c r="I147"/>
    </row>
    <row r="148" spans="4:9" x14ac:dyDescent="0.2">
      <c r="D148"/>
      <c r="E148"/>
      <c r="F148"/>
      <c r="I148"/>
    </row>
    <row r="149" spans="4:9" x14ac:dyDescent="0.2">
      <c r="D149"/>
      <c r="E149"/>
      <c r="F149"/>
      <c r="I149"/>
    </row>
    <row r="150" spans="4:9" x14ac:dyDescent="0.2">
      <c r="D150"/>
      <c r="E150"/>
      <c r="F150"/>
      <c r="I150"/>
    </row>
    <row r="151" spans="4:9" x14ac:dyDescent="0.2">
      <c r="D151"/>
      <c r="E151"/>
      <c r="F151"/>
      <c r="I151"/>
    </row>
    <row r="152" spans="4:9" x14ac:dyDescent="0.2">
      <c r="D152"/>
      <c r="E152"/>
      <c r="F152"/>
      <c r="I152"/>
    </row>
    <row r="153" spans="4:9" x14ac:dyDescent="0.2">
      <c r="D153"/>
      <c r="E153"/>
      <c r="F153"/>
      <c r="I153"/>
    </row>
    <row r="154" spans="4:9" x14ac:dyDescent="0.2">
      <c r="D154"/>
      <c r="E154"/>
      <c r="F154"/>
      <c r="I154"/>
    </row>
    <row r="155" spans="4:9" x14ac:dyDescent="0.2">
      <c r="D155"/>
      <c r="E155"/>
      <c r="F155"/>
      <c r="I155"/>
    </row>
    <row r="156" spans="4:9" x14ac:dyDescent="0.2">
      <c r="D156"/>
      <c r="E156"/>
      <c r="F156"/>
      <c r="I156"/>
    </row>
    <row r="157" spans="4:9" x14ac:dyDescent="0.2">
      <c r="D157"/>
      <c r="E157"/>
      <c r="F157"/>
      <c r="I157"/>
    </row>
    <row r="158" spans="4:9" x14ac:dyDescent="0.2">
      <c r="D158"/>
      <c r="E158"/>
      <c r="F158"/>
      <c r="I158"/>
    </row>
    <row r="159" spans="4:9" x14ac:dyDescent="0.2">
      <c r="D159"/>
      <c r="E159"/>
      <c r="F159"/>
      <c r="I159"/>
    </row>
    <row r="160" spans="4:9" x14ac:dyDescent="0.2">
      <c r="D160"/>
      <c r="E160"/>
      <c r="F160"/>
      <c r="I160"/>
    </row>
    <row r="161" spans="4:9" x14ac:dyDescent="0.2">
      <c r="D161"/>
      <c r="E161"/>
      <c r="F161"/>
      <c r="I161"/>
    </row>
    <row r="162" spans="4:9" x14ac:dyDescent="0.2">
      <c r="D162"/>
      <c r="E162"/>
      <c r="F162"/>
      <c r="I162"/>
    </row>
    <row r="163" spans="4:9" x14ac:dyDescent="0.2">
      <c r="D163"/>
      <c r="E163"/>
      <c r="F163"/>
      <c r="I163"/>
    </row>
    <row r="164" spans="4:9" x14ac:dyDescent="0.2">
      <c r="D164"/>
      <c r="E164"/>
      <c r="F164"/>
      <c r="I164"/>
    </row>
    <row r="165" spans="4:9" x14ac:dyDescent="0.2">
      <c r="D165"/>
      <c r="E165"/>
      <c r="F165"/>
      <c r="I165"/>
    </row>
    <row r="166" spans="4:9" x14ac:dyDescent="0.2">
      <c r="D166"/>
      <c r="E166"/>
      <c r="F166"/>
      <c r="I166"/>
    </row>
    <row r="167" spans="4:9" x14ac:dyDescent="0.2">
      <c r="D167"/>
      <c r="E167"/>
      <c r="F167"/>
      <c r="I167"/>
    </row>
    <row r="168" spans="4:9" x14ac:dyDescent="0.2">
      <c r="D168"/>
      <c r="E168"/>
      <c r="F168"/>
      <c r="I168"/>
    </row>
    <row r="169" spans="4:9" x14ac:dyDescent="0.2">
      <c r="D169"/>
      <c r="E169"/>
      <c r="F169"/>
      <c r="I169"/>
    </row>
    <row r="170" spans="4:9" x14ac:dyDescent="0.2">
      <c r="D170"/>
      <c r="E170"/>
      <c r="F170"/>
      <c r="I170"/>
    </row>
    <row r="171" spans="4:9" x14ac:dyDescent="0.2">
      <c r="D171"/>
      <c r="E171"/>
      <c r="F171"/>
      <c r="I171"/>
    </row>
    <row r="172" spans="4:9" x14ac:dyDescent="0.2">
      <c r="D172"/>
      <c r="E172"/>
      <c r="F172"/>
      <c r="I172"/>
    </row>
    <row r="173" spans="4:9" x14ac:dyDescent="0.2">
      <c r="D173"/>
      <c r="E173"/>
      <c r="F173"/>
      <c r="I173"/>
    </row>
    <row r="174" spans="4:9" x14ac:dyDescent="0.2">
      <c r="D174"/>
      <c r="E174"/>
      <c r="F174"/>
      <c r="I174"/>
    </row>
    <row r="175" spans="4:9" x14ac:dyDescent="0.2">
      <c r="D175"/>
      <c r="E175"/>
      <c r="F175"/>
      <c r="I175"/>
    </row>
    <row r="176" spans="4:9" x14ac:dyDescent="0.2">
      <c r="D176"/>
      <c r="E176"/>
      <c r="F176"/>
      <c r="I176"/>
    </row>
    <row r="177" spans="4:9" x14ac:dyDescent="0.2">
      <c r="D177"/>
      <c r="E177"/>
      <c r="F177"/>
      <c r="I177"/>
    </row>
    <row r="178" spans="4:9" x14ac:dyDescent="0.2">
      <c r="D178"/>
      <c r="E178"/>
      <c r="F178"/>
      <c r="I178"/>
    </row>
    <row r="179" spans="4:9" x14ac:dyDescent="0.2">
      <c r="D179"/>
      <c r="E179"/>
      <c r="F179"/>
      <c r="I179"/>
    </row>
    <row r="180" spans="4:9" x14ac:dyDescent="0.2">
      <c r="D180"/>
      <c r="E180"/>
      <c r="F180"/>
      <c r="I180"/>
    </row>
    <row r="181" spans="4:9" x14ac:dyDescent="0.2">
      <c r="D181"/>
      <c r="E181"/>
      <c r="F181"/>
      <c r="I181"/>
    </row>
    <row r="182" spans="4:9" x14ac:dyDescent="0.2">
      <c r="D182"/>
      <c r="E182"/>
      <c r="F182"/>
      <c r="I182"/>
    </row>
    <row r="183" spans="4:9" x14ac:dyDescent="0.2">
      <c r="D183"/>
      <c r="E183"/>
      <c r="F183"/>
      <c r="I183"/>
    </row>
    <row r="184" spans="4:9" x14ac:dyDescent="0.2">
      <c r="D184"/>
      <c r="E184"/>
      <c r="F184"/>
      <c r="I184"/>
    </row>
    <row r="185" spans="4:9" x14ac:dyDescent="0.2">
      <c r="D185"/>
      <c r="E185"/>
      <c r="F185"/>
      <c r="I185"/>
    </row>
    <row r="186" spans="4:9" x14ac:dyDescent="0.2">
      <c r="D186"/>
      <c r="E186"/>
      <c r="F186"/>
      <c r="I186"/>
    </row>
    <row r="187" spans="4:9" x14ac:dyDescent="0.2">
      <c r="D187"/>
      <c r="E187"/>
      <c r="F187"/>
      <c r="I187"/>
    </row>
    <row r="188" spans="4:9" x14ac:dyDescent="0.2">
      <c r="D188"/>
      <c r="E188"/>
      <c r="F188"/>
      <c r="I188"/>
    </row>
    <row r="189" spans="4:9" x14ac:dyDescent="0.2">
      <c r="D189"/>
      <c r="E189"/>
      <c r="F189"/>
      <c r="I189"/>
    </row>
    <row r="190" spans="4:9" x14ac:dyDescent="0.2">
      <c r="D190"/>
      <c r="E190"/>
      <c r="F190"/>
      <c r="I190"/>
    </row>
    <row r="191" spans="4:9" x14ac:dyDescent="0.2">
      <c r="D191"/>
      <c r="E191"/>
      <c r="F191"/>
      <c r="I191"/>
    </row>
    <row r="192" spans="4:9" x14ac:dyDescent="0.2">
      <c r="D192"/>
      <c r="E192"/>
      <c r="F192"/>
      <c r="I192"/>
    </row>
    <row r="193" spans="4:9" x14ac:dyDescent="0.2">
      <c r="D193"/>
      <c r="E193"/>
      <c r="F193"/>
      <c r="I193"/>
    </row>
    <row r="194" spans="4:9" x14ac:dyDescent="0.2">
      <c r="D194"/>
      <c r="E194"/>
      <c r="F194"/>
      <c r="I194"/>
    </row>
    <row r="195" spans="4:9" x14ac:dyDescent="0.2">
      <c r="D195"/>
      <c r="E195"/>
      <c r="F195"/>
      <c r="I195"/>
    </row>
    <row r="196" spans="4:9" x14ac:dyDescent="0.2">
      <c r="D196"/>
      <c r="E196"/>
      <c r="F196"/>
      <c r="I196"/>
    </row>
    <row r="197" spans="4:9" x14ac:dyDescent="0.2">
      <c r="D197"/>
      <c r="E197"/>
      <c r="F197"/>
      <c r="I197"/>
    </row>
    <row r="198" spans="4:9" x14ac:dyDescent="0.2">
      <c r="D198"/>
      <c r="E198"/>
      <c r="F198"/>
      <c r="I198"/>
    </row>
    <row r="199" spans="4:9" x14ac:dyDescent="0.2">
      <c r="D199"/>
      <c r="E199"/>
      <c r="F199"/>
      <c r="I199"/>
    </row>
    <row r="200" spans="4:9" x14ac:dyDescent="0.2">
      <c r="D200"/>
      <c r="E200"/>
      <c r="F200"/>
      <c r="I200"/>
    </row>
    <row r="201" spans="4:9" x14ac:dyDescent="0.2">
      <c r="D201"/>
      <c r="E201"/>
      <c r="F201"/>
      <c r="I201"/>
    </row>
    <row r="202" spans="4:9" x14ac:dyDescent="0.2">
      <c r="D202"/>
      <c r="E202"/>
      <c r="F202"/>
      <c r="I202"/>
    </row>
    <row r="203" spans="4:9" x14ac:dyDescent="0.2">
      <c r="D203"/>
      <c r="E203"/>
      <c r="F203"/>
      <c r="I203"/>
    </row>
    <row r="204" spans="4:9" x14ac:dyDescent="0.2">
      <c r="D204"/>
      <c r="E204"/>
      <c r="F204"/>
      <c r="I204"/>
    </row>
    <row r="205" spans="4:9" x14ac:dyDescent="0.2">
      <c r="D205"/>
      <c r="E205"/>
      <c r="F205"/>
      <c r="I205"/>
    </row>
    <row r="206" spans="4:9" x14ac:dyDescent="0.2">
      <c r="D206"/>
      <c r="E206"/>
      <c r="F206"/>
      <c r="I206"/>
    </row>
    <row r="207" spans="4:9" x14ac:dyDescent="0.2">
      <c r="D207"/>
      <c r="E207"/>
      <c r="F207"/>
      <c r="I207"/>
    </row>
    <row r="208" spans="4:9" x14ac:dyDescent="0.2">
      <c r="D208"/>
      <c r="E208"/>
      <c r="F208"/>
      <c r="I208"/>
    </row>
    <row r="209" spans="4:9" x14ac:dyDescent="0.2">
      <c r="D209"/>
      <c r="E209"/>
      <c r="F209"/>
      <c r="I209"/>
    </row>
    <row r="210" spans="4:9" x14ac:dyDescent="0.2">
      <c r="D210"/>
      <c r="E210"/>
      <c r="F210"/>
      <c r="I210"/>
    </row>
    <row r="211" spans="4:9" x14ac:dyDescent="0.2">
      <c r="D211"/>
      <c r="E211"/>
      <c r="F211"/>
      <c r="I211"/>
    </row>
    <row r="212" spans="4:9" x14ac:dyDescent="0.2">
      <c r="D212"/>
      <c r="E212"/>
      <c r="F212"/>
      <c r="I212"/>
    </row>
    <row r="213" spans="4:9" x14ac:dyDescent="0.2">
      <c r="D213"/>
      <c r="E213"/>
      <c r="F213"/>
      <c r="I213"/>
    </row>
    <row r="214" spans="4:9" x14ac:dyDescent="0.2">
      <c r="D214"/>
      <c r="E214"/>
      <c r="F214"/>
      <c r="I214"/>
    </row>
    <row r="215" spans="4:9" x14ac:dyDescent="0.2">
      <c r="D215"/>
      <c r="E215"/>
      <c r="F215"/>
      <c r="I215"/>
    </row>
    <row r="216" spans="4:9" x14ac:dyDescent="0.2">
      <c r="D216"/>
      <c r="E216"/>
      <c r="F216"/>
      <c r="I216"/>
    </row>
    <row r="217" spans="4:9" x14ac:dyDescent="0.2">
      <c r="D217"/>
      <c r="E217"/>
      <c r="F217"/>
      <c r="I217"/>
    </row>
    <row r="218" spans="4:9" x14ac:dyDescent="0.2">
      <c r="D218"/>
      <c r="E218"/>
      <c r="F218"/>
      <c r="I218"/>
    </row>
    <row r="219" spans="4:9" x14ac:dyDescent="0.2">
      <c r="D219"/>
      <c r="E219"/>
      <c r="F219"/>
      <c r="I219"/>
    </row>
    <row r="220" spans="4:9" x14ac:dyDescent="0.2">
      <c r="D220"/>
      <c r="E220"/>
      <c r="F220"/>
      <c r="I220"/>
    </row>
    <row r="221" spans="4:9" x14ac:dyDescent="0.2">
      <c r="D221"/>
      <c r="E221"/>
      <c r="F221"/>
      <c r="I221"/>
    </row>
    <row r="222" spans="4:9" x14ac:dyDescent="0.2">
      <c r="D222"/>
      <c r="E222"/>
      <c r="F222"/>
      <c r="I222"/>
    </row>
    <row r="223" spans="4:9" x14ac:dyDescent="0.2">
      <c r="D223"/>
      <c r="E223"/>
      <c r="F223"/>
      <c r="I223"/>
    </row>
    <row r="224" spans="4:9" x14ac:dyDescent="0.2">
      <c r="D224"/>
      <c r="E224"/>
      <c r="F224"/>
      <c r="I224"/>
    </row>
    <row r="225" spans="4:9" x14ac:dyDescent="0.2">
      <c r="D225"/>
      <c r="E225"/>
      <c r="F225"/>
      <c r="I225"/>
    </row>
    <row r="226" spans="4:9" x14ac:dyDescent="0.2">
      <c r="D226"/>
      <c r="E226"/>
      <c r="F226"/>
      <c r="I226"/>
    </row>
    <row r="227" spans="4:9" x14ac:dyDescent="0.2">
      <c r="D227"/>
      <c r="E227"/>
      <c r="F227"/>
      <c r="I227"/>
    </row>
    <row r="228" spans="4:9" x14ac:dyDescent="0.2">
      <c r="D228"/>
      <c r="E228"/>
      <c r="F228"/>
      <c r="I228"/>
    </row>
    <row r="229" spans="4:9" x14ac:dyDescent="0.2">
      <c r="D229"/>
      <c r="E229"/>
      <c r="F229"/>
      <c r="I229"/>
    </row>
    <row r="230" spans="4:9" x14ac:dyDescent="0.2">
      <c r="D230"/>
      <c r="E230"/>
      <c r="F230"/>
      <c r="I230"/>
    </row>
    <row r="231" spans="4:9" x14ac:dyDescent="0.2">
      <c r="D231"/>
      <c r="E231"/>
      <c r="F231"/>
      <c r="I231"/>
    </row>
    <row r="232" spans="4:9" x14ac:dyDescent="0.2">
      <c r="D232"/>
      <c r="E232"/>
      <c r="F232"/>
      <c r="I232"/>
    </row>
    <row r="233" spans="4:9" x14ac:dyDescent="0.2">
      <c r="D233"/>
      <c r="E233"/>
      <c r="F233"/>
      <c r="I233"/>
    </row>
    <row r="234" spans="4:9" x14ac:dyDescent="0.2">
      <c r="D234"/>
      <c r="E234"/>
      <c r="F234"/>
      <c r="I234"/>
    </row>
    <row r="235" spans="4:9" x14ac:dyDescent="0.2">
      <c r="D235"/>
      <c r="E235"/>
      <c r="F235"/>
      <c r="I235"/>
    </row>
    <row r="236" spans="4:9" x14ac:dyDescent="0.2">
      <c r="D236"/>
      <c r="E236"/>
      <c r="F236"/>
      <c r="I236"/>
    </row>
    <row r="237" spans="4:9" x14ac:dyDescent="0.2">
      <c r="D237"/>
      <c r="E237"/>
      <c r="F237"/>
      <c r="I237"/>
    </row>
    <row r="238" spans="4:9" x14ac:dyDescent="0.2">
      <c r="D238"/>
      <c r="E238"/>
      <c r="F238"/>
      <c r="I238"/>
    </row>
    <row r="239" spans="4:9" x14ac:dyDescent="0.2">
      <c r="D239"/>
      <c r="E239"/>
      <c r="F239"/>
      <c r="I239"/>
    </row>
    <row r="240" spans="4:9" x14ac:dyDescent="0.2">
      <c r="D240"/>
      <c r="E240"/>
      <c r="F240"/>
      <c r="I240"/>
    </row>
    <row r="241" spans="4:9" x14ac:dyDescent="0.2">
      <c r="D241"/>
      <c r="E241"/>
      <c r="F241"/>
      <c r="I241"/>
    </row>
    <row r="242" spans="4:9" x14ac:dyDescent="0.2">
      <c r="D242"/>
      <c r="E242"/>
      <c r="F242"/>
      <c r="I242"/>
    </row>
    <row r="243" spans="4:9" x14ac:dyDescent="0.2">
      <c r="D243"/>
      <c r="E243"/>
      <c r="F243"/>
      <c r="I243"/>
    </row>
    <row r="244" spans="4:9" x14ac:dyDescent="0.2">
      <c r="D244"/>
      <c r="E244"/>
      <c r="F244"/>
      <c r="I244"/>
    </row>
    <row r="245" spans="4:9" x14ac:dyDescent="0.2">
      <c r="D245"/>
      <c r="E245"/>
      <c r="F245"/>
      <c r="I245"/>
    </row>
    <row r="246" spans="4:9" x14ac:dyDescent="0.2">
      <c r="D246"/>
      <c r="E246"/>
      <c r="F246"/>
      <c r="I246"/>
    </row>
    <row r="247" spans="4:9" x14ac:dyDescent="0.2">
      <c r="D247"/>
      <c r="E247"/>
      <c r="F247"/>
      <c r="I247"/>
    </row>
    <row r="248" spans="4:9" x14ac:dyDescent="0.2">
      <c r="D248"/>
      <c r="E248"/>
      <c r="F248"/>
      <c r="I248"/>
    </row>
    <row r="249" spans="4:9" x14ac:dyDescent="0.2">
      <c r="D249"/>
      <c r="E249"/>
      <c r="F249"/>
      <c r="I249"/>
    </row>
    <row r="250" spans="4:9" x14ac:dyDescent="0.2">
      <c r="D250"/>
      <c r="E250"/>
      <c r="F250"/>
      <c r="I250"/>
    </row>
    <row r="251" spans="4:9" x14ac:dyDescent="0.2">
      <c r="D251"/>
      <c r="E251"/>
      <c r="F251"/>
      <c r="I251"/>
    </row>
    <row r="252" spans="4:9" x14ac:dyDescent="0.2">
      <c r="D252"/>
      <c r="E252"/>
      <c r="F252"/>
      <c r="I252"/>
    </row>
    <row r="253" spans="4:9" x14ac:dyDescent="0.2">
      <c r="D253"/>
      <c r="E253"/>
      <c r="F253"/>
      <c r="I253"/>
    </row>
    <row r="254" spans="4:9" x14ac:dyDescent="0.2">
      <c r="D254"/>
      <c r="E254"/>
      <c r="F254"/>
      <c r="I254"/>
    </row>
    <row r="255" spans="4:9" x14ac:dyDescent="0.2">
      <c r="D255"/>
      <c r="E255"/>
      <c r="F255"/>
      <c r="I255"/>
    </row>
    <row r="256" spans="4:9" x14ac:dyDescent="0.2">
      <c r="D256"/>
      <c r="E256"/>
      <c r="F256"/>
      <c r="I256"/>
    </row>
    <row r="257" spans="4:9" x14ac:dyDescent="0.2">
      <c r="D257"/>
      <c r="E257"/>
      <c r="F257"/>
      <c r="I257"/>
    </row>
    <row r="258" spans="4:9" x14ac:dyDescent="0.2">
      <c r="D258"/>
      <c r="E258"/>
      <c r="F258"/>
      <c r="I258"/>
    </row>
    <row r="259" spans="4:9" x14ac:dyDescent="0.2">
      <c r="D259"/>
      <c r="E259"/>
      <c r="F259"/>
      <c r="I259"/>
    </row>
    <row r="260" spans="4:9" x14ac:dyDescent="0.2">
      <c r="D260"/>
      <c r="E260"/>
      <c r="F260"/>
      <c r="I260"/>
    </row>
    <row r="261" spans="4:9" x14ac:dyDescent="0.2">
      <c r="D261"/>
      <c r="E261"/>
      <c r="F261"/>
      <c r="I261"/>
    </row>
    <row r="262" spans="4:9" x14ac:dyDescent="0.2">
      <c r="D262"/>
      <c r="E262"/>
      <c r="F262"/>
      <c r="I262"/>
    </row>
    <row r="263" spans="4:9" x14ac:dyDescent="0.2">
      <c r="D263"/>
      <c r="E263"/>
      <c r="F263"/>
      <c r="I263"/>
    </row>
    <row r="264" spans="4:9" x14ac:dyDescent="0.2">
      <c r="D264"/>
      <c r="E264"/>
      <c r="F264"/>
      <c r="I264"/>
    </row>
    <row r="265" spans="4:9" x14ac:dyDescent="0.2">
      <c r="D265"/>
      <c r="E265"/>
      <c r="F265"/>
      <c r="I265"/>
    </row>
    <row r="266" spans="4:9" x14ac:dyDescent="0.2">
      <c r="D266"/>
      <c r="E266"/>
      <c r="F266"/>
      <c r="I266"/>
    </row>
    <row r="267" spans="4:9" x14ac:dyDescent="0.2">
      <c r="D267"/>
      <c r="E267"/>
      <c r="F267"/>
      <c r="I267"/>
    </row>
    <row r="268" spans="4:9" x14ac:dyDescent="0.2">
      <c r="D268"/>
      <c r="E268"/>
      <c r="F268"/>
      <c r="I268"/>
    </row>
    <row r="269" spans="4:9" x14ac:dyDescent="0.2">
      <c r="D269"/>
      <c r="E269"/>
      <c r="F269"/>
      <c r="I269"/>
    </row>
    <row r="270" spans="4:9" x14ac:dyDescent="0.2">
      <c r="D270"/>
      <c r="E270"/>
      <c r="F270"/>
      <c r="I270"/>
    </row>
    <row r="271" spans="4:9" x14ac:dyDescent="0.2">
      <c r="D271"/>
      <c r="E271"/>
      <c r="F271"/>
      <c r="I271"/>
    </row>
    <row r="272" spans="4:9" x14ac:dyDescent="0.2">
      <c r="D272"/>
      <c r="E272"/>
      <c r="F272"/>
      <c r="I272"/>
    </row>
    <row r="273" spans="4:9" x14ac:dyDescent="0.2">
      <c r="D273"/>
      <c r="E273"/>
      <c r="F273"/>
      <c r="I273"/>
    </row>
    <row r="274" spans="4:9" x14ac:dyDescent="0.2">
      <c r="D274"/>
      <c r="E274"/>
      <c r="F274"/>
      <c r="I274"/>
    </row>
    <row r="275" spans="4:9" x14ac:dyDescent="0.2">
      <c r="D275"/>
      <c r="E275"/>
      <c r="F275"/>
      <c r="I275"/>
    </row>
    <row r="276" spans="4:9" x14ac:dyDescent="0.2">
      <c r="D276"/>
      <c r="E276"/>
      <c r="F276"/>
      <c r="I276"/>
    </row>
    <row r="277" spans="4:9" x14ac:dyDescent="0.2">
      <c r="D277"/>
      <c r="E277"/>
      <c r="F277"/>
      <c r="I277"/>
    </row>
    <row r="278" spans="4:9" x14ac:dyDescent="0.2">
      <c r="D278"/>
      <c r="E278"/>
      <c r="F278"/>
      <c r="I278"/>
    </row>
    <row r="279" spans="4:9" x14ac:dyDescent="0.2">
      <c r="D279"/>
      <c r="E279"/>
      <c r="F279"/>
      <c r="I279"/>
    </row>
    <row r="280" spans="4:9" x14ac:dyDescent="0.2">
      <c r="D280"/>
      <c r="E280"/>
      <c r="F280"/>
      <c r="I280"/>
    </row>
    <row r="281" spans="4:9" x14ac:dyDescent="0.2">
      <c r="D281"/>
      <c r="E281"/>
      <c r="F281"/>
      <c r="I281"/>
    </row>
    <row r="282" spans="4:9" x14ac:dyDescent="0.2">
      <c r="D282"/>
      <c r="E282"/>
      <c r="F282"/>
      <c r="I282"/>
    </row>
    <row r="283" spans="4:9" x14ac:dyDescent="0.2">
      <c r="D283"/>
      <c r="E283"/>
      <c r="F283"/>
      <c r="I283"/>
    </row>
    <row r="284" spans="4:9" x14ac:dyDescent="0.2">
      <c r="D284"/>
      <c r="E284"/>
      <c r="F284"/>
      <c r="I284"/>
    </row>
    <row r="285" spans="4:9" x14ac:dyDescent="0.2">
      <c r="D285"/>
      <c r="E285"/>
      <c r="F285"/>
      <c r="I285"/>
    </row>
    <row r="286" spans="4:9" x14ac:dyDescent="0.2">
      <c r="D286"/>
      <c r="E286"/>
      <c r="F286"/>
      <c r="I286"/>
    </row>
    <row r="287" spans="4:9" x14ac:dyDescent="0.2">
      <c r="D287"/>
      <c r="E287"/>
      <c r="F287"/>
      <c r="I287"/>
    </row>
    <row r="288" spans="4:9" x14ac:dyDescent="0.2">
      <c r="D288"/>
      <c r="E288"/>
      <c r="F288"/>
      <c r="I288"/>
    </row>
    <row r="289" spans="4:9" x14ac:dyDescent="0.2">
      <c r="D289"/>
      <c r="E289"/>
      <c r="F289"/>
      <c r="I289"/>
    </row>
    <row r="290" spans="4:9" x14ac:dyDescent="0.2">
      <c r="D290"/>
      <c r="E290"/>
      <c r="F290"/>
      <c r="I290"/>
    </row>
    <row r="291" spans="4:9" x14ac:dyDescent="0.2">
      <c r="D291"/>
      <c r="E291"/>
      <c r="F291"/>
      <c r="I291"/>
    </row>
    <row r="292" spans="4:9" x14ac:dyDescent="0.2">
      <c r="D292"/>
      <c r="E292"/>
      <c r="F292"/>
      <c r="I292"/>
    </row>
    <row r="293" spans="4:9" x14ac:dyDescent="0.2">
      <c r="D293"/>
      <c r="E293"/>
      <c r="F293"/>
      <c r="I293"/>
    </row>
    <row r="294" spans="4:9" x14ac:dyDescent="0.2">
      <c r="D294"/>
      <c r="E294"/>
      <c r="F294"/>
      <c r="I294"/>
    </row>
    <row r="295" spans="4:9" x14ac:dyDescent="0.2">
      <c r="D295"/>
      <c r="E295"/>
      <c r="F295"/>
      <c r="I295"/>
    </row>
    <row r="296" spans="4:9" x14ac:dyDescent="0.2">
      <c r="D296"/>
      <c r="E296"/>
      <c r="F296"/>
      <c r="I296"/>
    </row>
    <row r="297" spans="4:9" x14ac:dyDescent="0.2">
      <c r="D297"/>
      <c r="E297"/>
      <c r="F297"/>
      <c r="I297"/>
    </row>
    <row r="298" spans="4:9" x14ac:dyDescent="0.2">
      <c r="D298"/>
      <c r="E298"/>
      <c r="F298"/>
      <c r="I298"/>
    </row>
    <row r="299" spans="4:9" x14ac:dyDescent="0.2">
      <c r="D299"/>
      <c r="E299"/>
      <c r="F299"/>
      <c r="I299"/>
    </row>
    <row r="300" spans="4:9" x14ac:dyDescent="0.2">
      <c r="D300"/>
      <c r="E300"/>
      <c r="F300"/>
      <c r="I300"/>
    </row>
    <row r="301" spans="4:9" x14ac:dyDescent="0.2">
      <c r="D301"/>
      <c r="E301"/>
      <c r="F301"/>
      <c r="I301"/>
    </row>
    <row r="302" spans="4:9" x14ac:dyDescent="0.2">
      <c r="D302"/>
      <c r="E302"/>
      <c r="F302"/>
      <c r="I302"/>
    </row>
    <row r="303" spans="4:9" x14ac:dyDescent="0.2">
      <c r="D303"/>
      <c r="E303"/>
      <c r="F303"/>
      <c r="I303"/>
    </row>
    <row r="304" spans="4:9" x14ac:dyDescent="0.2">
      <c r="D304"/>
      <c r="E304"/>
      <c r="F304"/>
      <c r="I304"/>
    </row>
    <row r="305" spans="4:9" x14ac:dyDescent="0.2">
      <c r="D305"/>
      <c r="E305"/>
      <c r="F305"/>
      <c r="I305"/>
    </row>
    <row r="306" spans="4:9" x14ac:dyDescent="0.2">
      <c r="D306"/>
      <c r="E306"/>
      <c r="F306"/>
      <c r="I306"/>
    </row>
    <row r="307" spans="4:9" x14ac:dyDescent="0.2">
      <c r="D307"/>
      <c r="E307"/>
      <c r="F307"/>
      <c r="I307"/>
    </row>
    <row r="308" spans="4:9" x14ac:dyDescent="0.2">
      <c r="D308"/>
      <c r="E308"/>
      <c r="F308"/>
      <c r="I308"/>
    </row>
    <row r="309" spans="4:9" x14ac:dyDescent="0.2">
      <c r="D309"/>
      <c r="E309"/>
      <c r="F309"/>
      <c r="I309"/>
    </row>
    <row r="310" spans="4:9" x14ac:dyDescent="0.2">
      <c r="D310"/>
      <c r="E310"/>
      <c r="F310"/>
      <c r="I310"/>
    </row>
    <row r="311" spans="4:9" x14ac:dyDescent="0.2">
      <c r="D311"/>
      <c r="E311"/>
      <c r="F311"/>
      <c r="I311"/>
    </row>
    <row r="312" spans="4:9" x14ac:dyDescent="0.2">
      <c r="D312"/>
      <c r="E312"/>
      <c r="F312"/>
      <c r="I312"/>
    </row>
    <row r="313" spans="4:9" x14ac:dyDescent="0.2">
      <c r="D313"/>
      <c r="E313"/>
      <c r="F313"/>
      <c r="I313"/>
    </row>
    <row r="314" spans="4:9" x14ac:dyDescent="0.2">
      <c r="D314"/>
      <c r="E314"/>
      <c r="F314"/>
      <c r="I314"/>
    </row>
    <row r="315" spans="4:9" x14ac:dyDescent="0.2">
      <c r="D315"/>
      <c r="E315"/>
      <c r="F315"/>
      <c r="I315"/>
    </row>
    <row r="316" spans="4:9" x14ac:dyDescent="0.2">
      <c r="D316"/>
      <c r="E316"/>
      <c r="F316"/>
      <c r="I316"/>
    </row>
    <row r="317" spans="4:9" x14ac:dyDescent="0.2">
      <c r="D317"/>
      <c r="E317"/>
      <c r="F317"/>
      <c r="I317"/>
    </row>
    <row r="318" spans="4:9" x14ac:dyDescent="0.2">
      <c r="D318"/>
      <c r="E318"/>
      <c r="F318"/>
      <c r="I318"/>
    </row>
    <row r="319" spans="4:9" x14ac:dyDescent="0.2">
      <c r="D319"/>
      <c r="E319"/>
      <c r="F319"/>
      <c r="I319"/>
    </row>
    <row r="320" spans="4:9" x14ac:dyDescent="0.2">
      <c r="D320"/>
      <c r="E320"/>
      <c r="F320"/>
      <c r="I320"/>
    </row>
    <row r="321" spans="4:9" x14ac:dyDescent="0.2">
      <c r="D321"/>
      <c r="E321"/>
      <c r="F321"/>
      <c r="I321"/>
    </row>
    <row r="322" spans="4:9" x14ac:dyDescent="0.2">
      <c r="D322"/>
      <c r="E322"/>
      <c r="F322"/>
      <c r="I322"/>
    </row>
    <row r="323" spans="4:9" x14ac:dyDescent="0.2">
      <c r="D323"/>
      <c r="E323"/>
      <c r="F323"/>
      <c r="I323"/>
    </row>
    <row r="324" spans="4:9" x14ac:dyDescent="0.2">
      <c r="D324"/>
      <c r="E324"/>
      <c r="F324"/>
      <c r="I324"/>
    </row>
    <row r="325" spans="4:9" x14ac:dyDescent="0.2">
      <c r="D325"/>
      <c r="E325"/>
      <c r="F325"/>
      <c r="I325"/>
    </row>
    <row r="326" spans="4:9" x14ac:dyDescent="0.2">
      <c r="D326"/>
      <c r="E326"/>
      <c r="F326"/>
      <c r="I326"/>
    </row>
    <row r="327" spans="4:9" x14ac:dyDescent="0.2">
      <c r="D327"/>
      <c r="E327"/>
      <c r="F327"/>
      <c r="I327"/>
    </row>
    <row r="328" spans="4:9" x14ac:dyDescent="0.2">
      <c r="D328"/>
      <c r="E328"/>
      <c r="F328"/>
      <c r="I328"/>
    </row>
    <row r="329" spans="4:9" x14ac:dyDescent="0.2">
      <c r="D329"/>
      <c r="E329"/>
      <c r="F329"/>
      <c r="I329"/>
    </row>
    <row r="330" spans="4:9" x14ac:dyDescent="0.2">
      <c r="D330"/>
      <c r="E330"/>
      <c r="F330"/>
      <c r="I330"/>
    </row>
    <row r="331" spans="4:9" x14ac:dyDescent="0.2">
      <c r="D331"/>
      <c r="E331"/>
      <c r="F331"/>
      <c r="I331"/>
    </row>
    <row r="332" spans="4:9" x14ac:dyDescent="0.2">
      <c r="D332"/>
      <c r="E332"/>
      <c r="F332"/>
      <c r="I332"/>
    </row>
    <row r="333" spans="4:9" x14ac:dyDescent="0.2">
      <c r="D333"/>
      <c r="E333"/>
      <c r="F333"/>
      <c r="I333"/>
    </row>
    <row r="334" spans="4:9" x14ac:dyDescent="0.2">
      <c r="D334"/>
      <c r="E334"/>
      <c r="F334"/>
      <c r="I334"/>
    </row>
    <row r="335" spans="4:9" x14ac:dyDescent="0.2">
      <c r="D335"/>
      <c r="E335"/>
      <c r="F335"/>
      <c r="I335"/>
    </row>
    <row r="336" spans="4:9" x14ac:dyDescent="0.2">
      <c r="D336"/>
      <c r="E336"/>
      <c r="F336"/>
      <c r="I336"/>
    </row>
    <row r="337" spans="4:9" x14ac:dyDescent="0.2">
      <c r="D337"/>
      <c r="E337"/>
      <c r="F337"/>
      <c r="I337"/>
    </row>
    <row r="338" spans="4:9" x14ac:dyDescent="0.2">
      <c r="D338"/>
      <c r="E338"/>
      <c r="F338"/>
      <c r="I338"/>
    </row>
    <row r="339" spans="4:9" x14ac:dyDescent="0.2">
      <c r="D339"/>
      <c r="E339"/>
      <c r="F339"/>
      <c r="I339"/>
    </row>
    <row r="340" spans="4:9" x14ac:dyDescent="0.2">
      <c r="D340"/>
      <c r="E340"/>
      <c r="F340"/>
      <c r="I340"/>
    </row>
    <row r="341" spans="4:9" x14ac:dyDescent="0.2">
      <c r="D341"/>
      <c r="E341"/>
      <c r="F341"/>
      <c r="I341"/>
    </row>
    <row r="342" spans="4:9" x14ac:dyDescent="0.2">
      <c r="D342"/>
      <c r="E342"/>
      <c r="F342"/>
      <c r="I342"/>
    </row>
    <row r="343" spans="4:9" x14ac:dyDescent="0.2">
      <c r="D343"/>
      <c r="E343"/>
      <c r="F343"/>
      <c r="I343"/>
    </row>
    <row r="344" spans="4:9" x14ac:dyDescent="0.2">
      <c r="D344"/>
      <c r="E344"/>
      <c r="F344"/>
      <c r="I344"/>
    </row>
    <row r="345" spans="4:9" x14ac:dyDescent="0.2">
      <c r="D345"/>
      <c r="E345"/>
      <c r="F345"/>
      <c r="I345"/>
    </row>
    <row r="346" spans="4:9" x14ac:dyDescent="0.2">
      <c r="D346"/>
      <c r="E346"/>
      <c r="F346"/>
      <c r="I346"/>
    </row>
    <row r="347" spans="4:9" x14ac:dyDescent="0.2">
      <c r="D347"/>
      <c r="E347"/>
      <c r="F347"/>
      <c r="I347"/>
    </row>
    <row r="348" spans="4:9" x14ac:dyDescent="0.2">
      <c r="D348"/>
      <c r="E348"/>
      <c r="F348"/>
      <c r="I348"/>
    </row>
    <row r="349" spans="4:9" x14ac:dyDescent="0.2">
      <c r="D349"/>
      <c r="E349"/>
      <c r="F349"/>
      <c r="I349"/>
    </row>
    <row r="350" spans="4:9" x14ac:dyDescent="0.2">
      <c r="D350"/>
      <c r="E350"/>
      <c r="F350"/>
      <c r="I350"/>
    </row>
    <row r="351" spans="4:9" x14ac:dyDescent="0.2">
      <c r="D351"/>
      <c r="E351"/>
      <c r="F351"/>
      <c r="I351"/>
    </row>
    <row r="352" spans="4:9" x14ac:dyDescent="0.2">
      <c r="D352"/>
      <c r="E352"/>
      <c r="F352"/>
      <c r="I352"/>
    </row>
    <row r="353" spans="4:9" x14ac:dyDescent="0.2">
      <c r="D353"/>
      <c r="E353"/>
      <c r="F353"/>
      <c r="I353"/>
    </row>
    <row r="354" spans="4:9" x14ac:dyDescent="0.2">
      <c r="D354"/>
      <c r="E354"/>
      <c r="F354"/>
      <c r="I354"/>
    </row>
    <row r="355" spans="4:9" x14ac:dyDescent="0.2">
      <c r="D355"/>
      <c r="E355"/>
      <c r="F355"/>
      <c r="I355"/>
    </row>
    <row r="356" spans="4:9" x14ac:dyDescent="0.2">
      <c r="D356"/>
      <c r="E356"/>
      <c r="F356"/>
      <c r="I356"/>
    </row>
    <row r="357" spans="4:9" x14ac:dyDescent="0.2">
      <c r="D357"/>
      <c r="E357"/>
      <c r="F357"/>
      <c r="I357"/>
    </row>
    <row r="358" spans="4:9" x14ac:dyDescent="0.2">
      <c r="D358"/>
      <c r="E358"/>
      <c r="F358"/>
      <c r="I358"/>
    </row>
    <row r="359" spans="4:9" x14ac:dyDescent="0.2">
      <c r="D359"/>
      <c r="E359"/>
      <c r="F359"/>
      <c r="I359"/>
    </row>
    <row r="360" spans="4:9" x14ac:dyDescent="0.2">
      <c r="D360"/>
      <c r="E360"/>
      <c r="F360"/>
      <c r="I360"/>
    </row>
    <row r="361" spans="4:9" x14ac:dyDescent="0.2">
      <c r="D361"/>
      <c r="E361"/>
      <c r="F361"/>
      <c r="I361"/>
    </row>
    <row r="362" spans="4:9" x14ac:dyDescent="0.2">
      <c r="D362"/>
      <c r="E362"/>
      <c r="F362"/>
      <c r="I362"/>
    </row>
    <row r="363" spans="4:9" x14ac:dyDescent="0.2">
      <c r="D363"/>
      <c r="E363"/>
      <c r="F363"/>
      <c r="I363"/>
    </row>
    <row r="364" spans="4:9" x14ac:dyDescent="0.2">
      <c r="D364"/>
      <c r="E364"/>
      <c r="F364"/>
      <c r="I364"/>
    </row>
    <row r="365" spans="4:9" x14ac:dyDescent="0.2">
      <c r="D365"/>
      <c r="E365"/>
      <c r="F365"/>
      <c r="I365"/>
    </row>
    <row r="366" spans="4:9" x14ac:dyDescent="0.2">
      <c r="D366"/>
      <c r="E366"/>
      <c r="F366"/>
      <c r="I366"/>
    </row>
    <row r="367" spans="4:9" x14ac:dyDescent="0.2">
      <c r="D367"/>
      <c r="E367"/>
      <c r="F367"/>
      <c r="I367"/>
    </row>
    <row r="368" spans="4:9" x14ac:dyDescent="0.2">
      <c r="D368"/>
      <c r="E368"/>
      <c r="F368"/>
      <c r="I368"/>
    </row>
    <row r="369" spans="4:9" x14ac:dyDescent="0.2">
      <c r="D369"/>
      <c r="E369"/>
      <c r="F369"/>
      <c r="I369"/>
    </row>
    <row r="370" spans="4:9" x14ac:dyDescent="0.2">
      <c r="D370"/>
      <c r="E370"/>
      <c r="F370"/>
      <c r="I370"/>
    </row>
    <row r="371" spans="4:9" x14ac:dyDescent="0.2">
      <c r="D371"/>
      <c r="E371"/>
      <c r="F371"/>
      <c r="I371"/>
    </row>
    <row r="372" spans="4:9" x14ac:dyDescent="0.2">
      <c r="D372"/>
      <c r="E372"/>
      <c r="F372"/>
      <c r="I372"/>
    </row>
    <row r="373" spans="4:9" x14ac:dyDescent="0.2">
      <c r="D373"/>
      <c r="E373"/>
      <c r="F373"/>
      <c r="I373"/>
    </row>
    <row r="374" spans="4:9" x14ac:dyDescent="0.2">
      <c r="D374"/>
      <c r="E374"/>
      <c r="F374"/>
      <c r="I374"/>
    </row>
    <row r="375" spans="4:9" x14ac:dyDescent="0.2">
      <c r="D375"/>
      <c r="E375"/>
      <c r="F375"/>
      <c r="I375"/>
    </row>
    <row r="376" spans="4:9" x14ac:dyDescent="0.2">
      <c r="D376"/>
      <c r="E376"/>
      <c r="F376"/>
      <c r="I376"/>
    </row>
    <row r="377" spans="4:9" x14ac:dyDescent="0.2">
      <c r="D377"/>
      <c r="E377"/>
      <c r="F377"/>
      <c r="I377"/>
    </row>
    <row r="378" spans="4:9" x14ac:dyDescent="0.2">
      <c r="D378"/>
      <c r="E378"/>
      <c r="F378"/>
      <c r="I378"/>
    </row>
    <row r="379" spans="4:9" x14ac:dyDescent="0.2">
      <c r="D379"/>
      <c r="E379"/>
      <c r="F379"/>
      <c r="I379"/>
    </row>
    <row r="380" spans="4:9" x14ac:dyDescent="0.2">
      <c r="D380"/>
      <c r="E380"/>
      <c r="F380"/>
      <c r="I380"/>
    </row>
    <row r="381" spans="4:9" x14ac:dyDescent="0.2">
      <c r="D381"/>
      <c r="E381"/>
      <c r="F381"/>
      <c r="I381"/>
    </row>
    <row r="382" spans="4:9" x14ac:dyDescent="0.2">
      <c r="D382"/>
      <c r="E382"/>
      <c r="F382"/>
      <c r="I382"/>
    </row>
    <row r="383" spans="4:9" x14ac:dyDescent="0.2">
      <c r="D383"/>
      <c r="E383"/>
      <c r="F383"/>
      <c r="I383"/>
    </row>
    <row r="384" spans="4:9" x14ac:dyDescent="0.2">
      <c r="D384"/>
      <c r="E384"/>
      <c r="F384"/>
      <c r="I384"/>
    </row>
    <row r="385" spans="4:9" x14ac:dyDescent="0.2">
      <c r="D385"/>
      <c r="E385"/>
      <c r="F385"/>
      <c r="I385"/>
    </row>
    <row r="386" spans="4:9" x14ac:dyDescent="0.2">
      <c r="D386"/>
      <c r="E386"/>
      <c r="F386"/>
      <c r="I386"/>
    </row>
    <row r="387" spans="4:9" x14ac:dyDescent="0.2">
      <c r="D387"/>
      <c r="E387"/>
      <c r="F387"/>
      <c r="I387"/>
    </row>
    <row r="388" spans="4:9" x14ac:dyDescent="0.2">
      <c r="D388"/>
      <c r="E388"/>
      <c r="F388"/>
      <c r="I388"/>
    </row>
    <row r="389" spans="4:9" x14ac:dyDescent="0.2">
      <c r="D389"/>
      <c r="E389"/>
      <c r="F389"/>
      <c r="I389"/>
    </row>
    <row r="390" spans="4:9" x14ac:dyDescent="0.2">
      <c r="D390"/>
      <c r="E390"/>
      <c r="F390"/>
      <c r="I390"/>
    </row>
    <row r="391" spans="4:9" x14ac:dyDescent="0.2">
      <c r="D391"/>
      <c r="E391"/>
      <c r="F391"/>
      <c r="I391"/>
    </row>
    <row r="392" spans="4:9" x14ac:dyDescent="0.2">
      <c r="D392"/>
      <c r="E392"/>
      <c r="F392"/>
      <c r="I392"/>
    </row>
    <row r="393" spans="4:9" x14ac:dyDescent="0.2">
      <c r="D393"/>
      <c r="E393"/>
      <c r="F393"/>
      <c r="I393"/>
    </row>
    <row r="394" spans="4:9" x14ac:dyDescent="0.2">
      <c r="D394"/>
      <c r="E394"/>
      <c r="F394"/>
      <c r="I394"/>
    </row>
    <row r="395" spans="4:9" x14ac:dyDescent="0.2">
      <c r="D395"/>
      <c r="E395"/>
      <c r="F395"/>
      <c r="I395"/>
    </row>
    <row r="396" spans="4:9" x14ac:dyDescent="0.2">
      <c r="D396"/>
      <c r="E396"/>
      <c r="F396"/>
      <c r="I396"/>
    </row>
    <row r="397" spans="4:9" x14ac:dyDescent="0.2">
      <c r="D397"/>
      <c r="E397"/>
      <c r="F397"/>
      <c r="I397"/>
    </row>
    <row r="398" spans="4:9" x14ac:dyDescent="0.2">
      <c r="D398"/>
      <c r="E398"/>
      <c r="F398"/>
      <c r="I398"/>
    </row>
    <row r="399" spans="4:9" x14ac:dyDescent="0.2">
      <c r="D399"/>
      <c r="E399"/>
      <c r="F399"/>
      <c r="I399"/>
    </row>
    <row r="400" spans="4:9" x14ac:dyDescent="0.2">
      <c r="D400"/>
      <c r="E400"/>
      <c r="F400"/>
      <c r="I400"/>
    </row>
    <row r="401" spans="4:9" x14ac:dyDescent="0.2">
      <c r="D401"/>
      <c r="E401"/>
      <c r="F401"/>
      <c r="I401"/>
    </row>
    <row r="402" spans="4:9" x14ac:dyDescent="0.2">
      <c r="D402"/>
      <c r="E402"/>
      <c r="F402"/>
      <c r="I402"/>
    </row>
    <row r="403" spans="4:9" x14ac:dyDescent="0.2">
      <c r="D403"/>
      <c r="E403"/>
      <c r="F403"/>
      <c r="I403"/>
    </row>
    <row r="404" spans="4:9" x14ac:dyDescent="0.2">
      <c r="D404"/>
      <c r="E404"/>
      <c r="F404"/>
      <c r="I404"/>
    </row>
    <row r="405" spans="4:9" x14ac:dyDescent="0.2">
      <c r="D405"/>
      <c r="E405"/>
      <c r="F405"/>
      <c r="I405"/>
    </row>
    <row r="406" spans="4:9" x14ac:dyDescent="0.2">
      <c r="D406"/>
      <c r="E406"/>
      <c r="F406"/>
      <c r="I406"/>
    </row>
    <row r="407" spans="4:9" x14ac:dyDescent="0.2">
      <c r="D407"/>
      <c r="E407"/>
      <c r="F407"/>
      <c r="I407"/>
    </row>
    <row r="408" spans="4:9" x14ac:dyDescent="0.2">
      <c r="D408"/>
      <c r="E408"/>
      <c r="F408"/>
      <c r="I408"/>
    </row>
    <row r="409" spans="4:9" x14ac:dyDescent="0.2">
      <c r="D409"/>
      <c r="E409"/>
      <c r="F409"/>
      <c r="I409"/>
    </row>
    <row r="410" spans="4:9" x14ac:dyDescent="0.2">
      <c r="D410"/>
      <c r="E410"/>
      <c r="F410"/>
      <c r="I410"/>
    </row>
    <row r="411" spans="4:9" x14ac:dyDescent="0.2">
      <c r="D411"/>
      <c r="E411"/>
      <c r="F411"/>
      <c r="I411"/>
    </row>
    <row r="412" spans="4:9" x14ac:dyDescent="0.2">
      <c r="D412"/>
      <c r="E412"/>
      <c r="F412"/>
      <c r="I412"/>
    </row>
    <row r="413" spans="4:9" x14ac:dyDescent="0.2">
      <c r="D413"/>
      <c r="E413"/>
      <c r="F413"/>
      <c r="I413"/>
    </row>
    <row r="414" spans="4:9" x14ac:dyDescent="0.2">
      <c r="D414"/>
      <c r="E414"/>
      <c r="F414"/>
      <c r="I414"/>
    </row>
    <row r="415" spans="4:9" x14ac:dyDescent="0.2">
      <c r="D415"/>
      <c r="E415"/>
      <c r="F415"/>
      <c r="I415"/>
    </row>
    <row r="416" spans="4:9" x14ac:dyDescent="0.2">
      <c r="D416"/>
      <c r="E416"/>
      <c r="F416"/>
      <c r="I416"/>
    </row>
    <row r="417" spans="4:9" x14ac:dyDescent="0.2">
      <c r="D417"/>
      <c r="E417"/>
      <c r="F417"/>
      <c r="I417"/>
    </row>
    <row r="418" spans="4:9" x14ac:dyDescent="0.2">
      <c r="D418"/>
      <c r="E418"/>
      <c r="F418"/>
      <c r="I418"/>
    </row>
    <row r="419" spans="4:9" x14ac:dyDescent="0.2">
      <c r="D419"/>
      <c r="E419"/>
      <c r="F419"/>
      <c r="I419"/>
    </row>
    <row r="420" spans="4:9" x14ac:dyDescent="0.2">
      <c r="D420"/>
      <c r="E420"/>
      <c r="F420"/>
      <c r="I420"/>
    </row>
    <row r="421" spans="4:9" x14ac:dyDescent="0.2">
      <c r="D421"/>
      <c r="E421"/>
      <c r="F421"/>
      <c r="I421"/>
    </row>
    <row r="422" spans="4:9" x14ac:dyDescent="0.2">
      <c r="D422"/>
      <c r="E422"/>
      <c r="F422"/>
      <c r="I422"/>
    </row>
    <row r="423" spans="4:9" x14ac:dyDescent="0.2">
      <c r="D423"/>
      <c r="E423"/>
      <c r="F423"/>
      <c r="I423"/>
    </row>
    <row r="424" spans="4:9" x14ac:dyDescent="0.2">
      <c r="D424"/>
      <c r="E424"/>
      <c r="F424"/>
      <c r="I424"/>
    </row>
    <row r="425" spans="4:9" x14ac:dyDescent="0.2">
      <c r="D425"/>
      <c r="E425"/>
      <c r="F425"/>
      <c r="I425"/>
    </row>
    <row r="426" spans="4:9" x14ac:dyDescent="0.2">
      <c r="D426"/>
      <c r="E426"/>
      <c r="F426"/>
      <c r="I426"/>
    </row>
    <row r="427" spans="4:9" x14ac:dyDescent="0.2">
      <c r="D427"/>
      <c r="E427"/>
      <c r="F427"/>
      <c r="I427"/>
    </row>
    <row r="428" spans="4:9" x14ac:dyDescent="0.2">
      <c r="D428"/>
      <c r="E428"/>
      <c r="F428"/>
      <c r="I428"/>
    </row>
    <row r="429" spans="4:9" x14ac:dyDescent="0.2">
      <c r="D429"/>
      <c r="E429"/>
      <c r="F429"/>
      <c r="I429"/>
    </row>
    <row r="430" spans="4:9" x14ac:dyDescent="0.2">
      <c r="D430"/>
      <c r="E430"/>
      <c r="F430"/>
      <c r="I430"/>
    </row>
    <row r="431" spans="4:9" x14ac:dyDescent="0.2">
      <c r="D431"/>
      <c r="E431"/>
      <c r="F431"/>
      <c r="I431"/>
    </row>
    <row r="432" spans="4:9" x14ac:dyDescent="0.2">
      <c r="D432"/>
      <c r="E432"/>
      <c r="F432"/>
      <c r="I432"/>
    </row>
    <row r="433" spans="4:9" x14ac:dyDescent="0.2">
      <c r="D433"/>
      <c r="E433"/>
      <c r="F433"/>
      <c r="I433"/>
    </row>
    <row r="434" spans="4:9" x14ac:dyDescent="0.2">
      <c r="D434"/>
      <c r="E434"/>
      <c r="F434"/>
      <c r="I434"/>
    </row>
    <row r="435" spans="4:9" x14ac:dyDescent="0.2">
      <c r="D435"/>
      <c r="E435"/>
      <c r="F435"/>
      <c r="I435"/>
    </row>
    <row r="436" spans="4:9" x14ac:dyDescent="0.2">
      <c r="D436"/>
      <c r="E436"/>
      <c r="F436"/>
      <c r="I436"/>
    </row>
    <row r="437" spans="4:9" x14ac:dyDescent="0.2">
      <c r="D437"/>
      <c r="E437"/>
      <c r="F437"/>
      <c r="I437"/>
    </row>
    <row r="438" spans="4:9" x14ac:dyDescent="0.2">
      <c r="D438"/>
      <c r="E438"/>
      <c r="F438"/>
      <c r="I438"/>
    </row>
    <row r="439" spans="4:9" x14ac:dyDescent="0.2">
      <c r="D439"/>
      <c r="E439"/>
      <c r="F439"/>
      <c r="I439"/>
    </row>
    <row r="440" spans="4:9" x14ac:dyDescent="0.2">
      <c r="D440"/>
      <c r="E440"/>
      <c r="F440"/>
      <c r="I440"/>
    </row>
    <row r="441" spans="4:9" x14ac:dyDescent="0.2">
      <c r="D441"/>
      <c r="E441"/>
      <c r="F441"/>
      <c r="I441"/>
    </row>
    <row r="442" spans="4:9" x14ac:dyDescent="0.2">
      <c r="D442"/>
      <c r="E442"/>
      <c r="F442"/>
      <c r="I442"/>
    </row>
    <row r="443" spans="4:9" x14ac:dyDescent="0.2">
      <c r="D443"/>
      <c r="E443"/>
      <c r="F443"/>
      <c r="I443"/>
    </row>
    <row r="444" spans="4:9" x14ac:dyDescent="0.2">
      <c r="D444"/>
      <c r="E444"/>
      <c r="F444"/>
      <c r="I444"/>
    </row>
    <row r="445" spans="4:9" x14ac:dyDescent="0.2">
      <c r="D445"/>
      <c r="E445"/>
      <c r="F445"/>
      <c r="I445"/>
    </row>
    <row r="446" spans="4:9" x14ac:dyDescent="0.2">
      <c r="D446"/>
      <c r="E446"/>
      <c r="F446"/>
      <c r="I446"/>
    </row>
    <row r="447" spans="4:9" x14ac:dyDescent="0.2">
      <c r="D447"/>
      <c r="E447"/>
      <c r="F447"/>
      <c r="I447"/>
    </row>
    <row r="448" spans="4:9" x14ac:dyDescent="0.2">
      <c r="D448"/>
      <c r="E448"/>
      <c r="F448"/>
      <c r="I448"/>
    </row>
    <row r="449" spans="4:9" x14ac:dyDescent="0.2">
      <c r="D449"/>
      <c r="E449"/>
      <c r="F449"/>
      <c r="I449"/>
    </row>
    <row r="450" spans="4:9" x14ac:dyDescent="0.2">
      <c r="D450"/>
      <c r="E450"/>
      <c r="F450"/>
      <c r="I450"/>
    </row>
    <row r="451" spans="4:9" x14ac:dyDescent="0.2">
      <c r="D451"/>
      <c r="E451"/>
      <c r="F451"/>
      <c r="I451"/>
    </row>
    <row r="452" spans="4:9" x14ac:dyDescent="0.2">
      <c r="D452"/>
      <c r="E452"/>
      <c r="F452"/>
      <c r="I452"/>
    </row>
    <row r="453" spans="4:9" x14ac:dyDescent="0.2">
      <c r="D453"/>
      <c r="E453"/>
      <c r="F453"/>
      <c r="I453"/>
    </row>
    <row r="454" spans="4:9" x14ac:dyDescent="0.2">
      <c r="D454"/>
      <c r="E454"/>
      <c r="F454"/>
      <c r="I454"/>
    </row>
    <row r="455" spans="4:9" x14ac:dyDescent="0.2">
      <c r="D455"/>
      <c r="E455"/>
      <c r="F455"/>
      <c r="I455"/>
    </row>
    <row r="456" spans="4:9" x14ac:dyDescent="0.2">
      <c r="D456"/>
      <c r="E456"/>
      <c r="F456"/>
      <c r="I456"/>
    </row>
    <row r="457" spans="4:9" x14ac:dyDescent="0.2">
      <c r="D457"/>
      <c r="E457"/>
      <c r="F457"/>
      <c r="I457"/>
    </row>
    <row r="458" spans="4:9" x14ac:dyDescent="0.2">
      <c r="D458"/>
      <c r="E458"/>
      <c r="F458"/>
      <c r="I458"/>
    </row>
    <row r="459" spans="4:9" x14ac:dyDescent="0.2">
      <c r="D459"/>
      <c r="E459"/>
      <c r="F459"/>
      <c r="I459"/>
    </row>
    <row r="460" spans="4:9" x14ac:dyDescent="0.2">
      <c r="D460"/>
      <c r="E460"/>
      <c r="F460"/>
      <c r="I460"/>
    </row>
    <row r="461" spans="4:9" x14ac:dyDescent="0.2">
      <c r="D461"/>
      <c r="E461"/>
      <c r="F461"/>
      <c r="I461"/>
    </row>
    <row r="462" spans="4:9" x14ac:dyDescent="0.2">
      <c r="D462"/>
      <c r="E462"/>
      <c r="F462"/>
      <c r="I462"/>
    </row>
    <row r="463" spans="4:9" x14ac:dyDescent="0.2">
      <c r="D463"/>
      <c r="E463"/>
      <c r="F463"/>
      <c r="I463"/>
    </row>
    <row r="464" spans="4:9" x14ac:dyDescent="0.2">
      <c r="D464"/>
      <c r="E464"/>
      <c r="F464"/>
      <c r="I464"/>
    </row>
    <row r="465" spans="4:9" x14ac:dyDescent="0.2">
      <c r="D465"/>
      <c r="E465"/>
      <c r="F465"/>
      <c r="I465"/>
    </row>
    <row r="466" spans="4:9" x14ac:dyDescent="0.2">
      <c r="D466"/>
      <c r="E466"/>
      <c r="F466"/>
      <c r="I466"/>
    </row>
    <row r="467" spans="4:9" x14ac:dyDescent="0.2">
      <c r="D467"/>
      <c r="E467"/>
      <c r="F467"/>
      <c r="I467"/>
    </row>
    <row r="468" spans="4:9" x14ac:dyDescent="0.2">
      <c r="D468"/>
      <c r="E468"/>
      <c r="F468"/>
      <c r="I468"/>
    </row>
    <row r="469" spans="4:9" x14ac:dyDescent="0.2">
      <c r="D469"/>
      <c r="E469"/>
      <c r="F469"/>
      <c r="I469"/>
    </row>
    <row r="470" spans="4:9" x14ac:dyDescent="0.2">
      <c r="D470"/>
      <c r="E470"/>
      <c r="F470"/>
      <c r="I470"/>
    </row>
    <row r="471" spans="4:9" x14ac:dyDescent="0.2">
      <c r="D471"/>
      <c r="E471"/>
      <c r="F471"/>
      <c r="I471"/>
    </row>
    <row r="472" spans="4:9" x14ac:dyDescent="0.2">
      <c r="D472"/>
      <c r="E472"/>
      <c r="F472"/>
      <c r="I472"/>
    </row>
    <row r="473" spans="4:9" x14ac:dyDescent="0.2">
      <c r="D473"/>
      <c r="E473"/>
      <c r="F473"/>
      <c r="I473"/>
    </row>
    <row r="474" spans="4:9" x14ac:dyDescent="0.2">
      <c r="D474"/>
      <c r="E474"/>
      <c r="F474"/>
      <c r="I474"/>
    </row>
    <row r="475" spans="4:9" x14ac:dyDescent="0.2">
      <c r="D475"/>
      <c r="E475"/>
      <c r="F475"/>
      <c r="I475"/>
    </row>
    <row r="476" spans="4:9" x14ac:dyDescent="0.2">
      <c r="D476"/>
      <c r="E476"/>
      <c r="F476"/>
      <c r="I476"/>
    </row>
    <row r="477" spans="4:9" x14ac:dyDescent="0.2">
      <c r="D477"/>
      <c r="E477"/>
      <c r="F477"/>
      <c r="I477"/>
    </row>
    <row r="478" spans="4:9" x14ac:dyDescent="0.2">
      <c r="D478"/>
      <c r="E478"/>
      <c r="F478"/>
      <c r="I478"/>
    </row>
    <row r="479" spans="4:9" x14ac:dyDescent="0.2">
      <c r="D479"/>
      <c r="E479"/>
      <c r="F479"/>
      <c r="I479"/>
    </row>
    <row r="480" spans="4:9" x14ac:dyDescent="0.2">
      <c r="D480"/>
      <c r="E480"/>
      <c r="F480"/>
      <c r="I480"/>
    </row>
    <row r="481" spans="4:9" x14ac:dyDescent="0.2">
      <c r="D481"/>
      <c r="E481"/>
      <c r="F481"/>
      <c r="I481"/>
    </row>
    <row r="482" spans="4:9" x14ac:dyDescent="0.2">
      <c r="D482"/>
      <c r="E482"/>
      <c r="F482"/>
      <c r="I482"/>
    </row>
    <row r="483" spans="4:9" x14ac:dyDescent="0.2">
      <c r="D483"/>
      <c r="E483"/>
      <c r="F483"/>
      <c r="I483"/>
    </row>
    <row r="484" spans="4:9" x14ac:dyDescent="0.2">
      <c r="D484"/>
      <c r="E484"/>
      <c r="F484"/>
      <c r="I484"/>
    </row>
    <row r="485" spans="4:9" x14ac:dyDescent="0.2">
      <c r="D485"/>
      <c r="E485"/>
      <c r="F485"/>
      <c r="I485"/>
    </row>
    <row r="486" spans="4:9" x14ac:dyDescent="0.2">
      <c r="D486"/>
      <c r="E486"/>
      <c r="F486"/>
      <c r="I486"/>
    </row>
    <row r="487" spans="4:9" x14ac:dyDescent="0.2">
      <c r="D487"/>
      <c r="E487"/>
      <c r="F487"/>
      <c r="I487"/>
    </row>
    <row r="488" spans="4:9" x14ac:dyDescent="0.2">
      <c r="D488"/>
      <c r="E488"/>
      <c r="F488"/>
      <c r="I488"/>
    </row>
    <row r="489" spans="4:9" x14ac:dyDescent="0.2">
      <c r="D489"/>
      <c r="E489"/>
      <c r="F489"/>
      <c r="I489"/>
    </row>
    <row r="490" spans="4:9" x14ac:dyDescent="0.2">
      <c r="D490"/>
      <c r="E490"/>
      <c r="F490"/>
      <c r="I490"/>
    </row>
    <row r="491" spans="4:9" x14ac:dyDescent="0.2">
      <c r="D491"/>
      <c r="E491"/>
      <c r="F491"/>
      <c r="I491"/>
    </row>
    <row r="492" spans="4:9" x14ac:dyDescent="0.2">
      <c r="D492"/>
      <c r="E492"/>
      <c r="F492"/>
      <c r="I492"/>
    </row>
    <row r="493" spans="4:9" x14ac:dyDescent="0.2">
      <c r="D493"/>
      <c r="E493"/>
      <c r="F493"/>
      <c r="I493"/>
    </row>
    <row r="494" spans="4:9" x14ac:dyDescent="0.2">
      <c r="D494"/>
      <c r="E494"/>
      <c r="F494"/>
      <c r="I494"/>
    </row>
    <row r="495" spans="4:9" x14ac:dyDescent="0.2">
      <c r="D495"/>
      <c r="E495"/>
      <c r="F495"/>
      <c r="I495"/>
    </row>
    <row r="496" spans="4:9" x14ac:dyDescent="0.2">
      <c r="D496"/>
      <c r="E496"/>
      <c r="F496"/>
      <c r="I496"/>
    </row>
    <row r="497" spans="4:9" x14ac:dyDescent="0.2">
      <c r="D497"/>
      <c r="E497"/>
      <c r="F497"/>
      <c r="I497"/>
    </row>
    <row r="498" spans="4:9" x14ac:dyDescent="0.2">
      <c r="D498"/>
      <c r="E498"/>
      <c r="F498"/>
      <c r="I498"/>
    </row>
    <row r="499" spans="4:9" x14ac:dyDescent="0.2">
      <c r="D499"/>
      <c r="E499"/>
      <c r="F499"/>
      <c r="I499"/>
    </row>
    <row r="500" spans="4:9" x14ac:dyDescent="0.2">
      <c r="D500"/>
      <c r="E500"/>
      <c r="F500"/>
      <c r="I500"/>
    </row>
    <row r="501" spans="4:9" x14ac:dyDescent="0.2">
      <c r="D501"/>
      <c r="E501"/>
      <c r="F501"/>
      <c r="I501"/>
    </row>
    <row r="502" spans="4:9" x14ac:dyDescent="0.2">
      <c r="D502"/>
      <c r="E502"/>
      <c r="F502"/>
      <c r="I502"/>
    </row>
    <row r="503" spans="4:9" x14ac:dyDescent="0.2">
      <c r="D503"/>
      <c r="E503"/>
      <c r="F503"/>
      <c r="I503"/>
    </row>
    <row r="504" spans="4:9" x14ac:dyDescent="0.2">
      <c r="D504"/>
      <c r="E504"/>
      <c r="F504"/>
      <c r="I504"/>
    </row>
    <row r="505" spans="4:9" x14ac:dyDescent="0.2">
      <c r="D505"/>
      <c r="E505"/>
      <c r="F505"/>
      <c r="I505"/>
    </row>
    <row r="506" spans="4:9" x14ac:dyDescent="0.2">
      <c r="D506"/>
      <c r="E506"/>
      <c r="F506"/>
      <c r="I506"/>
    </row>
    <row r="507" spans="4:9" x14ac:dyDescent="0.2">
      <c r="D507"/>
      <c r="E507"/>
      <c r="F507"/>
      <c r="I507"/>
    </row>
    <row r="508" spans="4:9" x14ac:dyDescent="0.2">
      <c r="D508"/>
      <c r="E508"/>
      <c r="F508"/>
      <c r="I508"/>
    </row>
    <row r="509" spans="4:9" x14ac:dyDescent="0.2">
      <c r="D509"/>
      <c r="E509"/>
      <c r="F509"/>
      <c r="I509"/>
    </row>
    <row r="510" spans="4:9" x14ac:dyDescent="0.2">
      <c r="D510"/>
      <c r="E510"/>
      <c r="F510"/>
      <c r="I510"/>
    </row>
    <row r="511" spans="4:9" x14ac:dyDescent="0.2">
      <c r="D511"/>
      <c r="E511"/>
      <c r="F511"/>
      <c r="I511"/>
    </row>
    <row r="512" spans="4:9" x14ac:dyDescent="0.2">
      <c r="D512"/>
      <c r="E512"/>
      <c r="F512"/>
      <c r="I512"/>
    </row>
    <row r="513" spans="4:9" x14ac:dyDescent="0.2">
      <c r="D513"/>
      <c r="E513"/>
      <c r="F513"/>
      <c r="I513"/>
    </row>
    <row r="514" spans="4:9" x14ac:dyDescent="0.2">
      <c r="D514"/>
      <c r="E514"/>
      <c r="F514"/>
      <c r="I514"/>
    </row>
    <row r="515" spans="4:9" x14ac:dyDescent="0.2">
      <c r="D515"/>
      <c r="E515"/>
      <c r="F515"/>
      <c r="I515"/>
    </row>
    <row r="516" spans="4:9" x14ac:dyDescent="0.2">
      <c r="D516"/>
      <c r="E516"/>
      <c r="F516"/>
      <c r="I516"/>
    </row>
    <row r="517" spans="4:9" x14ac:dyDescent="0.2">
      <c r="D517"/>
      <c r="E517"/>
      <c r="F517"/>
      <c r="I517"/>
    </row>
    <row r="518" spans="4:9" x14ac:dyDescent="0.2">
      <c r="D518"/>
      <c r="E518"/>
      <c r="F518"/>
      <c r="I518"/>
    </row>
    <row r="519" spans="4:9" x14ac:dyDescent="0.2">
      <c r="D519"/>
      <c r="E519"/>
      <c r="F519"/>
      <c r="I519"/>
    </row>
    <row r="520" spans="4:9" x14ac:dyDescent="0.2">
      <c r="D520"/>
      <c r="E520"/>
      <c r="F520"/>
      <c r="I520"/>
    </row>
    <row r="521" spans="4:9" x14ac:dyDescent="0.2">
      <c r="D521"/>
      <c r="E521"/>
      <c r="F521"/>
      <c r="I521"/>
    </row>
    <row r="522" spans="4:9" x14ac:dyDescent="0.2">
      <c r="D522"/>
      <c r="E522"/>
      <c r="F522"/>
      <c r="I522"/>
    </row>
    <row r="523" spans="4:9" x14ac:dyDescent="0.2">
      <c r="D523"/>
      <c r="E523"/>
      <c r="F523"/>
      <c r="I523"/>
    </row>
    <row r="524" spans="4:9" x14ac:dyDescent="0.2">
      <c r="D524"/>
      <c r="E524"/>
      <c r="F524"/>
      <c r="I524"/>
    </row>
    <row r="525" spans="4:9" x14ac:dyDescent="0.2">
      <c r="D525"/>
      <c r="E525"/>
      <c r="F525"/>
      <c r="I525"/>
    </row>
    <row r="526" spans="4:9" x14ac:dyDescent="0.2">
      <c r="D526"/>
      <c r="E526"/>
      <c r="F526"/>
      <c r="I526"/>
    </row>
    <row r="527" spans="4:9" x14ac:dyDescent="0.2">
      <c r="D527"/>
      <c r="E527"/>
      <c r="F527"/>
      <c r="I527"/>
    </row>
    <row r="528" spans="4:9" x14ac:dyDescent="0.2">
      <c r="D528"/>
      <c r="E528"/>
      <c r="F528"/>
      <c r="I528"/>
    </row>
    <row r="529" spans="4:9" x14ac:dyDescent="0.2">
      <c r="D529"/>
      <c r="E529"/>
      <c r="F529"/>
      <c r="I529"/>
    </row>
    <row r="530" spans="4:9" x14ac:dyDescent="0.2">
      <c r="D530"/>
      <c r="E530"/>
      <c r="F530"/>
      <c r="I530"/>
    </row>
    <row r="531" spans="4:9" x14ac:dyDescent="0.2">
      <c r="D531"/>
      <c r="E531"/>
      <c r="F531"/>
      <c r="I531"/>
    </row>
    <row r="532" spans="4:9" x14ac:dyDescent="0.2">
      <c r="D532"/>
      <c r="E532"/>
      <c r="F532"/>
      <c r="I532"/>
    </row>
    <row r="533" spans="4:9" x14ac:dyDescent="0.2">
      <c r="D533"/>
      <c r="E533"/>
      <c r="F533"/>
      <c r="I533"/>
    </row>
    <row r="534" spans="4:9" x14ac:dyDescent="0.2">
      <c r="D534"/>
      <c r="E534"/>
      <c r="F534"/>
      <c r="I534"/>
    </row>
    <row r="535" spans="4:9" x14ac:dyDescent="0.2">
      <c r="D535"/>
      <c r="E535"/>
      <c r="F535"/>
      <c r="I535"/>
    </row>
    <row r="536" spans="4:9" x14ac:dyDescent="0.2">
      <c r="D536"/>
      <c r="E536"/>
      <c r="F536"/>
      <c r="I536"/>
    </row>
    <row r="537" spans="4:9" x14ac:dyDescent="0.2">
      <c r="D537"/>
      <c r="E537"/>
      <c r="F537"/>
      <c r="I537"/>
    </row>
    <row r="538" spans="4:9" x14ac:dyDescent="0.2">
      <c r="D538"/>
      <c r="E538"/>
      <c r="F538"/>
      <c r="I538"/>
    </row>
    <row r="539" spans="4:9" x14ac:dyDescent="0.2">
      <c r="D539"/>
      <c r="E539"/>
      <c r="F539"/>
      <c r="I539"/>
    </row>
    <row r="540" spans="4:9" x14ac:dyDescent="0.2">
      <c r="D540"/>
      <c r="E540"/>
      <c r="F540"/>
      <c r="I540"/>
    </row>
    <row r="541" spans="4:9" x14ac:dyDescent="0.2">
      <c r="D541"/>
      <c r="E541"/>
      <c r="F541"/>
      <c r="I541"/>
    </row>
    <row r="542" spans="4:9" x14ac:dyDescent="0.2">
      <c r="D542"/>
      <c r="E542"/>
      <c r="F542"/>
      <c r="I542"/>
    </row>
    <row r="543" spans="4:9" x14ac:dyDescent="0.2">
      <c r="D543"/>
      <c r="E543"/>
      <c r="F543"/>
      <c r="I543"/>
    </row>
    <row r="544" spans="4:9" x14ac:dyDescent="0.2">
      <c r="D544"/>
      <c r="E544"/>
      <c r="F544"/>
      <c r="I544"/>
    </row>
    <row r="545" spans="4:9" x14ac:dyDescent="0.2">
      <c r="D545"/>
      <c r="E545"/>
      <c r="F545"/>
      <c r="I545"/>
    </row>
    <row r="546" spans="4:9" x14ac:dyDescent="0.2">
      <c r="D546"/>
      <c r="E546"/>
      <c r="F546"/>
      <c r="I546"/>
    </row>
    <row r="547" spans="4:9" x14ac:dyDescent="0.2">
      <c r="D547"/>
      <c r="E547"/>
      <c r="F547"/>
      <c r="I547"/>
    </row>
    <row r="548" spans="4:9" x14ac:dyDescent="0.2">
      <c r="D548"/>
      <c r="E548"/>
      <c r="F548"/>
      <c r="I548"/>
    </row>
    <row r="549" spans="4:9" x14ac:dyDescent="0.2">
      <c r="D549"/>
      <c r="E549"/>
      <c r="F549"/>
      <c r="I549"/>
    </row>
    <row r="550" spans="4:9" x14ac:dyDescent="0.2">
      <c r="D550"/>
      <c r="E550"/>
      <c r="F550"/>
      <c r="I550"/>
    </row>
    <row r="551" spans="4:9" x14ac:dyDescent="0.2">
      <c r="D551"/>
      <c r="E551"/>
      <c r="F551"/>
      <c r="I551"/>
    </row>
    <row r="552" spans="4:9" x14ac:dyDescent="0.2">
      <c r="D552"/>
      <c r="E552"/>
      <c r="F552"/>
      <c r="I552"/>
    </row>
    <row r="553" spans="4:9" x14ac:dyDescent="0.2">
      <c r="D553"/>
      <c r="E553"/>
      <c r="F553"/>
      <c r="I553"/>
    </row>
    <row r="554" spans="4:9" x14ac:dyDescent="0.2">
      <c r="D554"/>
      <c r="E554"/>
      <c r="F554"/>
      <c r="I554"/>
    </row>
    <row r="555" spans="4:9" x14ac:dyDescent="0.2">
      <c r="D555"/>
      <c r="E555"/>
      <c r="F555"/>
      <c r="I555"/>
    </row>
    <row r="556" spans="4:9" x14ac:dyDescent="0.2">
      <c r="D556"/>
      <c r="E556"/>
      <c r="F556"/>
      <c r="I556"/>
    </row>
    <row r="557" spans="4:9" x14ac:dyDescent="0.2">
      <c r="D557"/>
      <c r="E557"/>
      <c r="F557"/>
      <c r="I557"/>
    </row>
    <row r="558" spans="4:9" x14ac:dyDescent="0.2">
      <c r="D558"/>
      <c r="E558"/>
      <c r="F558"/>
      <c r="I558"/>
    </row>
    <row r="559" spans="4:9" x14ac:dyDescent="0.2">
      <c r="D559"/>
      <c r="E559"/>
      <c r="F559"/>
      <c r="I559"/>
    </row>
    <row r="560" spans="4:9" x14ac:dyDescent="0.2">
      <c r="D560"/>
      <c r="E560"/>
      <c r="F560"/>
      <c r="I560"/>
    </row>
    <row r="561" spans="4:9" x14ac:dyDescent="0.2">
      <c r="D561"/>
      <c r="E561"/>
      <c r="F561"/>
      <c r="I561"/>
    </row>
    <row r="562" spans="4:9" x14ac:dyDescent="0.2">
      <c r="D562"/>
      <c r="E562"/>
      <c r="F562"/>
      <c r="I562"/>
    </row>
    <row r="563" spans="4:9" x14ac:dyDescent="0.2">
      <c r="D563"/>
      <c r="E563"/>
      <c r="F563"/>
      <c r="I563"/>
    </row>
    <row r="564" spans="4:9" x14ac:dyDescent="0.2">
      <c r="D564"/>
      <c r="E564"/>
      <c r="F564"/>
      <c r="I564"/>
    </row>
    <row r="565" spans="4:9" x14ac:dyDescent="0.2">
      <c r="D565"/>
      <c r="E565"/>
      <c r="F565"/>
      <c r="I565"/>
    </row>
    <row r="566" spans="4:9" x14ac:dyDescent="0.2">
      <c r="D566"/>
      <c r="E566"/>
      <c r="F566"/>
      <c r="I566"/>
    </row>
    <row r="567" spans="4:9" x14ac:dyDescent="0.2">
      <c r="D567"/>
      <c r="E567"/>
      <c r="F567"/>
      <c r="I567"/>
    </row>
    <row r="568" spans="4:9" x14ac:dyDescent="0.2">
      <c r="D568"/>
      <c r="E568"/>
      <c r="F568"/>
      <c r="I568"/>
    </row>
    <row r="569" spans="4:9" x14ac:dyDescent="0.2">
      <c r="D569"/>
      <c r="E569"/>
      <c r="F569"/>
      <c r="I569"/>
    </row>
    <row r="570" spans="4:9" x14ac:dyDescent="0.2">
      <c r="D570"/>
      <c r="E570"/>
      <c r="F570"/>
      <c r="I570"/>
    </row>
    <row r="571" spans="4:9" x14ac:dyDescent="0.2">
      <c r="D571"/>
      <c r="E571"/>
      <c r="F571"/>
      <c r="I571"/>
    </row>
    <row r="572" spans="4:9" x14ac:dyDescent="0.2">
      <c r="D572"/>
      <c r="E572"/>
      <c r="F572"/>
      <c r="I572"/>
    </row>
    <row r="573" spans="4:9" x14ac:dyDescent="0.2">
      <c r="D573"/>
      <c r="E573"/>
      <c r="F573"/>
      <c r="I573"/>
    </row>
    <row r="574" spans="4:9" x14ac:dyDescent="0.2">
      <c r="D574"/>
      <c r="E574"/>
      <c r="F574"/>
      <c r="I574"/>
    </row>
    <row r="575" spans="4:9" x14ac:dyDescent="0.2">
      <c r="D575"/>
      <c r="E575"/>
      <c r="F575"/>
      <c r="I575"/>
    </row>
    <row r="576" spans="4:9" x14ac:dyDescent="0.2">
      <c r="D576"/>
      <c r="E576"/>
      <c r="F576"/>
      <c r="I576"/>
    </row>
    <row r="577" spans="4:9" x14ac:dyDescent="0.2">
      <c r="D577"/>
      <c r="E577"/>
      <c r="F577"/>
      <c r="I577"/>
    </row>
    <row r="578" spans="4:9" x14ac:dyDescent="0.2">
      <c r="D578"/>
      <c r="E578"/>
      <c r="F578"/>
      <c r="I578"/>
    </row>
    <row r="579" spans="4:9" x14ac:dyDescent="0.2">
      <c r="D579"/>
      <c r="E579"/>
      <c r="F579"/>
      <c r="I579"/>
    </row>
    <row r="580" spans="4:9" x14ac:dyDescent="0.2">
      <c r="D580"/>
      <c r="E580"/>
      <c r="F580"/>
      <c r="I580"/>
    </row>
    <row r="581" spans="4:9" x14ac:dyDescent="0.2">
      <c r="D581"/>
      <c r="E581"/>
      <c r="F581"/>
      <c r="I581"/>
    </row>
    <row r="582" spans="4:9" x14ac:dyDescent="0.2">
      <c r="D582"/>
      <c r="E582"/>
      <c r="F582"/>
      <c r="I582"/>
    </row>
    <row r="583" spans="4:9" x14ac:dyDescent="0.2">
      <c r="D583"/>
      <c r="E583"/>
      <c r="F583"/>
      <c r="I583"/>
    </row>
    <row r="584" spans="4:9" x14ac:dyDescent="0.2">
      <c r="D584"/>
      <c r="E584"/>
      <c r="F584"/>
      <c r="I584"/>
    </row>
    <row r="585" spans="4:9" x14ac:dyDescent="0.2">
      <c r="D585"/>
      <c r="E585"/>
      <c r="F585"/>
      <c r="I585"/>
    </row>
    <row r="586" spans="4:9" x14ac:dyDescent="0.2">
      <c r="D586"/>
      <c r="E586"/>
      <c r="F586"/>
      <c r="I586"/>
    </row>
    <row r="587" spans="4:9" x14ac:dyDescent="0.2">
      <c r="D587"/>
      <c r="E587"/>
      <c r="F587"/>
      <c r="I587"/>
    </row>
    <row r="588" spans="4:9" x14ac:dyDescent="0.2">
      <c r="D588"/>
      <c r="E588"/>
      <c r="F588"/>
      <c r="I588"/>
    </row>
    <row r="589" spans="4:9" x14ac:dyDescent="0.2">
      <c r="D589"/>
      <c r="E589"/>
      <c r="F589"/>
      <c r="I589"/>
    </row>
    <row r="590" spans="4:9" x14ac:dyDescent="0.2">
      <c r="D590"/>
      <c r="E590"/>
      <c r="F590"/>
      <c r="I590"/>
    </row>
    <row r="591" spans="4:9" x14ac:dyDescent="0.2">
      <c r="D591"/>
      <c r="E591"/>
      <c r="F591"/>
      <c r="I591"/>
    </row>
    <row r="592" spans="4:9" x14ac:dyDescent="0.2">
      <c r="D592"/>
      <c r="E592"/>
      <c r="F592"/>
      <c r="I592"/>
    </row>
    <row r="593" spans="4:9" x14ac:dyDescent="0.2">
      <c r="D593"/>
      <c r="E593"/>
      <c r="F593"/>
      <c r="I593"/>
    </row>
    <row r="594" spans="4:9" x14ac:dyDescent="0.2">
      <c r="D594"/>
      <c r="E594"/>
      <c r="F594"/>
      <c r="I594"/>
    </row>
    <row r="595" spans="4:9" x14ac:dyDescent="0.2">
      <c r="D595"/>
      <c r="E595"/>
      <c r="F595"/>
      <c r="I595"/>
    </row>
    <row r="596" spans="4:9" x14ac:dyDescent="0.2">
      <c r="D596"/>
      <c r="E596"/>
      <c r="F596"/>
      <c r="I596"/>
    </row>
    <row r="597" spans="4:9" x14ac:dyDescent="0.2">
      <c r="D597"/>
      <c r="E597"/>
      <c r="F597"/>
      <c r="I597"/>
    </row>
    <row r="598" spans="4:9" x14ac:dyDescent="0.2">
      <c r="D598"/>
      <c r="E598"/>
      <c r="F598"/>
      <c r="I598"/>
    </row>
    <row r="599" spans="4:9" x14ac:dyDescent="0.2">
      <c r="D599"/>
      <c r="E599"/>
      <c r="F599"/>
      <c r="I599"/>
    </row>
    <row r="600" spans="4:9" x14ac:dyDescent="0.2">
      <c r="D600"/>
      <c r="E600"/>
      <c r="F600"/>
      <c r="I600"/>
    </row>
    <row r="601" spans="4:9" x14ac:dyDescent="0.2">
      <c r="D601"/>
      <c r="E601"/>
      <c r="F601"/>
      <c r="I601"/>
    </row>
    <row r="602" spans="4:9" x14ac:dyDescent="0.2">
      <c r="D602"/>
      <c r="E602"/>
      <c r="F602"/>
      <c r="I602"/>
    </row>
    <row r="603" spans="4:9" x14ac:dyDescent="0.2">
      <c r="D603"/>
      <c r="E603"/>
      <c r="F603"/>
      <c r="I603"/>
    </row>
    <row r="604" spans="4:9" x14ac:dyDescent="0.2">
      <c r="D604"/>
      <c r="E604"/>
      <c r="F604"/>
      <c r="I604"/>
    </row>
    <row r="605" spans="4:9" x14ac:dyDescent="0.2">
      <c r="D605"/>
      <c r="E605"/>
      <c r="F605"/>
      <c r="I605"/>
    </row>
    <row r="606" spans="4:9" x14ac:dyDescent="0.2">
      <c r="D606"/>
      <c r="E606"/>
      <c r="F606"/>
      <c r="I606"/>
    </row>
    <row r="607" spans="4:9" x14ac:dyDescent="0.2">
      <c r="D607"/>
      <c r="E607"/>
      <c r="F607"/>
      <c r="I607"/>
    </row>
    <row r="608" spans="4:9" x14ac:dyDescent="0.2">
      <c r="D608"/>
      <c r="E608"/>
      <c r="F608"/>
      <c r="I608"/>
    </row>
    <row r="609" spans="4:9" x14ac:dyDescent="0.2">
      <c r="D609"/>
      <c r="E609"/>
      <c r="F609"/>
      <c r="I609"/>
    </row>
    <row r="610" spans="4:9" x14ac:dyDescent="0.2">
      <c r="D610"/>
      <c r="E610"/>
      <c r="F610"/>
      <c r="I610"/>
    </row>
    <row r="611" spans="4:9" x14ac:dyDescent="0.2">
      <c r="D611"/>
      <c r="E611"/>
      <c r="F611"/>
      <c r="I611"/>
    </row>
    <row r="612" spans="4:9" x14ac:dyDescent="0.2">
      <c r="D612"/>
      <c r="E612"/>
      <c r="F612"/>
      <c r="I612"/>
    </row>
    <row r="613" spans="4:9" x14ac:dyDescent="0.2">
      <c r="D613"/>
      <c r="E613"/>
      <c r="F613"/>
      <c r="I613"/>
    </row>
    <row r="614" spans="4:9" x14ac:dyDescent="0.2">
      <c r="D614"/>
      <c r="E614"/>
      <c r="F614"/>
      <c r="I614"/>
    </row>
    <row r="615" spans="4:9" x14ac:dyDescent="0.2">
      <c r="D615"/>
      <c r="E615"/>
      <c r="F615"/>
      <c r="I615"/>
    </row>
    <row r="616" spans="4:9" x14ac:dyDescent="0.2">
      <c r="D616"/>
      <c r="E616"/>
      <c r="F616"/>
      <c r="I616"/>
    </row>
    <row r="617" spans="4:9" x14ac:dyDescent="0.2">
      <c r="D617"/>
      <c r="E617"/>
      <c r="F617"/>
      <c r="I617"/>
    </row>
    <row r="618" spans="4:9" x14ac:dyDescent="0.2">
      <c r="D618"/>
      <c r="E618"/>
      <c r="F618"/>
      <c r="I618"/>
    </row>
    <row r="619" spans="4:9" x14ac:dyDescent="0.2">
      <c r="D619"/>
      <c r="E619"/>
      <c r="F619"/>
      <c r="I619"/>
    </row>
    <row r="620" spans="4:9" x14ac:dyDescent="0.2">
      <c r="D620"/>
      <c r="E620"/>
      <c r="F620"/>
      <c r="I620"/>
    </row>
    <row r="621" spans="4:9" x14ac:dyDescent="0.2">
      <c r="D621"/>
      <c r="E621"/>
      <c r="F621"/>
      <c r="I621"/>
    </row>
    <row r="622" spans="4:9" x14ac:dyDescent="0.2">
      <c r="D622"/>
      <c r="E622"/>
      <c r="F622"/>
      <c r="I622"/>
    </row>
    <row r="623" spans="4:9" x14ac:dyDescent="0.2">
      <c r="D623"/>
      <c r="E623"/>
      <c r="F623"/>
      <c r="I623"/>
    </row>
    <row r="624" spans="4:9" x14ac:dyDescent="0.2">
      <c r="D624"/>
      <c r="E624"/>
      <c r="F624"/>
      <c r="I624"/>
    </row>
    <row r="625" spans="4:9" x14ac:dyDescent="0.2">
      <c r="D625"/>
      <c r="E625"/>
      <c r="F625"/>
      <c r="I625"/>
    </row>
    <row r="626" spans="4:9" x14ac:dyDescent="0.2">
      <c r="D626"/>
      <c r="E626"/>
      <c r="F626"/>
      <c r="I626"/>
    </row>
    <row r="627" spans="4:9" x14ac:dyDescent="0.2">
      <c r="D627"/>
      <c r="E627"/>
      <c r="F627"/>
      <c r="I627"/>
    </row>
    <row r="628" spans="4:9" x14ac:dyDescent="0.2">
      <c r="D628"/>
      <c r="E628"/>
      <c r="F628"/>
      <c r="I628"/>
    </row>
    <row r="629" spans="4:9" x14ac:dyDescent="0.2">
      <c r="D629"/>
      <c r="E629"/>
      <c r="F629"/>
      <c r="I629"/>
    </row>
    <row r="630" spans="4:9" x14ac:dyDescent="0.2">
      <c r="D630"/>
      <c r="E630"/>
      <c r="F630"/>
      <c r="I630"/>
    </row>
    <row r="631" spans="4:9" x14ac:dyDescent="0.2">
      <c r="D631"/>
      <c r="E631"/>
      <c r="F631"/>
      <c r="I631"/>
    </row>
    <row r="632" spans="4:9" x14ac:dyDescent="0.2">
      <c r="D632"/>
      <c r="E632"/>
      <c r="F632"/>
      <c r="I632"/>
    </row>
    <row r="633" spans="4:9" x14ac:dyDescent="0.2">
      <c r="D633"/>
      <c r="E633"/>
      <c r="F633"/>
      <c r="I633"/>
    </row>
    <row r="634" spans="4:9" x14ac:dyDescent="0.2">
      <c r="D634"/>
      <c r="E634"/>
      <c r="F634"/>
      <c r="I634"/>
    </row>
    <row r="635" spans="4:9" x14ac:dyDescent="0.2">
      <c r="D635"/>
      <c r="E635"/>
      <c r="F635"/>
      <c r="I635"/>
    </row>
    <row r="636" spans="4:9" x14ac:dyDescent="0.2">
      <c r="D636"/>
      <c r="E636"/>
      <c r="F636"/>
      <c r="I636"/>
    </row>
    <row r="637" spans="4:9" x14ac:dyDescent="0.2">
      <c r="D637"/>
      <c r="E637"/>
      <c r="F637"/>
      <c r="I637"/>
    </row>
    <row r="638" spans="4:9" x14ac:dyDescent="0.2">
      <c r="D638"/>
      <c r="E638"/>
      <c r="F638"/>
      <c r="I638"/>
    </row>
    <row r="639" spans="4:9" x14ac:dyDescent="0.2">
      <c r="D639"/>
      <c r="E639"/>
      <c r="F639"/>
      <c r="I639"/>
    </row>
    <row r="640" spans="4:9" x14ac:dyDescent="0.2">
      <c r="D640"/>
      <c r="E640"/>
      <c r="F640"/>
      <c r="I640"/>
    </row>
    <row r="641" spans="4:9" x14ac:dyDescent="0.2">
      <c r="D641"/>
      <c r="E641"/>
      <c r="F641"/>
      <c r="I641"/>
    </row>
    <row r="642" spans="4:9" x14ac:dyDescent="0.2">
      <c r="D642"/>
      <c r="E642"/>
      <c r="F642"/>
      <c r="I642"/>
    </row>
    <row r="643" spans="4:9" x14ac:dyDescent="0.2">
      <c r="D643"/>
      <c r="E643"/>
      <c r="F643"/>
      <c r="I643"/>
    </row>
    <row r="644" spans="4:9" x14ac:dyDescent="0.2">
      <c r="D644"/>
      <c r="E644"/>
      <c r="F644"/>
      <c r="I644"/>
    </row>
    <row r="645" spans="4:9" x14ac:dyDescent="0.2">
      <c r="D645"/>
      <c r="E645"/>
      <c r="F645"/>
      <c r="I645"/>
    </row>
    <row r="646" spans="4:9" x14ac:dyDescent="0.2">
      <c r="D646"/>
      <c r="E646"/>
      <c r="F646"/>
      <c r="I646"/>
    </row>
    <row r="647" spans="4:9" x14ac:dyDescent="0.2">
      <c r="D647"/>
      <c r="E647"/>
      <c r="F647"/>
      <c r="I647"/>
    </row>
    <row r="648" spans="4:9" x14ac:dyDescent="0.2">
      <c r="D648"/>
      <c r="E648"/>
      <c r="F648"/>
      <c r="I648"/>
    </row>
    <row r="649" spans="4:9" x14ac:dyDescent="0.2">
      <c r="D649"/>
      <c r="E649"/>
      <c r="F649"/>
      <c r="I649"/>
    </row>
    <row r="650" spans="4:9" x14ac:dyDescent="0.2">
      <c r="D650"/>
      <c r="E650"/>
      <c r="F650"/>
      <c r="I650"/>
    </row>
    <row r="651" spans="4:9" x14ac:dyDescent="0.2">
      <c r="D651"/>
      <c r="E651"/>
      <c r="F651"/>
      <c r="I651"/>
    </row>
    <row r="652" spans="4:9" x14ac:dyDescent="0.2">
      <c r="D652"/>
      <c r="E652"/>
      <c r="F652"/>
      <c r="I652"/>
    </row>
    <row r="653" spans="4:9" x14ac:dyDescent="0.2">
      <c r="D653"/>
      <c r="E653"/>
      <c r="F653"/>
      <c r="I653"/>
    </row>
    <row r="654" spans="4:9" x14ac:dyDescent="0.2">
      <c r="D654"/>
      <c r="E654"/>
      <c r="F654"/>
      <c r="I654"/>
    </row>
    <row r="655" spans="4:9" x14ac:dyDescent="0.2">
      <c r="D655"/>
      <c r="E655"/>
      <c r="F655"/>
      <c r="I655"/>
    </row>
    <row r="656" spans="4:9" x14ac:dyDescent="0.2">
      <c r="D656"/>
      <c r="E656"/>
      <c r="F656"/>
      <c r="I656"/>
    </row>
    <row r="657" spans="4:9" x14ac:dyDescent="0.2">
      <c r="D657"/>
      <c r="E657"/>
      <c r="F657"/>
      <c r="I657"/>
    </row>
    <row r="658" spans="4:9" x14ac:dyDescent="0.2">
      <c r="D658"/>
      <c r="E658"/>
      <c r="F658"/>
      <c r="I658"/>
    </row>
    <row r="659" spans="4:9" x14ac:dyDescent="0.2">
      <c r="D659"/>
      <c r="E659"/>
      <c r="F659"/>
      <c r="I659"/>
    </row>
    <row r="660" spans="4:9" x14ac:dyDescent="0.2">
      <c r="D660"/>
      <c r="E660"/>
      <c r="F660"/>
      <c r="I660"/>
    </row>
    <row r="661" spans="4:9" x14ac:dyDescent="0.2">
      <c r="D661"/>
      <c r="E661"/>
      <c r="F661"/>
      <c r="I661"/>
    </row>
    <row r="662" spans="4:9" x14ac:dyDescent="0.2">
      <c r="D662"/>
      <c r="E662"/>
      <c r="F662"/>
      <c r="I662"/>
    </row>
    <row r="663" spans="4:9" x14ac:dyDescent="0.2">
      <c r="D663"/>
      <c r="E663"/>
      <c r="F663"/>
      <c r="I663"/>
    </row>
    <row r="664" spans="4:9" x14ac:dyDescent="0.2">
      <c r="D664"/>
      <c r="E664"/>
      <c r="F664"/>
      <c r="I664"/>
    </row>
    <row r="665" spans="4:9" x14ac:dyDescent="0.2">
      <c r="D665"/>
      <c r="E665"/>
      <c r="F665"/>
      <c r="I665"/>
    </row>
    <row r="666" spans="4:9" x14ac:dyDescent="0.2">
      <c r="D666"/>
      <c r="E666"/>
      <c r="F666"/>
      <c r="I666"/>
    </row>
    <row r="667" spans="4:9" x14ac:dyDescent="0.2">
      <c r="D667"/>
      <c r="E667"/>
      <c r="F667"/>
      <c r="I667"/>
    </row>
    <row r="668" spans="4:9" x14ac:dyDescent="0.2">
      <c r="D668"/>
      <c r="E668"/>
      <c r="F668"/>
      <c r="I668"/>
    </row>
    <row r="669" spans="4:9" x14ac:dyDescent="0.2">
      <c r="D669"/>
      <c r="E669"/>
      <c r="F669"/>
      <c r="I669"/>
    </row>
    <row r="670" spans="4:9" x14ac:dyDescent="0.2">
      <c r="D670"/>
      <c r="E670"/>
      <c r="F670"/>
      <c r="I670"/>
    </row>
    <row r="671" spans="4:9" x14ac:dyDescent="0.2">
      <c r="D671"/>
      <c r="E671"/>
      <c r="F671"/>
      <c r="I671"/>
    </row>
    <row r="672" spans="4:9" x14ac:dyDescent="0.2">
      <c r="D672"/>
      <c r="E672"/>
      <c r="F672"/>
      <c r="I672"/>
    </row>
    <row r="673" spans="4:9" x14ac:dyDescent="0.2">
      <c r="D673"/>
      <c r="E673"/>
      <c r="F673"/>
      <c r="I673"/>
    </row>
    <row r="674" spans="4:9" x14ac:dyDescent="0.2">
      <c r="D674"/>
      <c r="E674"/>
      <c r="F674"/>
      <c r="I674"/>
    </row>
    <row r="675" spans="4:9" x14ac:dyDescent="0.2">
      <c r="D675"/>
      <c r="E675"/>
      <c r="F675"/>
      <c r="I675"/>
    </row>
    <row r="676" spans="4:9" x14ac:dyDescent="0.2">
      <c r="D676"/>
      <c r="E676"/>
      <c r="F676"/>
      <c r="I676"/>
    </row>
    <row r="677" spans="4:9" x14ac:dyDescent="0.2">
      <c r="D677"/>
      <c r="E677"/>
      <c r="F677"/>
      <c r="I677"/>
    </row>
    <row r="678" spans="4:9" x14ac:dyDescent="0.2">
      <c r="D678"/>
      <c r="E678"/>
      <c r="F678"/>
      <c r="I678"/>
    </row>
    <row r="679" spans="4:9" x14ac:dyDescent="0.2">
      <c r="D679"/>
      <c r="E679"/>
      <c r="F679"/>
      <c r="I679"/>
    </row>
    <row r="680" spans="4:9" x14ac:dyDescent="0.2">
      <c r="D680"/>
      <c r="E680"/>
      <c r="F680"/>
      <c r="I680"/>
    </row>
    <row r="681" spans="4:9" x14ac:dyDescent="0.2">
      <c r="D681"/>
      <c r="E681"/>
      <c r="F681"/>
      <c r="I681"/>
    </row>
    <row r="682" spans="4:9" x14ac:dyDescent="0.2">
      <c r="D682"/>
      <c r="E682"/>
      <c r="F682"/>
      <c r="I682"/>
    </row>
    <row r="683" spans="4:9" x14ac:dyDescent="0.2">
      <c r="D683"/>
      <c r="E683"/>
      <c r="F683"/>
      <c r="I683"/>
    </row>
    <row r="684" spans="4:9" x14ac:dyDescent="0.2">
      <c r="D684"/>
      <c r="E684"/>
      <c r="F684"/>
      <c r="I684"/>
    </row>
    <row r="685" spans="4:9" x14ac:dyDescent="0.2">
      <c r="D685"/>
      <c r="E685"/>
      <c r="F685"/>
      <c r="I685"/>
    </row>
    <row r="686" spans="4:9" x14ac:dyDescent="0.2">
      <c r="D686"/>
      <c r="E686"/>
      <c r="F686"/>
      <c r="I686"/>
    </row>
    <row r="687" spans="4:9" x14ac:dyDescent="0.2">
      <c r="D687"/>
      <c r="E687"/>
      <c r="F687"/>
      <c r="I687"/>
    </row>
    <row r="688" spans="4:9" x14ac:dyDescent="0.2">
      <c r="D688"/>
      <c r="E688"/>
      <c r="F688"/>
      <c r="I688"/>
    </row>
    <row r="689" spans="4:9" x14ac:dyDescent="0.2">
      <c r="D689"/>
      <c r="E689"/>
      <c r="F689"/>
      <c r="I689"/>
    </row>
    <row r="690" spans="4:9" x14ac:dyDescent="0.2">
      <c r="D690"/>
      <c r="E690"/>
      <c r="F690"/>
      <c r="I690"/>
    </row>
    <row r="691" spans="4:9" x14ac:dyDescent="0.2">
      <c r="D691"/>
      <c r="E691"/>
      <c r="F691"/>
      <c r="I691"/>
    </row>
    <row r="692" spans="4:9" x14ac:dyDescent="0.2">
      <c r="D692"/>
      <c r="E692"/>
      <c r="F692"/>
      <c r="I692"/>
    </row>
    <row r="693" spans="4:9" x14ac:dyDescent="0.2">
      <c r="D693"/>
      <c r="E693"/>
      <c r="F693"/>
      <c r="I693"/>
    </row>
    <row r="694" spans="4:9" x14ac:dyDescent="0.2">
      <c r="D694"/>
      <c r="E694"/>
      <c r="F694"/>
      <c r="I694"/>
    </row>
    <row r="695" spans="4:9" x14ac:dyDescent="0.2">
      <c r="D695"/>
      <c r="E695"/>
      <c r="F695"/>
      <c r="I695"/>
    </row>
    <row r="696" spans="4:9" x14ac:dyDescent="0.2">
      <c r="D696"/>
      <c r="E696"/>
      <c r="F696"/>
      <c r="I696"/>
    </row>
    <row r="697" spans="4:9" x14ac:dyDescent="0.2">
      <c r="D697"/>
      <c r="E697"/>
      <c r="F697"/>
      <c r="I697"/>
    </row>
    <row r="698" spans="4:9" x14ac:dyDescent="0.2">
      <c r="D698"/>
      <c r="E698"/>
      <c r="F698"/>
      <c r="I698"/>
    </row>
    <row r="699" spans="4:9" x14ac:dyDescent="0.2">
      <c r="D699"/>
      <c r="E699"/>
      <c r="F699"/>
      <c r="I699"/>
    </row>
    <row r="700" spans="4:9" x14ac:dyDescent="0.2">
      <c r="D700"/>
      <c r="E700"/>
      <c r="F700"/>
      <c r="I700"/>
    </row>
    <row r="701" spans="4:9" x14ac:dyDescent="0.2">
      <c r="D701"/>
      <c r="E701"/>
      <c r="F701"/>
      <c r="I701"/>
    </row>
    <row r="702" spans="4:9" x14ac:dyDescent="0.2">
      <c r="D702"/>
      <c r="E702"/>
      <c r="F702"/>
      <c r="I702"/>
    </row>
    <row r="703" spans="4:9" x14ac:dyDescent="0.2">
      <c r="D703"/>
      <c r="E703"/>
      <c r="F703"/>
      <c r="I703"/>
    </row>
    <row r="704" spans="4:9" x14ac:dyDescent="0.2">
      <c r="D704"/>
      <c r="E704"/>
      <c r="F704"/>
      <c r="I704"/>
    </row>
    <row r="705" spans="4:9" x14ac:dyDescent="0.2">
      <c r="D705"/>
      <c r="E705"/>
      <c r="F705"/>
      <c r="I705"/>
    </row>
    <row r="706" spans="4:9" x14ac:dyDescent="0.2">
      <c r="D706"/>
      <c r="E706"/>
      <c r="F706"/>
      <c r="I706"/>
    </row>
    <row r="707" spans="4:9" x14ac:dyDescent="0.2">
      <c r="D707"/>
      <c r="E707"/>
      <c r="F707"/>
      <c r="I707"/>
    </row>
    <row r="708" spans="4:9" x14ac:dyDescent="0.2">
      <c r="D708"/>
      <c r="E708"/>
      <c r="F708"/>
      <c r="I708"/>
    </row>
    <row r="709" spans="4:9" x14ac:dyDescent="0.2">
      <c r="D709"/>
      <c r="E709"/>
      <c r="F709"/>
      <c r="I709"/>
    </row>
    <row r="710" spans="4:9" x14ac:dyDescent="0.2">
      <c r="D710"/>
      <c r="E710"/>
      <c r="F710"/>
      <c r="I710"/>
    </row>
    <row r="711" spans="4:9" x14ac:dyDescent="0.2">
      <c r="D711"/>
      <c r="E711"/>
      <c r="F711"/>
      <c r="I711"/>
    </row>
    <row r="712" spans="4:9" x14ac:dyDescent="0.2">
      <c r="D712"/>
      <c r="E712"/>
      <c r="F712"/>
      <c r="I712"/>
    </row>
    <row r="713" spans="4:9" x14ac:dyDescent="0.2">
      <c r="D713"/>
      <c r="E713"/>
      <c r="F713"/>
      <c r="I713"/>
    </row>
    <row r="714" spans="4:9" x14ac:dyDescent="0.2">
      <c r="D714"/>
      <c r="E714"/>
      <c r="F714"/>
      <c r="I714"/>
    </row>
    <row r="715" spans="4:9" x14ac:dyDescent="0.2">
      <c r="D715"/>
      <c r="E715"/>
      <c r="F715"/>
      <c r="I715"/>
    </row>
    <row r="716" spans="4:9" x14ac:dyDescent="0.2">
      <c r="D716"/>
      <c r="E716"/>
      <c r="F716"/>
      <c r="I716"/>
    </row>
    <row r="717" spans="4:9" x14ac:dyDescent="0.2">
      <c r="D717"/>
      <c r="E717"/>
      <c r="F717"/>
      <c r="I717"/>
    </row>
    <row r="718" spans="4:9" x14ac:dyDescent="0.2">
      <c r="D718"/>
      <c r="E718"/>
      <c r="F718"/>
      <c r="I718"/>
    </row>
    <row r="719" spans="4:9" x14ac:dyDescent="0.2">
      <c r="D719"/>
      <c r="E719"/>
      <c r="F719"/>
      <c r="I719"/>
    </row>
    <row r="720" spans="4:9" x14ac:dyDescent="0.2">
      <c r="D720"/>
      <c r="E720"/>
      <c r="F720"/>
      <c r="I720"/>
    </row>
    <row r="721" spans="4:9" x14ac:dyDescent="0.2">
      <c r="D721"/>
      <c r="E721"/>
      <c r="F721"/>
      <c r="I721"/>
    </row>
    <row r="722" spans="4:9" x14ac:dyDescent="0.2">
      <c r="D722"/>
      <c r="E722"/>
      <c r="F722"/>
      <c r="I722"/>
    </row>
    <row r="723" spans="4:9" x14ac:dyDescent="0.2">
      <c r="D723"/>
      <c r="E723"/>
      <c r="F723"/>
      <c r="I723"/>
    </row>
    <row r="724" spans="4:9" x14ac:dyDescent="0.2">
      <c r="D724"/>
      <c r="E724"/>
      <c r="F724"/>
      <c r="I724"/>
    </row>
    <row r="725" spans="4:9" x14ac:dyDescent="0.2">
      <c r="D725"/>
      <c r="E725"/>
      <c r="F725"/>
      <c r="I725"/>
    </row>
    <row r="726" spans="4:9" x14ac:dyDescent="0.2">
      <c r="D726"/>
      <c r="E726"/>
      <c r="F726"/>
      <c r="I726"/>
    </row>
    <row r="727" spans="4:9" x14ac:dyDescent="0.2">
      <c r="D727"/>
      <c r="E727"/>
      <c r="F727"/>
      <c r="I727"/>
    </row>
    <row r="728" spans="4:9" x14ac:dyDescent="0.2">
      <c r="D728"/>
      <c r="E728"/>
      <c r="F728"/>
      <c r="I728"/>
    </row>
    <row r="729" spans="4:9" x14ac:dyDescent="0.2">
      <c r="D729"/>
      <c r="E729"/>
      <c r="F729"/>
      <c r="I729"/>
    </row>
    <row r="730" spans="4:9" x14ac:dyDescent="0.2">
      <c r="D730"/>
      <c r="E730"/>
      <c r="F730"/>
      <c r="I730"/>
    </row>
    <row r="731" spans="4:9" x14ac:dyDescent="0.2">
      <c r="D731"/>
      <c r="E731"/>
      <c r="F731"/>
      <c r="I731"/>
    </row>
    <row r="732" spans="4:9" x14ac:dyDescent="0.2">
      <c r="D732"/>
      <c r="E732"/>
      <c r="F732"/>
      <c r="I732"/>
    </row>
    <row r="733" spans="4:9" x14ac:dyDescent="0.2">
      <c r="D733"/>
      <c r="E733"/>
      <c r="F733"/>
      <c r="I733"/>
    </row>
    <row r="734" spans="4:9" x14ac:dyDescent="0.2">
      <c r="D734"/>
      <c r="E734"/>
      <c r="F734"/>
      <c r="I734"/>
    </row>
    <row r="735" spans="4:9" x14ac:dyDescent="0.2">
      <c r="D735"/>
      <c r="E735"/>
      <c r="F735"/>
      <c r="I735"/>
    </row>
    <row r="736" spans="4:9" x14ac:dyDescent="0.2">
      <c r="D736"/>
      <c r="E736"/>
      <c r="F736"/>
      <c r="I736"/>
    </row>
    <row r="737" spans="4:9" x14ac:dyDescent="0.2">
      <c r="D737"/>
      <c r="E737"/>
      <c r="F737"/>
      <c r="I737"/>
    </row>
    <row r="738" spans="4:9" x14ac:dyDescent="0.2">
      <c r="D738"/>
      <c r="E738"/>
      <c r="F738"/>
      <c r="I738"/>
    </row>
    <row r="739" spans="4:9" x14ac:dyDescent="0.2">
      <c r="D739"/>
      <c r="E739"/>
      <c r="F739"/>
      <c r="I739"/>
    </row>
    <row r="740" spans="4:9" x14ac:dyDescent="0.2">
      <c r="D740"/>
      <c r="E740"/>
      <c r="F740"/>
      <c r="I740"/>
    </row>
    <row r="741" spans="4:9" x14ac:dyDescent="0.2">
      <c r="D741"/>
      <c r="E741"/>
      <c r="F741"/>
      <c r="I741"/>
    </row>
    <row r="742" spans="4:9" x14ac:dyDescent="0.2">
      <c r="D742"/>
      <c r="E742"/>
      <c r="F742"/>
      <c r="I742"/>
    </row>
    <row r="743" spans="4:9" x14ac:dyDescent="0.2">
      <c r="D743"/>
      <c r="E743"/>
      <c r="F743"/>
      <c r="I743"/>
    </row>
    <row r="744" spans="4:9" x14ac:dyDescent="0.2">
      <c r="D744"/>
      <c r="E744"/>
      <c r="F744"/>
      <c r="I744"/>
    </row>
    <row r="745" spans="4:9" x14ac:dyDescent="0.2">
      <c r="D745"/>
      <c r="E745"/>
      <c r="F745"/>
      <c r="I745"/>
    </row>
    <row r="746" spans="4:9" x14ac:dyDescent="0.2">
      <c r="D746"/>
      <c r="E746"/>
      <c r="F746"/>
      <c r="I746"/>
    </row>
    <row r="747" spans="4:9" x14ac:dyDescent="0.2">
      <c r="D747"/>
      <c r="E747"/>
      <c r="F747"/>
      <c r="I747"/>
    </row>
    <row r="748" spans="4:9" x14ac:dyDescent="0.2">
      <c r="D748"/>
      <c r="E748"/>
      <c r="F748"/>
      <c r="I748"/>
    </row>
    <row r="749" spans="4:9" x14ac:dyDescent="0.2">
      <c r="D749"/>
      <c r="E749"/>
      <c r="F749"/>
      <c r="I749"/>
    </row>
    <row r="750" spans="4:9" x14ac:dyDescent="0.2">
      <c r="D750"/>
      <c r="E750"/>
      <c r="F750"/>
      <c r="I750"/>
    </row>
    <row r="751" spans="4:9" x14ac:dyDescent="0.2">
      <c r="D751"/>
      <c r="E751"/>
      <c r="F751"/>
      <c r="I751"/>
    </row>
    <row r="752" spans="4:9" x14ac:dyDescent="0.2">
      <c r="D752"/>
      <c r="E752"/>
      <c r="F752"/>
      <c r="I752"/>
    </row>
    <row r="753" spans="4:9" x14ac:dyDescent="0.2">
      <c r="D753"/>
      <c r="E753"/>
      <c r="F753"/>
      <c r="I753"/>
    </row>
    <row r="754" spans="4:9" x14ac:dyDescent="0.2">
      <c r="D754"/>
      <c r="E754"/>
      <c r="F754"/>
      <c r="I754"/>
    </row>
    <row r="755" spans="4:9" x14ac:dyDescent="0.2">
      <c r="D755"/>
      <c r="E755"/>
      <c r="F755"/>
      <c r="I755"/>
    </row>
    <row r="756" spans="4:9" x14ac:dyDescent="0.2">
      <c r="D756"/>
      <c r="E756"/>
      <c r="F756"/>
      <c r="I756"/>
    </row>
    <row r="757" spans="4:9" x14ac:dyDescent="0.2">
      <c r="D757"/>
      <c r="E757"/>
      <c r="F757"/>
      <c r="I757"/>
    </row>
    <row r="758" spans="4:9" x14ac:dyDescent="0.2">
      <c r="D758"/>
      <c r="E758"/>
      <c r="F758"/>
      <c r="I758"/>
    </row>
    <row r="759" spans="4:9" x14ac:dyDescent="0.2">
      <c r="D759"/>
      <c r="E759"/>
      <c r="F759"/>
      <c r="I759"/>
    </row>
    <row r="760" spans="4:9" x14ac:dyDescent="0.2">
      <c r="D760"/>
      <c r="E760"/>
      <c r="F760"/>
      <c r="I760"/>
    </row>
    <row r="761" spans="4:9" x14ac:dyDescent="0.2">
      <c r="D761"/>
      <c r="E761"/>
      <c r="F761"/>
      <c r="I761"/>
    </row>
    <row r="762" spans="4:9" x14ac:dyDescent="0.2">
      <c r="D762"/>
      <c r="E762"/>
      <c r="F762"/>
      <c r="I762"/>
    </row>
    <row r="763" spans="4:9" x14ac:dyDescent="0.2">
      <c r="D763"/>
      <c r="E763"/>
      <c r="F763"/>
      <c r="I763"/>
    </row>
    <row r="764" spans="4:9" x14ac:dyDescent="0.2">
      <c r="D764"/>
      <c r="E764"/>
      <c r="F764"/>
      <c r="I764"/>
    </row>
    <row r="765" spans="4:9" x14ac:dyDescent="0.2">
      <c r="D765"/>
      <c r="E765"/>
      <c r="F765"/>
      <c r="I765"/>
    </row>
    <row r="766" spans="4:9" x14ac:dyDescent="0.2">
      <c r="D766"/>
      <c r="E766"/>
      <c r="F766"/>
      <c r="I766"/>
    </row>
    <row r="767" spans="4:9" x14ac:dyDescent="0.2">
      <c r="D767"/>
      <c r="E767"/>
      <c r="F767"/>
      <c r="I767"/>
    </row>
    <row r="768" spans="4:9" x14ac:dyDescent="0.2">
      <c r="D768"/>
      <c r="E768"/>
      <c r="F768"/>
      <c r="I768"/>
    </row>
    <row r="769" spans="4:9" x14ac:dyDescent="0.2">
      <c r="D769"/>
      <c r="E769"/>
      <c r="F769"/>
      <c r="I769"/>
    </row>
    <row r="770" spans="4:9" x14ac:dyDescent="0.2">
      <c r="D770"/>
      <c r="E770"/>
      <c r="F770"/>
      <c r="I770"/>
    </row>
    <row r="771" spans="4:9" x14ac:dyDescent="0.2">
      <c r="D771"/>
      <c r="E771"/>
      <c r="F771"/>
      <c r="I771"/>
    </row>
    <row r="772" spans="4:9" x14ac:dyDescent="0.2">
      <c r="D772"/>
      <c r="E772"/>
      <c r="F772"/>
      <c r="I772"/>
    </row>
    <row r="773" spans="4:9" x14ac:dyDescent="0.2">
      <c r="D773"/>
      <c r="E773"/>
      <c r="F773"/>
      <c r="I773"/>
    </row>
    <row r="774" spans="4:9" x14ac:dyDescent="0.2">
      <c r="D774"/>
      <c r="E774"/>
      <c r="F774"/>
      <c r="I774"/>
    </row>
    <row r="775" spans="4:9" x14ac:dyDescent="0.2">
      <c r="D775"/>
      <c r="E775"/>
      <c r="F775"/>
      <c r="I775"/>
    </row>
    <row r="776" spans="4:9" x14ac:dyDescent="0.2">
      <c r="D776"/>
      <c r="E776"/>
      <c r="F776"/>
      <c r="I776"/>
    </row>
    <row r="777" spans="4:9" x14ac:dyDescent="0.2">
      <c r="D777"/>
      <c r="E777"/>
      <c r="F777"/>
      <c r="I777"/>
    </row>
    <row r="778" spans="4:9" x14ac:dyDescent="0.2">
      <c r="D778"/>
      <c r="E778"/>
      <c r="F778"/>
      <c r="I778"/>
    </row>
    <row r="779" spans="4:9" x14ac:dyDescent="0.2">
      <c r="D779"/>
      <c r="E779"/>
      <c r="F779"/>
      <c r="I779"/>
    </row>
    <row r="780" spans="4:9" x14ac:dyDescent="0.2">
      <c r="D780"/>
      <c r="E780"/>
      <c r="F780"/>
      <c r="I780"/>
    </row>
    <row r="781" spans="4:9" x14ac:dyDescent="0.2">
      <c r="D781"/>
      <c r="E781"/>
      <c r="F781"/>
      <c r="I781"/>
    </row>
    <row r="782" spans="4:9" x14ac:dyDescent="0.2">
      <c r="D782"/>
      <c r="E782"/>
      <c r="F782"/>
      <c r="I782"/>
    </row>
    <row r="783" spans="4:9" x14ac:dyDescent="0.2">
      <c r="D783"/>
      <c r="E783"/>
      <c r="F783"/>
      <c r="I783"/>
    </row>
    <row r="784" spans="4:9" x14ac:dyDescent="0.2">
      <c r="D784"/>
      <c r="E784"/>
      <c r="F784"/>
      <c r="I784"/>
    </row>
    <row r="785" spans="4:9" x14ac:dyDescent="0.2">
      <c r="D785"/>
      <c r="E785"/>
      <c r="F785"/>
      <c r="I785"/>
    </row>
    <row r="786" spans="4:9" x14ac:dyDescent="0.2">
      <c r="D786"/>
      <c r="E786"/>
      <c r="F786"/>
      <c r="I786"/>
    </row>
    <row r="787" spans="4:9" x14ac:dyDescent="0.2">
      <c r="D787"/>
      <c r="E787"/>
      <c r="F787"/>
      <c r="I787"/>
    </row>
    <row r="788" spans="4:9" x14ac:dyDescent="0.2">
      <c r="D788"/>
      <c r="E788"/>
      <c r="F788"/>
      <c r="I788"/>
    </row>
    <row r="789" spans="4:9" x14ac:dyDescent="0.2">
      <c r="D789"/>
      <c r="E789"/>
      <c r="F789"/>
      <c r="I789"/>
    </row>
    <row r="790" spans="4:9" x14ac:dyDescent="0.2">
      <c r="D790"/>
      <c r="E790"/>
      <c r="F790"/>
      <c r="I790"/>
    </row>
    <row r="791" spans="4:9" x14ac:dyDescent="0.2">
      <c r="D791"/>
      <c r="E791"/>
      <c r="F791"/>
      <c r="I791"/>
    </row>
    <row r="792" spans="4:9" x14ac:dyDescent="0.2">
      <c r="D792"/>
      <c r="E792"/>
      <c r="F792"/>
      <c r="I792"/>
    </row>
    <row r="793" spans="4:9" x14ac:dyDescent="0.2">
      <c r="D793"/>
      <c r="E793"/>
      <c r="F793"/>
      <c r="I793"/>
    </row>
    <row r="794" spans="4:9" x14ac:dyDescent="0.2">
      <c r="D794"/>
      <c r="E794"/>
      <c r="F794"/>
      <c r="I794"/>
    </row>
    <row r="795" spans="4:9" x14ac:dyDescent="0.2">
      <c r="D795"/>
      <c r="E795"/>
      <c r="F795"/>
      <c r="I795"/>
    </row>
    <row r="796" spans="4:9" x14ac:dyDescent="0.2">
      <c r="D796"/>
      <c r="E796"/>
      <c r="F796"/>
      <c r="I796"/>
    </row>
    <row r="797" spans="4:9" x14ac:dyDescent="0.2">
      <c r="D797"/>
      <c r="E797"/>
      <c r="F797"/>
      <c r="I797"/>
    </row>
    <row r="798" spans="4:9" x14ac:dyDescent="0.2">
      <c r="D798"/>
      <c r="E798"/>
      <c r="F798"/>
      <c r="I798"/>
    </row>
    <row r="799" spans="4:9" x14ac:dyDescent="0.2">
      <c r="D799"/>
      <c r="E799"/>
      <c r="F799"/>
      <c r="I799"/>
    </row>
    <row r="800" spans="4:9" x14ac:dyDescent="0.2">
      <c r="D800"/>
      <c r="E800"/>
      <c r="F800"/>
      <c r="I800"/>
    </row>
    <row r="801" spans="4:9" x14ac:dyDescent="0.2">
      <c r="D801"/>
      <c r="E801"/>
      <c r="F801"/>
      <c r="I801"/>
    </row>
    <row r="802" spans="4:9" x14ac:dyDescent="0.2">
      <c r="D802"/>
      <c r="E802"/>
      <c r="F802"/>
      <c r="I802"/>
    </row>
    <row r="803" spans="4:9" x14ac:dyDescent="0.2">
      <c r="D803"/>
      <c r="E803"/>
      <c r="F803"/>
      <c r="I803"/>
    </row>
    <row r="804" spans="4:9" x14ac:dyDescent="0.2">
      <c r="D804"/>
      <c r="E804"/>
      <c r="F804"/>
      <c r="I804"/>
    </row>
    <row r="805" spans="4:9" x14ac:dyDescent="0.2">
      <c r="D805"/>
      <c r="E805"/>
      <c r="F805"/>
      <c r="I805"/>
    </row>
    <row r="806" spans="4:9" x14ac:dyDescent="0.2">
      <c r="D806"/>
      <c r="E806"/>
      <c r="F806"/>
      <c r="I806"/>
    </row>
    <row r="807" spans="4:9" x14ac:dyDescent="0.2">
      <c r="D807"/>
      <c r="E807"/>
      <c r="F807"/>
      <c r="I807"/>
    </row>
    <row r="808" spans="4:9" x14ac:dyDescent="0.2">
      <c r="D808"/>
      <c r="E808"/>
      <c r="F808"/>
      <c r="I808"/>
    </row>
    <row r="809" spans="4:9" x14ac:dyDescent="0.2">
      <c r="D809"/>
      <c r="E809"/>
      <c r="F809"/>
      <c r="I809"/>
    </row>
    <row r="810" spans="4:9" x14ac:dyDescent="0.2">
      <c r="D810"/>
      <c r="E810"/>
      <c r="F810"/>
      <c r="I810"/>
    </row>
    <row r="811" spans="4:9" x14ac:dyDescent="0.2">
      <c r="D811"/>
      <c r="E811"/>
      <c r="F811"/>
      <c r="I811"/>
    </row>
    <row r="812" spans="4:9" x14ac:dyDescent="0.2">
      <c r="D812"/>
      <c r="E812"/>
      <c r="F812"/>
      <c r="I812"/>
    </row>
    <row r="813" spans="4:9" x14ac:dyDescent="0.2">
      <c r="D813"/>
      <c r="E813"/>
      <c r="F813"/>
      <c r="I813"/>
    </row>
    <row r="814" spans="4:9" x14ac:dyDescent="0.2">
      <c r="D814"/>
      <c r="E814"/>
      <c r="F814"/>
      <c r="I814"/>
    </row>
    <row r="815" spans="4:9" x14ac:dyDescent="0.2">
      <c r="D815"/>
      <c r="E815"/>
      <c r="F815"/>
      <c r="I815"/>
    </row>
    <row r="816" spans="4:9" x14ac:dyDescent="0.2">
      <c r="D816"/>
      <c r="E816"/>
      <c r="F816"/>
      <c r="I816"/>
    </row>
    <row r="817" spans="4:9" x14ac:dyDescent="0.2">
      <c r="D817"/>
      <c r="E817"/>
      <c r="F817"/>
      <c r="I817"/>
    </row>
    <row r="818" spans="4:9" x14ac:dyDescent="0.2">
      <c r="D818"/>
      <c r="E818"/>
      <c r="F818"/>
      <c r="I818"/>
    </row>
    <row r="819" spans="4:9" x14ac:dyDescent="0.2">
      <c r="D819"/>
      <c r="E819"/>
      <c r="F819"/>
      <c r="I819"/>
    </row>
    <row r="820" spans="4:9" x14ac:dyDescent="0.2">
      <c r="D820"/>
      <c r="E820"/>
      <c r="F820"/>
      <c r="I820"/>
    </row>
    <row r="821" spans="4:9" x14ac:dyDescent="0.2">
      <c r="D821"/>
      <c r="E821"/>
      <c r="F821"/>
      <c r="I821"/>
    </row>
    <row r="822" spans="4:9" x14ac:dyDescent="0.2">
      <c r="D822"/>
      <c r="E822"/>
      <c r="F822"/>
      <c r="I822"/>
    </row>
    <row r="823" spans="4:9" x14ac:dyDescent="0.2">
      <c r="D823"/>
      <c r="E823"/>
      <c r="F823"/>
      <c r="I823"/>
    </row>
    <row r="824" spans="4:9" x14ac:dyDescent="0.2">
      <c r="D824"/>
      <c r="E824"/>
      <c r="F824"/>
      <c r="I824"/>
    </row>
    <row r="825" spans="4:9" x14ac:dyDescent="0.2">
      <c r="D825"/>
      <c r="E825"/>
      <c r="F825"/>
      <c r="I825"/>
    </row>
    <row r="826" spans="4:9" x14ac:dyDescent="0.2">
      <c r="D826"/>
      <c r="E826"/>
      <c r="F826"/>
      <c r="I826"/>
    </row>
    <row r="827" spans="4:9" x14ac:dyDescent="0.2">
      <c r="D827"/>
      <c r="E827"/>
      <c r="F827"/>
      <c r="I827"/>
    </row>
    <row r="828" spans="4:9" x14ac:dyDescent="0.2">
      <c r="D828"/>
      <c r="E828"/>
      <c r="F828"/>
      <c r="I828"/>
    </row>
    <row r="829" spans="4:9" x14ac:dyDescent="0.2">
      <c r="D829"/>
      <c r="E829"/>
      <c r="F829"/>
      <c r="I829"/>
    </row>
    <row r="830" spans="4:9" x14ac:dyDescent="0.2">
      <c r="D830"/>
      <c r="E830"/>
      <c r="F830"/>
      <c r="I830"/>
    </row>
    <row r="831" spans="4:9" x14ac:dyDescent="0.2">
      <c r="D831"/>
      <c r="E831"/>
      <c r="F831"/>
      <c r="I831"/>
    </row>
    <row r="832" spans="4:9" x14ac:dyDescent="0.2">
      <c r="D832"/>
      <c r="E832"/>
      <c r="F832"/>
      <c r="I832"/>
    </row>
    <row r="833" spans="4:9" x14ac:dyDescent="0.2">
      <c r="D833"/>
      <c r="E833"/>
      <c r="F833"/>
      <c r="I833"/>
    </row>
    <row r="834" spans="4:9" x14ac:dyDescent="0.2">
      <c r="D834"/>
      <c r="E834"/>
      <c r="F834"/>
      <c r="I834"/>
    </row>
    <row r="835" spans="4:9" x14ac:dyDescent="0.2">
      <c r="D835"/>
      <c r="E835"/>
      <c r="F835"/>
      <c r="I835"/>
    </row>
    <row r="836" spans="4:9" x14ac:dyDescent="0.2">
      <c r="D836"/>
      <c r="E836"/>
      <c r="F836"/>
      <c r="I836"/>
    </row>
    <row r="837" spans="4:9" x14ac:dyDescent="0.2">
      <c r="D837"/>
      <c r="E837"/>
      <c r="F837"/>
      <c r="I837"/>
    </row>
    <row r="838" spans="4:9" x14ac:dyDescent="0.2">
      <c r="D838"/>
      <c r="E838"/>
      <c r="F838"/>
      <c r="I838"/>
    </row>
    <row r="839" spans="4:9" x14ac:dyDescent="0.2">
      <c r="D839"/>
      <c r="E839"/>
      <c r="F839"/>
      <c r="I839"/>
    </row>
    <row r="840" spans="4:9" x14ac:dyDescent="0.2">
      <c r="D840"/>
      <c r="E840"/>
      <c r="F840"/>
      <c r="I840"/>
    </row>
    <row r="841" spans="4:9" x14ac:dyDescent="0.2">
      <c r="D841"/>
      <c r="E841"/>
      <c r="F841"/>
      <c r="I841"/>
    </row>
    <row r="842" spans="4:9" x14ac:dyDescent="0.2">
      <c r="D842"/>
      <c r="E842"/>
      <c r="F842"/>
      <c r="I842"/>
    </row>
    <row r="843" spans="4:9" x14ac:dyDescent="0.2">
      <c r="D843"/>
      <c r="E843"/>
      <c r="F843"/>
      <c r="I843"/>
    </row>
    <row r="844" spans="4:9" x14ac:dyDescent="0.2">
      <c r="D844"/>
      <c r="E844"/>
      <c r="F844"/>
      <c r="I844"/>
    </row>
    <row r="845" spans="4:9" x14ac:dyDescent="0.2">
      <c r="D845"/>
      <c r="E845"/>
      <c r="F845"/>
      <c r="I845"/>
    </row>
    <row r="846" spans="4:9" x14ac:dyDescent="0.2">
      <c r="D846"/>
      <c r="E846"/>
      <c r="F846"/>
      <c r="I846"/>
    </row>
    <row r="847" spans="4:9" x14ac:dyDescent="0.2">
      <c r="D847"/>
      <c r="E847"/>
      <c r="F847"/>
      <c r="I847"/>
    </row>
    <row r="848" spans="4:9" x14ac:dyDescent="0.2">
      <c r="D848"/>
      <c r="E848"/>
      <c r="F848"/>
      <c r="I848"/>
    </row>
    <row r="849" spans="4:9" x14ac:dyDescent="0.2">
      <c r="D849"/>
      <c r="E849"/>
      <c r="F849"/>
      <c r="I849"/>
    </row>
    <row r="850" spans="4:9" x14ac:dyDescent="0.2">
      <c r="D850"/>
      <c r="E850"/>
      <c r="F850"/>
      <c r="I850"/>
    </row>
    <row r="851" spans="4:9" x14ac:dyDescent="0.2">
      <c r="D851"/>
      <c r="E851"/>
      <c r="F851"/>
      <c r="I851"/>
    </row>
    <row r="852" spans="4:9" x14ac:dyDescent="0.2">
      <c r="D852"/>
      <c r="E852"/>
      <c r="F852"/>
      <c r="I852"/>
    </row>
    <row r="853" spans="4:9" x14ac:dyDescent="0.2">
      <c r="D853"/>
      <c r="E853"/>
      <c r="F853"/>
      <c r="I853"/>
    </row>
    <row r="854" spans="4:9" x14ac:dyDescent="0.2">
      <c r="D854"/>
      <c r="E854"/>
      <c r="F854"/>
      <c r="I854"/>
    </row>
    <row r="855" spans="4:9" x14ac:dyDescent="0.2">
      <c r="D855"/>
      <c r="E855"/>
      <c r="F855"/>
      <c r="I855"/>
    </row>
    <row r="856" spans="4:9" x14ac:dyDescent="0.2">
      <c r="D856"/>
      <c r="E856"/>
      <c r="F856"/>
      <c r="I856"/>
    </row>
    <row r="857" spans="4:9" x14ac:dyDescent="0.2">
      <c r="D857"/>
      <c r="E857"/>
      <c r="F857"/>
      <c r="I857"/>
    </row>
    <row r="858" spans="4:9" x14ac:dyDescent="0.2">
      <c r="D858"/>
      <c r="E858"/>
      <c r="F858"/>
      <c r="I858"/>
    </row>
    <row r="859" spans="4:9" x14ac:dyDescent="0.2">
      <c r="D859"/>
      <c r="E859"/>
      <c r="F859"/>
      <c r="I859"/>
    </row>
    <row r="860" spans="4:9" x14ac:dyDescent="0.2">
      <c r="D860"/>
      <c r="E860"/>
      <c r="F860"/>
      <c r="I860"/>
    </row>
    <row r="861" spans="4:9" x14ac:dyDescent="0.2">
      <c r="D861"/>
      <c r="E861"/>
      <c r="F861"/>
      <c r="I861"/>
    </row>
    <row r="862" spans="4:9" x14ac:dyDescent="0.2">
      <c r="D862"/>
      <c r="E862"/>
      <c r="F862"/>
      <c r="I862"/>
    </row>
    <row r="863" spans="4:9" x14ac:dyDescent="0.2">
      <c r="D863"/>
      <c r="E863"/>
      <c r="F863"/>
      <c r="I863"/>
    </row>
    <row r="864" spans="4:9" x14ac:dyDescent="0.2">
      <c r="D864"/>
      <c r="E864"/>
      <c r="F864"/>
      <c r="I864"/>
    </row>
    <row r="865" spans="4:9" x14ac:dyDescent="0.2">
      <c r="D865"/>
      <c r="E865"/>
      <c r="F865"/>
      <c r="I865"/>
    </row>
    <row r="866" spans="4:9" x14ac:dyDescent="0.2">
      <c r="D866"/>
      <c r="E866"/>
      <c r="F866"/>
      <c r="I866"/>
    </row>
    <row r="867" spans="4:9" x14ac:dyDescent="0.2">
      <c r="D867"/>
      <c r="E867"/>
      <c r="F867"/>
      <c r="I867"/>
    </row>
    <row r="868" spans="4:9" x14ac:dyDescent="0.2">
      <c r="D868"/>
      <c r="E868"/>
      <c r="F868"/>
      <c r="I868"/>
    </row>
    <row r="869" spans="4:9" x14ac:dyDescent="0.2">
      <c r="D869"/>
      <c r="E869"/>
      <c r="F869"/>
      <c r="I869"/>
    </row>
    <row r="870" spans="4:9" x14ac:dyDescent="0.2">
      <c r="D870"/>
      <c r="E870"/>
      <c r="F870"/>
      <c r="I870"/>
    </row>
    <row r="871" spans="4:9" x14ac:dyDescent="0.2">
      <c r="D871"/>
      <c r="E871"/>
      <c r="F871"/>
      <c r="I871"/>
    </row>
    <row r="872" spans="4:9" x14ac:dyDescent="0.2">
      <c r="D872"/>
      <c r="E872"/>
      <c r="F872"/>
      <c r="I872"/>
    </row>
    <row r="873" spans="4:9" x14ac:dyDescent="0.2">
      <c r="D873"/>
      <c r="E873"/>
      <c r="F873"/>
      <c r="I873"/>
    </row>
    <row r="874" spans="4:9" x14ac:dyDescent="0.2">
      <c r="D874"/>
      <c r="E874"/>
      <c r="F874"/>
      <c r="I874"/>
    </row>
    <row r="875" spans="4:9" x14ac:dyDescent="0.2">
      <c r="D875"/>
      <c r="E875"/>
      <c r="F875"/>
      <c r="I875"/>
    </row>
    <row r="876" spans="4:9" x14ac:dyDescent="0.2">
      <c r="D876"/>
      <c r="E876"/>
      <c r="F876"/>
      <c r="I876"/>
    </row>
    <row r="877" spans="4:9" x14ac:dyDescent="0.2">
      <c r="D877"/>
      <c r="E877"/>
      <c r="F877"/>
      <c r="I877"/>
    </row>
    <row r="878" spans="4:9" x14ac:dyDescent="0.2">
      <c r="D878"/>
      <c r="E878"/>
      <c r="F878"/>
      <c r="I878"/>
    </row>
    <row r="879" spans="4:9" x14ac:dyDescent="0.2">
      <c r="D879"/>
      <c r="E879"/>
      <c r="F879"/>
      <c r="I879"/>
    </row>
    <row r="880" spans="4:9" x14ac:dyDescent="0.2">
      <c r="D880"/>
      <c r="E880"/>
      <c r="F880"/>
      <c r="I880"/>
    </row>
    <row r="881" spans="4:9" x14ac:dyDescent="0.2">
      <c r="D881"/>
      <c r="E881"/>
      <c r="F881"/>
      <c r="I881"/>
    </row>
    <row r="882" spans="4:9" x14ac:dyDescent="0.2">
      <c r="D882"/>
      <c r="E882"/>
      <c r="F882"/>
      <c r="I882"/>
    </row>
    <row r="883" spans="4:9" x14ac:dyDescent="0.2">
      <c r="D883"/>
      <c r="E883"/>
      <c r="F883"/>
      <c r="I883"/>
    </row>
    <row r="884" spans="4:9" x14ac:dyDescent="0.2">
      <c r="D884"/>
      <c r="E884"/>
      <c r="F884"/>
      <c r="I884"/>
    </row>
    <row r="885" spans="4:9" x14ac:dyDescent="0.2">
      <c r="D885"/>
      <c r="E885"/>
      <c r="F885"/>
      <c r="I885"/>
    </row>
    <row r="886" spans="4:9" x14ac:dyDescent="0.2">
      <c r="D886"/>
      <c r="E886"/>
      <c r="F886"/>
      <c r="I886"/>
    </row>
    <row r="887" spans="4:9" x14ac:dyDescent="0.2">
      <c r="D887"/>
      <c r="E887"/>
      <c r="F887"/>
      <c r="I887"/>
    </row>
    <row r="888" spans="4:9" x14ac:dyDescent="0.2">
      <c r="D888"/>
      <c r="E888"/>
      <c r="F888"/>
      <c r="I888"/>
    </row>
    <row r="889" spans="4:9" x14ac:dyDescent="0.2">
      <c r="D889"/>
      <c r="E889"/>
      <c r="F889"/>
      <c r="I889"/>
    </row>
    <row r="890" spans="4:9" x14ac:dyDescent="0.2">
      <c r="D890"/>
      <c r="E890"/>
      <c r="F890"/>
      <c r="I890"/>
    </row>
    <row r="891" spans="4:9" x14ac:dyDescent="0.2">
      <c r="D891"/>
      <c r="E891"/>
      <c r="F891"/>
      <c r="I891"/>
    </row>
    <row r="892" spans="4:9" x14ac:dyDescent="0.2">
      <c r="D892"/>
      <c r="E892"/>
      <c r="F892"/>
      <c r="I892"/>
    </row>
    <row r="893" spans="4:9" x14ac:dyDescent="0.2">
      <c r="D893"/>
      <c r="E893"/>
      <c r="F893"/>
      <c r="I893"/>
    </row>
    <row r="894" spans="4:9" x14ac:dyDescent="0.2">
      <c r="D894"/>
      <c r="E894"/>
      <c r="F894"/>
      <c r="I894"/>
    </row>
    <row r="895" spans="4:9" x14ac:dyDescent="0.2">
      <c r="D895"/>
      <c r="E895"/>
      <c r="F895"/>
      <c r="I895"/>
    </row>
    <row r="896" spans="4:9" x14ac:dyDescent="0.2">
      <c r="D896"/>
      <c r="E896"/>
      <c r="F896"/>
      <c r="I896"/>
    </row>
    <row r="897" spans="4:9" x14ac:dyDescent="0.2">
      <c r="D897"/>
      <c r="E897"/>
      <c r="F897"/>
      <c r="I897"/>
    </row>
    <row r="898" spans="4:9" x14ac:dyDescent="0.2">
      <c r="D898"/>
      <c r="E898"/>
      <c r="F898"/>
      <c r="I898"/>
    </row>
    <row r="899" spans="4:9" x14ac:dyDescent="0.2">
      <c r="D899"/>
      <c r="E899"/>
      <c r="F899"/>
      <c r="I899"/>
    </row>
    <row r="900" spans="4:9" x14ac:dyDescent="0.2">
      <c r="D900"/>
      <c r="E900"/>
      <c r="F900"/>
      <c r="I900"/>
    </row>
    <row r="901" spans="4:9" x14ac:dyDescent="0.2">
      <c r="D901"/>
      <c r="E901"/>
      <c r="F901"/>
      <c r="I901"/>
    </row>
    <row r="902" spans="4:9" x14ac:dyDescent="0.2">
      <c r="D902"/>
      <c r="E902"/>
      <c r="F902"/>
      <c r="I902"/>
    </row>
    <row r="903" spans="4:9" x14ac:dyDescent="0.2">
      <c r="D903"/>
      <c r="E903"/>
      <c r="F903"/>
      <c r="I903"/>
    </row>
    <row r="904" spans="4:9" x14ac:dyDescent="0.2">
      <c r="D904"/>
      <c r="E904"/>
      <c r="F904"/>
      <c r="I904"/>
    </row>
    <row r="905" spans="4:9" x14ac:dyDescent="0.2">
      <c r="D905"/>
      <c r="E905"/>
      <c r="F905"/>
      <c r="I905"/>
    </row>
    <row r="906" spans="4:9" x14ac:dyDescent="0.2">
      <c r="D906"/>
      <c r="E906"/>
      <c r="F906"/>
      <c r="I906"/>
    </row>
    <row r="907" spans="4:9" x14ac:dyDescent="0.2">
      <c r="D907"/>
      <c r="E907"/>
      <c r="F907"/>
      <c r="I907"/>
    </row>
    <row r="908" spans="4:9" x14ac:dyDescent="0.2">
      <c r="D908"/>
      <c r="E908"/>
      <c r="F908"/>
      <c r="I908"/>
    </row>
    <row r="909" spans="4:9" x14ac:dyDescent="0.2">
      <c r="D909"/>
      <c r="E909"/>
      <c r="F909"/>
      <c r="I909"/>
    </row>
    <row r="910" spans="4:9" x14ac:dyDescent="0.2">
      <c r="D910"/>
      <c r="E910"/>
      <c r="F910"/>
      <c r="I910"/>
    </row>
    <row r="911" spans="4:9" x14ac:dyDescent="0.2">
      <c r="D911"/>
      <c r="E911"/>
      <c r="F911"/>
      <c r="I911"/>
    </row>
    <row r="912" spans="4:9" x14ac:dyDescent="0.2">
      <c r="D912"/>
      <c r="E912"/>
      <c r="F912"/>
      <c r="I912"/>
    </row>
    <row r="913" spans="4:9" x14ac:dyDescent="0.2">
      <c r="D913"/>
      <c r="E913"/>
      <c r="F913"/>
      <c r="I913"/>
    </row>
    <row r="914" spans="4:9" x14ac:dyDescent="0.2">
      <c r="D914"/>
      <c r="E914"/>
      <c r="F914"/>
      <c r="I914"/>
    </row>
    <row r="915" spans="4:9" x14ac:dyDescent="0.2">
      <c r="D915"/>
      <c r="E915"/>
      <c r="F915"/>
      <c r="I915"/>
    </row>
    <row r="916" spans="4:9" x14ac:dyDescent="0.2">
      <c r="D916"/>
      <c r="E916"/>
      <c r="F916"/>
      <c r="I916"/>
    </row>
    <row r="917" spans="4:9" x14ac:dyDescent="0.2">
      <c r="D917"/>
      <c r="E917"/>
      <c r="F917"/>
      <c r="I917"/>
    </row>
    <row r="918" spans="4:9" x14ac:dyDescent="0.2">
      <c r="D918"/>
      <c r="E918"/>
      <c r="F918"/>
      <c r="I918"/>
    </row>
    <row r="919" spans="4:9" x14ac:dyDescent="0.2">
      <c r="D919"/>
      <c r="E919"/>
      <c r="F919"/>
      <c r="I919"/>
    </row>
    <row r="920" spans="4:9" x14ac:dyDescent="0.2">
      <c r="D920"/>
      <c r="E920"/>
      <c r="F920"/>
      <c r="I920"/>
    </row>
    <row r="921" spans="4:9" x14ac:dyDescent="0.2">
      <c r="D921"/>
      <c r="E921"/>
      <c r="F921"/>
      <c r="I921"/>
    </row>
    <row r="922" spans="4:9" x14ac:dyDescent="0.2">
      <c r="D922"/>
      <c r="E922"/>
      <c r="F922"/>
      <c r="I922"/>
    </row>
    <row r="923" spans="4:9" x14ac:dyDescent="0.2">
      <c r="D923"/>
      <c r="E923"/>
      <c r="F923"/>
      <c r="I923"/>
    </row>
    <row r="924" spans="4:9" x14ac:dyDescent="0.2">
      <c r="D924"/>
      <c r="E924"/>
      <c r="F924"/>
      <c r="I924"/>
    </row>
    <row r="925" spans="4:9" x14ac:dyDescent="0.2">
      <c r="D925"/>
      <c r="E925"/>
      <c r="F925"/>
      <c r="I925"/>
    </row>
    <row r="926" spans="4:9" x14ac:dyDescent="0.2">
      <c r="D926"/>
      <c r="E926"/>
      <c r="F926"/>
      <c r="I926"/>
    </row>
    <row r="927" spans="4:9" x14ac:dyDescent="0.2">
      <c r="D927"/>
      <c r="E927"/>
      <c r="F927"/>
      <c r="I927"/>
    </row>
    <row r="928" spans="4:9" x14ac:dyDescent="0.2">
      <c r="D928"/>
      <c r="E928"/>
      <c r="F928"/>
      <c r="I928"/>
    </row>
    <row r="929" spans="4:9" x14ac:dyDescent="0.2">
      <c r="D929"/>
      <c r="E929"/>
      <c r="F929"/>
      <c r="I929"/>
    </row>
    <row r="930" spans="4:9" x14ac:dyDescent="0.2">
      <c r="D930"/>
      <c r="E930"/>
      <c r="F930"/>
      <c r="I930"/>
    </row>
    <row r="931" spans="4:9" x14ac:dyDescent="0.2">
      <c r="D931"/>
      <c r="E931"/>
      <c r="F931"/>
      <c r="I931"/>
    </row>
    <row r="932" spans="4:9" x14ac:dyDescent="0.2">
      <c r="D932"/>
      <c r="E932"/>
      <c r="F932"/>
      <c r="I932"/>
    </row>
    <row r="933" spans="4:9" x14ac:dyDescent="0.2">
      <c r="D933"/>
      <c r="E933"/>
      <c r="F933"/>
      <c r="I933"/>
    </row>
    <row r="934" spans="4:9" x14ac:dyDescent="0.2">
      <c r="D934"/>
      <c r="E934"/>
      <c r="F934"/>
      <c r="I934"/>
    </row>
    <row r="935" spans="4:9" x14ac:dyDescent="0.2">
      <c r="D935"/>
      <c r="E935"/>
      <c r="F935"/>
      <c r="I935"/>
    </row>
    <row r="936" spans="4:9" x14ac:dyDescent="0.2">
      <c r="D936"/>
      <c r="E936"/>
      <c r="F936"/>
      <c r="I936"/>
    </row>
    <row r="937" spans="4:9" x14ac:dyDescent="0.2">
      <c r="D937"/>
      <c r="E937"/>
      <c r="F937"/>
      <c r="I937"/>
    </row>
    <row r="938" spans="4:9" x14ac:dyDescent="0.2">
      <c r="D938"/>
      <c r="E938"/>
      <c r="F938"/>
      <c r="I938"/>
    </row>
    <row r="939" spans="4:9" x14ac:dyDescent="0.2">
      <c r="D939"/>
      <c r="E939"/>
      <c r="F939"/>
      <c r="I939"/>
    </row>
    <row r="940" spans="4:9" x14ac:dyDescent="0.2">
      <c r="D940"/>
      <c r="E940"/>
      <c r="F940"/>
      <c r="I940"/>
    </row>
    <row r="941" spans="4:9" x14ac:dyDescent="0.2">
      <c r="D941"/>
      <c r="E941"/>
      <c r="F941"/>
      <c r="I941"/>
    </row>
    <row r="942" spans="4:9" x14ac:dyDescent="0.2">
      <c r="D942"/>
      <c r="E942"/>
      <c r="F942"/>
      <c r="I942"/>
    </row>
    <row r="943" spans="4:9" x14ac:dyDescent="0.2">
      <c r="D943"/>
      <c r="E943"/>
      <c r="F943"/>
      <c r="I943"/>
    </row>
    <row r="944" spans="4:9" x14ac:dyDescent="0.2">
      <c r="D944"/>
      <c r="E944"/>
      <c r="F944"/>
      <c r="I944"/>
    </row>
    <row r="945" spans="4:9" x14ac:dyDescent="0.2">
      <c r="D945"/>
      <c r="E945"/>
      <c r="F945"/>
      <c r="I945"/>
    </row>
    <row r="946" spans="4:9" x14ac:dyDescent="0.2">
      <c r="D946"/>
      <c r="E946"/>
      <c r="F946"/>
      <c r="I946"/>
    </row>
    <row r="947" spans="4:9" x14ac:dyDescent="0.2">
      <c r="D947"/>
      <c r="E947"/>
      <c r="F947"/>
      <c r="I947"/>
    </row>
    <row r="948" spans="4:9" x14ac:dyDescent="0.2">
      <c r="D948"/>
      <c r="E948"/>
      <c r="F948"/>
      <c r="I948"/>
    </row>
    <row r="949" spans="4:9" x14ac:dyDescent="0.2">
      <c r="D949"/>
      <c r="E949"/>
      <c r="F949"/>
      <c r="I949"/>
    </row>
    <row r="950" spans="4:9" x14ac:dyDescent="0.2">
      <c r="D950"/>
      <c r="E950"/>
      <c r="F950"/>
      <c r="I950"/>
    </row>
    <row r="951" spans="4:9" x14ac:dyDescent="0.2">
      <c r="D951"/>
      <c r="E951"/>
      <c r="F951"/>
      <c r="I951"/>
    </row>
    <row r="952" spans="4:9" x14ac:dyDescent="0.2">
      <c r="D952"/>
      <c r="E952"/>
      <c r="F952"/>
      <c r="I952"/>
    </row>
    <row r="953" spans="4:9" x14ac:dyDescent="0.2">
      <c r="D953"/>
      <c r="E953"/>
      <c r="F953"/>
      <c r="I953"/>
    </row>
    <row r="954" spans="4:9" x14ac:dyDescent="0.2">
      <c r="D954"/>
      <c r="E954"/>
      <c r="F954"/>
      <c r="I954"/>
    </row>
    <row r="955" spans="4:9" x14ac:dyDescent="0.2">
      <c r="D955"/>
      <c r="E955"/>
      <c r="F955"/>
      <c r="I955"/>
    </row>
    <row r="956" spans="4:9" x14ac:dyDescent="0.2">
      <c r="D956"/>
      <c r="E956"/>
      <c r="F956"/>
      <c r="I956"/>
    </row>
    <row r="957" spans="4:9" x14ac:dyDescent="0.2">
      <c r="D957"/>
      <c r="E957"/>
      <c r="F957"/>
      <c r="I957"/>
    </row>
    <row r="958" spans="4:9" x14ac:dyDescent="0.2">
      <c r="D958"/>
      <c r="E958"/>
      <c r="F958"/>
      <c r="I958"/>
    </row>
    <row r="959" spans="4:9" x14ac:dyDescent="0.2">
      <c r="D959"/>
      <c r="E959"/>
      <c r="F959"/>
      <c r="I959"/>
    </row>
    <row r="960" spans="4:9" x14ac:dyDescent="0.2">
      <c r="D960"/>
      <c r="E960"/>
      <c r="F960"/>
      <c r="I960"/>
    </row>
    <row r="961" spans="4:9" x14ac:dyDescent="0.2">
      <c r="D961"/>
      <c r="E961"/>
      <c r="F961"/>
      <c r="I961"/>
    </row>
    <row r="962" spans="4:9" x14ac:dyDescent="0.2">
      <c r="D962"/>
      <c r="E962"/>
      <c r="F962"/>
      <c r="I962"/>
    </row>
    <row r="963" spans="4:9" x14ac:dyDescent="0.2">
      <c r="D963"/>
      <c r="E963"/>
      <c r="F963"/>
      <c r="I963"/>
    </row>
    <row r="964" spans="4:9" x14ac:dyDescent="0.2">
      <c r="D964"/>
      <c r="E964"/>
      <c r="F964"/>
      <c r="I964"/>
    </row>
    <row r="965" spans="4:9" x14ac:dyDescent="0.2">
      <c r="D965"/>
      <c r="E965"/>
      <c r="F965"/>
      <c r="I965"/>
    </row>
    <row r="966" spans="4:9" x14ac:dyDescent="0.2">
      <c r="D966"/>
      <c r="E966"/>
      <c r="F966"/>
      <c r="I966"/>
    </row>
    <row r="967" spans="4:9" x14ac:dyDescent="0.2">
      <c r="D967"/>
      <c r="E967"/>
      <c r="F967"/>
      <c r="I967"/>
    </row>
    <row r="968" spans="4:9" x14ac:dyDescent="0.2">
      <c r="D968"/>
      <c r="E968"/>
      <c r="F968"/>
      <c r="I968"/>
    </row>
    <row r="969" spans="4:9" x14ac:dyDescent="0.2">
      <c r="D969"/>
      <c r="E969"/>
      <c r="F969"/>
      <c r="I969"/>
    </row>
    <row r="970" spans="4:9" x14ac:dyDescent="0.2">
      <c r="D970"/>
      <c r="E970"/>
      <c r="F970"/>
      <c r="I970"/>
    </row>
    <row r="971" spans="4:9" x14ac:dyDescent="0.2">
      <c r="D971"/>
      <c r="E971"/>
      <c r="F971"/>
      <c r="I971"/>
    </row>
    <row r="972" spans="4:9" x14ac:dyDescent="0.2">
      <c r="D972"/>
      <c r="E972"/>
      <c r="F972"/>
      <c r="I972"/>
    </row>
    <row r="973" spans="4:9" x14ac:dyDescent="0.2">
      <c r="D973"/>
      <c r="E973"/>
      <c r="F973"/>
      <c r="I973"/>
    </row>
    <row r="974" spans="4:9" x14ac:dyDescent="0.2">
      <c r="D974"/>
      <c r="E974"/>
      <c r="F974"/>
      <c r="I974"/>
    </row>
    <row r="975" spans="4:9" x14ac:dyDescent="0.2">
      <c r="D975"/>
      <c r="E975"/>
      <c r="F975"/>
      <c r="I975"/>
    </row>
    <row r="976" spans="4:9" x14ac:dyDescent="0.2">
      <c r="D976"/>
      <c r="E976"/>
      <c r="F976"/>
      <c r="I976"/>
    </row>
    <row r="977" spans="4:9" x14ac:dyDescent="0.2">
      <c r="D977"/>
      <c r="E977"/>
      <c r="F977"/>
      <c r="I977"/>
    </row>
    <row r="978" spans="4:9" x14ac:dyDescent="0.2">
      <c r="D978"/>
      <c r="E978"/>
      <c r="F978"/>
      <c r="I978"/>
    </row>
    <row r="979" spans="4:9" x14ac:dyDescent="0.2">
      <c r="D979"/>
      <c r="E979"/>
      <c r="F979"/>
      <c r="I979"/>
    </row>
    <row r="980" spans="4:9" x14ac:dyDescent="0.2">
      <c r="D980"/>
      <c r="E980"/>
      <c r="F980"/>
      <c r="I980"/>
    </row>
    <row r="981" spans="4:9" x14ac:dyDescent="0.2">
      <c r="D981"/>
      <c r="E981"/>
      <c r="F981"/>
      <c r="I981"/>
    </row>
    <row r="982" spans="4:9" x14ac:dyDescent="0.2">
      <c r="D982"/>
      <c r="E982"/>
      <c r="F982"/>
      <c r="I982"/>
    </row>
    <row r="983" spans="4:9" x14ac:dyDescent="0.2">
      <c r="D983"/>
      <c r="E983"/>
      <c r="F983"/>
      <c r="I983"/>
    </row>
    <row r="984" spans="4:9" x14ac:dyDescent="0.2">
      <c r="D984"/>
      <c r="E984"/>
      <c r="F984"/>
      <c r="I984"/>
    </row>
    <row r="985" spans="4:9" x14ac:dyDescent="0.2">
      <c r="D985"/>
      <c r="E985"/>
      <c r="F985"/>
      <c r="I985"/>
    </row>
    <row r="986" spans="4:9" x14ac:dyDescent="0.2">
      <c r="D986"/>
      <c r="E986"/>
      <c r="F986"/>
      <c r="I986"/>
    </row>
    <row r="987" spans="4:9" x14ac:dyDescent="0.2">
      <c r="D987"/>
      <c r="E987"/>
      <c r="F987"/>
      <c r="I987"/>
    </row>
    <row r="988" spans="4:9" x14ac:dyDescent="0.2">
      <c r="D988"/>
      <c r="E988"/>
      <c r="F988"/>
      <c r="I988"/>
    </row>
    <row r="989" spans="4:9" x14ac:dyDescent="0.2">
      <c r="D989"/>
      <c r="E989"/>
      <c r="F989"/>
      <c r="I989"/>
    </row>
    <row r="990" spans="4:9" x14ac:dyDescent="0.2">
      <c r="D990"/>
      <c r="E990"/>
      <c r="F990"/>
      <c r="I990"/>
    </row>
    <row r="991" spans="4:9" x14ac:dyDescent="0.2">
      <c r="D991"/>
      <c r="E991"/>
      <c r="F991"/>
      <c r="I991"/>
    </row>
    <row r="992" spans="4:9" x14ac:dyDescent="0.2">
      <c r="D992"/>
      <c r="E992"/>
      <c r="F992"/>
      <c r="I992"/>
    </row>
    <row r="993" spans="4:9" x14ac:dyDescent="0.2">
      <c r="D993"/>
      <c r="E993"/>
      <c r="F993"/>
      <c r="I993"/>
    </row>
    <row r="994" spans="4:9" x14ac:dyDescent="0.2">
      <c r="D994"/>
      <c r="E994"/>
      <c r="F994"/>
      <c r="I994"/>
    </row>
    <row r="995" spans="4:9" x14ac:dyDescent="0.2">
      <c r="D995"/>
      <c r="E995"/>
      <c r="F995"/>
      <c r="I995"/>
    </row>
    <row r="996" spans="4:9" x14ac:dyDescent="0.2">
      <c r="D996"/>
      <c r="E996"/>
      <c r="F996"/>
      <c r="I996"/>
    </row>
    <row r="997" spans="4:9" x14ac:dyDescent="0.2">
      <c r="D997"/>
      <c r="E997"/>
      <c r="F997"/>
      <c r="I997"/>
    </row>
    <row r="998" spans="4:9" x14ac:dyDescent="0.2">
      <c r="D998"/>
      <c r="E998"/>
      <c r="F998"/>
      <c r="I998"/>
    </row>
    <row r="999" spans="4:9" x14ac:dyDescent="0.2">
      <c r="D999"/>
      <c r="E999"/>
      <c r="F999"/>
      <c r="I999"/>
    </row>
    <row r="1000" spans="4:9" x14ac:dyDescent="0.2">
      <c r="D1000"/>
      <c r="E1000"/>
      <c r="F1000"/>
      <c r="I1000"/>
    </row>
    <row r="1001" spans="4:9" x14ac:dyDescent="0.2">
      <c r="D1001"/>
      <c r="E1001"/>
      <c r="F1001"/>
      <c r="I1001"/>
    </row>
    <row r="1002" spans="4:9" x14ac:dyDescent="0.2">
      <c r="D1002"/>
      <c r="E1002"/>
      <c r="F1002"/>
      <c r="I1002"/>
    </row>
    <row r="1003" spans="4:9" x14ac:dyDescent="0.2">
      <c r="D1003"/>
      <c r="E1003"/>
      <c r="F1003"/>
      <c r="I1003"/>
    </row>
    <row r="1004" spans="4:9" x14ac:dyDescent="0.2">
      <c r="D1004"/>
      <c r="E1004"/>
      <c r="F1004"/>
      <c r="I1004"/>
    </row>
    <row r="1005" spans="4:9" x14ac:dyDescent="0.2">
      <c r="D1005"/>
      <c r="E1005"/>
      <c r="F1005"/>
      <c r="I1005"/>
    </row>
    <row r="1006" spans="4:9" x14ac:dyDescent="0.2">
      <c r="D1006"/>
      <c r="E1006"/>
      <c r="F1006"/>
      <c r="I1006"/>
    </row>
    <row r="1007" spans="4:9" x14ac:dyDescent="0.2">
      <c r="D1007"/>
      <c r="E1007"/>
      <c r="F1007"/>
      <c r="I1007"/>
    </row>
    <row r="1008" spans="4:9" x14ac:dyDescent="0.2">
      <c r="D1008"/>
      <c r="E1008"/>
      <c r="F1008"/>
      <c r="I1008"/>
    </row>
    <row r="1009" spans="4:9" x14ac:dyDescent="0.2">
      <c r="D1009"/>
      <c r="E1009"/>
      <c r="F1009"/>
      <c r="I1009"/>
    </row>
    <row r="1010" spans="4:9" x14ac:dyDescent="0.2">
      <c r="D1010"/>
      <c r="E1010"/>
      <c r="F1010"/>
      <c r="I1010"/>
    </row>
    <row r="1011" spans="4:9" x14ac:dyDescent="0.2">
      <c r="D1011"/>
      <c r="E1011"/>
      <c r="F1011"/>
      <c r="I1011"/>
    </row>
    <row r="1012" spans="4:9" x14ac:dyDescent="0.2">
      <c r="D1012"/>
      <c r="E1012"/>
      <c r="F1012"/>
      <c r="I1012"/>
    </row>
    <row r="1013" spans="4:9" x14ac:dyDescent="0.2">
      <c r="D1013"/>
      <c r="E1013"/>
      <c r="F1013"/>
      <c r="I1013"/>
    </row>
    <row r="1014" spans="4:9" x14ac:dyDescent="0.2">
      <c r="D1014"/>
      <c r="E1014"/>
      <c r="F1014"/>
      <c r="I1014"/>
    </row>
    <row r="1015" spans="4:9" x14ac:dyDescent="0.2">
      <c r="D1015"/>
      <c r="E1015"/>
      <c r="F1015"/>
      <c r="I1015"/>
    </row>
    <row r="1016" spans="4:9" x14ac:dyDescent="0.2">
      <c r="D1016"/>
      <c r="E1016"/>
      <c r="F1016"/>
      <c r="I1016"/>
    </row>
    <row r="1017" spans="4:9" x14ac:dyDescent="0.2">
      <c r="D1017"/>
      <c r="E1017"/>
      <c r="F1017"/>
      <c r="I1017"/>
    </row>
    <row r="1018" spans="4:9" x14ac:dyDescent="0.2">
      <c r="D1018"/>
      <c r="E1018"/>
      <c r="F1018"/>
      <c r="I1018"/>
    </row>
    <row r="1019" spans="4:9" x14ac:dyDescent="0.2">
      <c r="D1019"/>
      <c r="E1019"/>
      <c r="F1019"/>
      <c r="I1019"/>
    </row>
    <row r="1020" spans="4:9" x14ac:dyDescent="0.2">
      <c r="D1020"/>
      <c r="E1020"/>
      <c r="F1020"/>
      <c r="I1020"/>
    </row>
    <row r="1021" spans="4:9" x14ac:dyDescent="0.2">
      <c r="D1021"/>
      <c r="E1021"/>
      <c r="F1021"/>
      <c r="I1021"/>
    </row>
    <row r="1022" spans="4:9" x14ac:dyDescent="0.2">
      <c r="D1022"/>
      <c r="E1022"/>
      <c r="F1022"/>
      <c r="I1022"/>
    </row>
    <row r="1023" spans="4:9" x14ac:dyDescent="0.2">
      <c r="D1023"/>
      <c r="E1023"/>
      <c r="F1023"/>
      <c r="I1023"/>
    </row>
    <row r="1024" spans="4:9" x14ac:dyDescent="0.2">
      <c r="D1024"/>
      <c r="E1024"/>
      <c r="F1024"/>
      <c r="I1024"/>
    </row>
    <row r="1025" spans="4:9" x14ac:dyDescent="0.2">
      <c r="D1025"/>
      <c r="E1025"/>
      <c r="F1025"/>
      <c r="I1025"/>
    </row>
    <row r="1026" spans="4:9" x14ac:dyDescent="0.2">
      <c r="D1026"/>
      <c r="E1026"/>
      <c r="F1026"/>
      <c r="I1026"/>
    </row>
    <row r="1027" spans="4:9" x14ac:dyDescent="0.2">
      <c r="D1027"/>
      <c r="E1027"/>
      <c r="F1027"/>
      <c r="I1027"/>
    </row>
    <row r="1028" spans="4:9" x14ac:dyDescent="0.2">
      <c r="D1028"/>
      <c r="E1028"/>
      <c r="F1028"/>
      <c r="I1028"/>
    </row>
    <row r="1029" spans="4:9" x14ac:dyDescent="0.2">
      <c r="D1029"/>
      <c r="E1029"/>
      <c r="F1029"/>
      <c r="I1029"/>
    </row>
    <row r="1030" spans="4:9" x14ac:dyDescent="0.2">
      <c r="D1030"/>
      <c r="E1030"/>
      <c r="F1030"/>
      <c r="I1030"/>
    </row>
    <row r="1031" spans="4:9" x14ac:dyDescent="0.2">
      <c r="D1031"/>
      <c r="E1031"/>
      <c r="F1031"/>
      <c r="I1031"/>
    </row>
    <row r="1032" spans="4:9" x14ac:dyDescent="0.2">
      <c r="D1032"/>
      <c r="E1032"/>
      <c r="F1032"/>
      <c r="I1032"/>
    </row>
    <row r="1033" spans="4:9" x14ac:dyDescent="0.2">
      <c r="D1033"/>
      <c r="E1033"/>
      <c r="F1033"/>
      <c r="I1033"/>
    </row>
    <row r="1034" spans="4:9" x14ac:dyDescent="0.2">
      <c r="D1034"/>
      <c r="E1034"/>
      <c r="F1034"/>
      <c r="I1034"/>
    </row>
    <row r="1035" spans="4:9" x14ac:dyDescent="0.2">
      <c r="D1035"/>
      <c r="E1035"/>
      <c r="F1035"/>
      <c r="I1035"/>
    </row>
    <row r="1036" spans="4:9" x14ac:dyDescent="0.2">
      <c r="D1036"/>
      <c r="E1036"/>
      <c r="F1036"/>
      <c r="I1036"/>
    </row>
    <row r="1037" spans="4:9" x14ac:dyDescent="0.2">
      <c r="D1037"/>
      <c r="E1037"/>
      <c r="F1037"/>
      <c r="I1037"/>
    </row>
    <row r="1038" spans="4:9" x14ac:dyDescent="0.2">
      <c r="D1038"/>
      <c r="E1038"/>
      <c r="F1038"/>
      <c r="I1038"/>
    </row>
    <row r="1039" spans="4:9" x14ac:dyDescent="0.2">
      <c r="D1039"/>
      <c r="E1039"/>
      <c r="F1039"/>
      <c r="I1039"/>
    </row>
    <row r="1040" spans="4:9" x14ac:dyDescent="0.2">
      <c r="D1040"/>
      <c r="E1040"/>
      <c r="F1040"/>
      <c r="I1040"/>
    </row>
    <row r="1041" spans="4:9" x14ac:dyDescent="0.2">
      <c r="D1041"/>
      <c r="E1041"/>
      <c r="F1041"/>
      <c r="I1041"/>
    </row>
    <row r="1042" spans="4:9" x14ac:dyDescent="0.2">
      <c r="D1042"/>
      <c r="E1042"/>
      <c r="F1042"/>
      <c r="I1042"/>
    </row>
    <row r="1043" spans="4:9" x14ac:dyDescent="0.2">
      <c r="D1043"/>
      <c r="E1043"/>
      <c r="F1043"/>
      <c r="I1043"/>
    </row>
    <row r="1044" spans="4:9" x14ac:dyDescent="0.2">
      <c r="D1044"/>
      <c r="E1044"/>
      <c r="F1044"/>
      <c r="I1044"/>
    </row>
    <row r="1045" spans="4:9" x14ac:dyDescent="0.2">
      <c r="D1045"/>
      <c r="E1045"/>
      <c r="F1045"/>
      <c r="I1045"/>
    </row>
    <row r="1046" spans="4:9" x14ac:dyDescent="0.2">
      <c r="D1046"/>
      <c r="E1046"/>
      <c r="F1046"/>
      <c r="I1046"/>
    </row>
    <row r="1047" spans="4:9" x14ac:dyDescent="0.2">
      <c r="D1047"/>
      <c r="E1047"/>
      <c r="F1047"/>
      <c r="I1047"/>
    </row>
    <row r="1048" spans="4:9" x14ac:dyDescent="0.2">
      <c r="D1048"/>
      <c r="E1048"/>
      <c r="F1048"/>
      <c r="I1048"/>
    </row>
    <row r="1049" spans="4:9" x14ac:dyDescent="0.2">
      <c r="D1049"/>
      <c r="E1049"/>
      <c r="F1049"/>
      <c r="I1049"/>
    </row>
    <row r="1050" spans="4:9" x14ac:dyDescent="0.2">
      <c r="D1050"/>
      <c r="E1050"/>
      <c r="F1050"/>
      <c r="I1050"/>
    </row>
    <row r="1051" spans="4:9" x14ac:dyDescent="0.2">
      <c r="D1051"/>
      <c r="E1051"/>
      <c r="F1051"/>
      <c r="I1051"/>
    </row>
    <row r="1052" spans="4:9" x14ac:dyDescent="0.2">
      <c r="D1052"/>
      <c r="E1052"/>
      <c r="F1052"/>
      <c r="I1052"/>
    </row>
    <row r="1053" spans="4:9" x14ac:dyDescent="0.2">
      <c r="D1053"/>
      <c r="E1053"/>
      <c r="F1053"/>
      <c r="I1053"/>
    </row>
    <row r="1054" spans="4:9" x14ac:dyDescent="0.2">
      <c r="D1054"/>
      <c r="E1054"/>
      <c r="F1054"/>
      <c r="I1054"/>
    </row>
    <row r="1055" spans="4:9" x14ac:dyDescent="0.2">
      <c r="D1055"/>
      <c r="E1055"/>
      <c r="F1055"/>
      <c r="I1055"/>
    </row>
    <row r="1056" spans="4:9" x14ac:dyDescent="0.2">
      <c r="D1056"/>
      <c r="E1056"/>
      <c r="F1056"/>
      <c r="I1056"/>
    </row>
    <row r="1057" spans="4:9" x14ac:dyDescent="0.2">
      <c r="D1057"/>
      <c r="E1057"/>
      <c r="F1057"/>
      <c r="I1057"/>
    </row>
    <row r="1058" spans="4:9" x14ac:dyDescent="0.2">
      <c r="D1058"/>
      <c r="E1058"/>
      <c r="F1058"/>
      <c r="I1058"/>
    </row>
    <row r="1059" spans="4:9" x14ac:dyDescent="0.2">
      <c r="D1059"/>
      <c r="E1059"/>
      <c r="F1059"/>
      <c r="I1059"/>
    </row>
    <row r="1060" spans="4:9" x14ac:dyDescent="0.2">
      <c r="D1060"/>
      <c r="E1060"/>
      <c r="F1060"/>
      <c r="I1060"/>
    </row>
    <row r="1061" spans="4:9" x14ac:dyDescent="0.2">
      <c r="D1061"/>
      <c r="E1061"/>
      <c r="F1061"/>
      <c r="I1061"/>
    </row>
    <row r="1062" spans="4:9" x14ac:dyDescent="0.2">
      <c r="D1062"/>
      <c r="E1062"/>
      <c r="F1062"/>
      <c r="I1062"/>
    </row>
    <row r="1063" spans="4:9" x14ac:dyDescent="0.2">
      <c r="D1063"/>
      <c r="E1063"/>
      <c r="F1063"/>
      <c r="I1063"/>
    </row>
    <row r="1064" spans="4:9" x14ac:dyDescent="0.2">
      <c r="D1064"/>
      <c r="E1064"/>
      <c r="F1064"/>
      <c r="I1064"/>
    </row>
    <row r="1065" spans="4:9" x14ac:dyDescent="0.2">
      <c r="D1065"/>
      <c r="E1065"/>
      <c r="F1065"/>
      <c r="I1065"/>
    </row>
    <row r="1066" spans="4:9" x14ac:dyDescent="0.2">
      <c r="D1066"/>
      <c r="E1066"/>
      <c r="F1066"/>
      <c r="I1066"/>
    </row>
    <row r="1067" spans="4:9" x14ac:dyDescent="0.2">
      <c r="D1067"/>
      <c r="E1067"/>
      <c r="F1067"/>
      <c r="I1067"/>
    </row>
    <row r="1068" spans="4:9" x14ac:dyDescent="0.2">
      <c r="D1068"/>
      <c r="E1068"/>
      <c r="F1068"/>
      <c r="I1068"/>
    </row>
    <row r="1069" spans="4:9" x14ac:dyDescent="0.2">
      <c r="D1069"/>
      <c r="E1069"/>
      <c r="F1069"/>
      <c r="I1069"/>
    </row>
    <row r="1070" spans="4:9" x14ac:dyDescent="0.2">
      <c r="D1070"/>
      <c r="E1070"/>
      <c r="F1070"/>
      <c r="I1070"/>
    </row>
    <row r="1071" spans="4:9" x14ac:dyDescent="0.2">
      <c r="D1071"/>
      <c r="E1071"/>
      <c r="F1071"/>
      <c r="I1071"/>
    </row>
    <row r="1072" spans="4:9" x14ac:dyDescent="0.2">
      <c r="D1072"/>
      <c r="E1072"/>
      <c r="F1072"/>
      <c r="I1072"/>
    </row>
    <row r="1073" spans="4:9" x14ac:dyDescent="0.2">
      <c r="D1073"/>
      <c r="E1073"/>
      <c r="F1073"/>
      <c r="I1073"/>
    </row>
    <row r="1074" spans="4:9" x14ac:dyDescent="0.2">
      <c r="D1074"/>
      <c r="E1074"/>
      <c r="F1074"/>
      <c r="I1074"/>
    </row>
    <row r="1075" spans="4:9" x14ac:dyDescent="0.2">
      <c r="D1075"/>
      <c r="E1075"/>
      <c r="F1075"/>
      <c r="I1075"/>
    </row>
    <row r="1076" spans="4:9" x14ac:dyDescent="0.2">
      <c r="D1076"/>
      <c r="E1076"/>
      <c r="F1076"/>
      <c r="I1076"/>
    </row>
    <row r="1077" spans="4:9" x14ac:dyDescent="0.2">
      <c r="D1077"/>
      <c r="E1077"/>
      <c r="F1077"/>
      <c r="I1077"/>
    </row>
    <row r="1078" spans="4:9" x14ac:dyDescent="0.2">
      <c r="D1078"/>
      <c r="E1078"/>
      <c r="F1078"/>
      <c r="I1078"/>
    </row>
    <row r="1079" spans="4:9" x14ac:dyDescent="0.2">
      <c r="D1079"/>
      <c r="E1079"/>
      <c r="F1079"/>
      <c r="I1079"/>
    </row>
    <row r="1080" spans="4:9" x14ac:dyDescent="0.2">
      <c r="D1080"/>
      <c r="E1080"/>
      <c r="F1080"/>
      <c r="I1080"/>
    </row>
    <row r="1081" spans="4:9" x14ac:dyDescent="0.2">
      <c r="D1081"/>
      <c r="E1081"/>
      <c r="F1081"/>
      <c r="I1081"/>
    </row>
    <row r="1082" spans="4:9" x14ac:dyDescent="0.2">
      <c r="D1082"/>
      <c r="E1082"/>
      <c r="F1082"/>
      <c r="I1082"/>
    </row>
    <row r="1083" spans="4:9" x14ac:dyDescent="0.2">
      <c r="D1083"/>
      <c r="E1083"/>
      <c r="F1083"/>
      <c r="I1083"/>
    </row>
    <row r="1084" spans="4:9" x14ac:dyDescent="0.2">
      <c r="D1084"/>
      <c r="E1084"/>
      <c r="F1084"/>
      <c r="I1084"/>
    </row>
    <row r="1085" spans="4:9" x14ac:dyDescent="0.2">
      <c r="D1085"/>
      <c r="E1085"/>
      <c r="F1085"/>
      <c r="I1085"/>
    </row>
    <row r="1086" spans="4:9" x14ac:dyDescent="0.2">
      <c r="D1086"/>
      <c r="E1086"/>
      <c r="F1086"/>
      <c r="I1086"/>
    </row>
    <row r="1087" spans="4:9" x14ac:dyDescent="0.2">
      <c r="D1087"/>
      <c r="E1087"/>
      <c r="F1087"/>
      <c r="I1087"/>
    </row>
    <row r="1088" spans="4:9" x14ac:dyDescent="0.2">
      <c r="D1088"/>
      <c r="E1088"/>
      <c r="F1088"/>
      <c r="I1088"/>
    </row>
    <row r="1089" spans="4:9" x14ac:dyDescent="0.2">
      <c r="D1089"/>
      <c r="E1089"/>
      <c r="F1089"/>
      <c r="I1089"/>
    </row>
    <row r="1090" spans="4:9" x14ac:dyDescent="0.2">
      <c r="D1090"/>
      <c r="E1090"/>
      <c r="F1090"/>
      <c r="I1090"/>
    </row>
    <row r="1091" spans="4:9" x14ac:dyDescent="0.2">
      <c r="D1091"/>
      <c r="E1091"/>
      <c r="F1091"/>
      <c r="I1091"/>
    </row>
    <row r="1092" spans="4:9" x14ac:dyDescent="0.2">
      <c r="D1092"/>
      <c r="E1092"/>
      <c r="F1092"/>
      <c r="I1092"/>
    </row>
    <row r="1093" spans="4:9" x14ac:dyDescent="0.2">
      <c r="D1093"/>
      <c r="E1093"/>
      <c r="F1093"/>
      <c r="I1093"/>
    </row>
    <row r="1094" spans="4:9" x14ac:dyDescent="0.2">
      <c r="D1094"/>
      <c r="E1094"/>
      <c r="F1094"/>
      <c r="I1094"/>
    </row>
    <row r="1095" spans="4:9" x14ac:dyDescent="0.2">
      <c r="D1095"/>
      <c r="E1095"/>
      <c r="F1095"/>
      <c r="I1095"/>
    </row>
    <row r="1096" spans="4:9" x14ac:dyDescent="0.2">
      <c r="D1096"/>
      <c r="E1096"/>
      <c r="F1096"/>
      <c r="I1096"/>
    </row>
    <row r="1097" spans="4:9" x14ac:dyDescent="0.2">
      <c r="D1097"/>
      <c r="E1097"/>
      <c r="F1097"/>
      <c r="I1097"/>
    </row>
    <row r="1098" spans="4:9" x14ac:dyDescent="0.2">
      <c r="D1098"/>
      <c r="E1098"/>
      <c r="F1098"/>
      <c r="I1098"/>
    </row>
    <row r="1099" spans="4:9" x14ac:dyDescent="0.2">
      <c r="D1099"/>
      <c r="E1099"/>
      <c r="F1099"/>
      <c r="I1099"/>
    </row>
    <row r="1100" spans="4:9" x14ac:dyDescent="0.2">
      <c r="D1100"/>
      <c r="E1100"/>
      <c r="F1100"/>
      <c r="I1100"/>
    </row>
    <row r="1101" spans="4:9" x14ac:dyDescent="0.2">
      <c r="D1101"/>
      <c r="E1101"/>
      <c r="F1101"/>
      <c r="I1101"/>
    </row>
    <row r="1102" spans="4:9" x14ac:dyDescent="0.2">
      <c r="D1102"/>
      <c r="E1102"/>
      <c r="F1102"/>
      <c r="I1102"/>
    </row>
    <row r="1103" spans="4:9" x14ac:dyDescent="0.2">
      <c r="D1103"/>
      <c r="E1103"/>
      <c r="F1103"/>
      <c r="I1103"/>
    </row>
    <row r="1104" spans="4:9" x14ac:dyDescent="0.2">
      <c r="D1104"/>
      <c r="E1104"/>
      <c r="F1104"/>
      <c r="I1104"/>
    </row>
    <row r="1105" spans="4:9" x14ac:dyDescent="0.2">
      <c r="D1105"/>
      <c r="E1105"/>
      <c r="F1105"/>
      <c r="I1105"/>
    </row>
    <row r="1106" spans="4:9" x14ac:dyDescent="0.2">
      <c r="D1106"/>
      <c r="E1106"/>
      <c r="F1106"/>
      <c r="I1106"/>
    </row>
    <row r="1107" spans="4:9" x14ac:dyDescent="0.2">
      <c r="D1107"/>
      <c r="E1107"/>
      <c r="F1107"/>
      <c r="I1107"/>
    </row>
    <row r="1108" spans="4:9" x14ac:dyDescent="0.2">
      <c r="D1108"/>
      <c r="E1108"/>
      <c r="F1108"/>
      <c r="I1108"/>
    </row>
    <row r="1109" spans="4:9" x14ac:dyDescent="0.2">
      <c r="D1109"/>
      <c r="E1109"/>
      <c r="F1109"/>
      <c r="I1109"/>
    </row>
    <row r="1110" spans="4:9" x14ac:dyDescent="0.2">
      <c r="D1110"/>
      <c r="E1110"/>
      <c r="F1110"/>
      <c r="I1110"/>
    </row>
    <row r="1111" spans="4:9" x14ac:dyDescent="0.2">
      <c r="D1111"/>
      <c r="E1111"/>
      <c r="F1111"/>
      <c r="I1111"/>
    </row>
    <row r="1112" spans="4:9" x14ac:dyDescent="0.2">
      <c r="D1112"/>
      <c r="E1112"/>
      <c r="F1112"/>
      <c r="I1112"/>
    </row>
    <row r="1113" spans="4:9" x14ac:dyDescent="0.2">
      <c r="D1113"/>
      <c r="E1113"/>
      <c r="F1113"/>
      <c r="I1113"/>
    </row>
    <row r="1114" spans="4:9" x14ac:dyDescent="0.2">
      <c r="D1114"/>
      <c r="E1114"/>
      <c r="F1114"/>
      <c r="I1114"/>
    </row>
    <row r="1115" spans="4:9" x14ac:dyDescent="0.2">
      <c r="D1115"/>
      <c r="E1115"/>
      <c r="F1115"/>
      <c r="I1115"/>
    </row>
    <row r="1116" spans="4:9" x14ac:dyDescent="0.2">
      <c r="D1116"/>
      <c r="E1116"/>
      <c r="F1116"/>
      <c r="I1116"/>
    </row>
    <row r="1117" spans="4:9" x14ac:dyDescent="0.2">
      <c r="D1117"/>
      <c r="E1117"/>
      <c r="F1117"/>
      <c r="I1117"/>
    </row>
    <row r="1118" spans="4:9" x14ac:dyDescent="0.2">
      <c r="D1118"/>
      <c r="E1118"/>
      <c r="F1118"/>
      <c r="I1118"/>
    </row>
    <row r="1119" spans="4:9" x14ac:dyDescent="0.2">
      <c r="D1119"/>
      <c r="E1119"/>
      <c r="F1119"/>
      <c r="I1119"/>
    </row>
    <row r="1120" spans="4:9" x14ac:dyDescent="0.2">
      <c r="D1120"/>
      <c r="E1120"/>
      <c r="F1120"/>
      <c r="I1120"/>
    </row>
    <row r="1121" spans="4:9" x14ac:dyDescent="0.2">
      <c r="D1121"/>
      <c r="E1121"/>
      <c r="F1121"/>
      <c r="I1121"/>
    </row>
    <row r="1122" spans="4:9" x14ac:dyDescent="0.2">
      <c r="D1122"/>
      <c r="E1122"/>
      <c r="F1122"/>
      <c r="I1122"/>
    </row>
    <row r="1123" spans="4:9" x14ac:dyDescent="0.2">
      <c r="D1123"/>
      <c r="E1123"/>
      <c r="F1123"/>
      <c r="I1123"/>
    </row>
    <row r="1124" spans="4:9" x14ac:dyDescent="0.2">
      <c r="D1124"/>
      <c r="E1124"/>
      <c r="F1124"/>
      <c r="I1124"/>
    </row>
    <row r="1125" spans="4:9" x14ac:dyDescent="0.2">
      <c r="D1125"/>
      <c r="E1125"/>
      <c r="F1125"/>
      <c r="I1125"/>
    </row>
    <row r="1126" spans="4:9" x14ac:dyDescent="0.2">
      <c r="D1126"/>
      <c r="E1126"/>
      <c r="F1126"/>
      <c r="I1126"/>
    </row>
    <row r="1127" spans="4:9" x14ac:dyDescent="0.2">
      <c r="D1127"/>
      <c r="E1127"/>
      <c r="F1127"/>
      <c r="I1127"/>
    </row>
    <row r="1128" spans="4:9" x14ac:dyDescent="0.2">
      <c r="D1128"/>
      <c r="E1128"/>
      <c r="F1128"/>
      <c r="I1128"/>
    </row>
    <row r="1129" spans="4:9" x14ac:dyDescent="0.2">
      <c r="D1129"/>
      <c r="E1129"/>
      <c r="F1129"/>
      <c r="I1129"/>
    </row>
    <row r="1130" spans="4:9" x14ac:dyDescent="0.2">
      <c r="D1130"/>
      <c r="E1130"/>
      <c r="F1130"/>
      <c r="I1130"/>
    </row>
    <row r="1131" spans="4:9" x14ac:dyDescent="0.2">
      <c r="D1131"/>
      <c r="E1131"/>
      <c r="F1131"/>
      <c r="I1131"/>
    </row>
    <row r="1132" spans="4:9" x14ac:dyDescent="0.2">
      <c r="D1132"/>
      <c r="E1132"/>
      <c r="F1132"/>
      <c r="I1132"/>
    </row>
    <row r="1133" spans="4:9" x14ac:dyDescent="0.2">
      <c r="D1133"/>
      <c r="E1133"/>
      <c r="F1133"/>
      <c r="I1133"/>
    </row>
    <row r="1134" spans="4:9" x14ac:dyDescent="0.2">
      <c r="D1134"/>
      <c r="E1134"/>
      <c r="F1134"/>
      <c r="I1134"/>
    </row>
    <row r="1135" spans="4:9" x14ac:dyDescent="0.2">
      <c r="D1135"/>
      <c r="E1135"/>
      <c r="F1135"/>
      <c r="I1135"/>
    </row>
    <row r="1136" spans="4:9" x14ac:dyDescent="0.2">
      <c r="D1136"/>
      <c r="E1136"/>
      <c r="F1136"/>
      <c r="I1136"/>
    </row>
    <row r="1137" spans="4:9" x14ac:dyDescent="0.2">
      <c r="D1137"/>
      <c r="E1137"/>
      <c r="F1137"/>
      <c r="I1137"/>
    </row>
    <row r="1138" spans="4:9" x14ac:dyDescent="0.2">
      <c r="D1138"/>
      <c r="E1138"/>
      <c r="F1138"/>
      <c r="I1138"/>
    </row>
    <row r="1139" spans="4:9" x14ac:dyDescent="0.2">
      <c r="D1139"/>
      <c r="E1139"/>
      <c r="F1139"/>
      <c r="I1139"/>
    </row>
    <row r="1140" spans="4:9" x14ac:dyDescent="0.2">
      <c r="D1140"/>
      <c r="E1140"/>
      <c r="F1140"/>
      <c r="I1140"/>
    </row>
    <row r="1141" spans="4:9" x14ac:dyDescent="0.2">
      <c r="D1141"/>
      <c r="E1141"/>
      <c r="F1141"/>
      <c r="I1141"/>
    </row>
    <row r="1142" spans="4:9" x14ac:dyDescent="0.2">
      <c r="D1142"/>
      <c r="E1142"/>
      <c r="F1142"/>
      <c r="I1142"/>
    </row>
    <row r="1143" spans="4:9" x14ac:dyDescent="0.2">
      <c r="D1143"/>
      <c r="E1143"/>
      <c r="F1143"/>
      <c r="I1143"/>
    </row>
    <row r="1144" spans="4:9" x14ac:dyDescent="0.2">
      <c r="D1144"/>
      <c r="E1144"/>
      <c r="F1144"/>
      <c r="I1144"/>
    </row>
    <row r="1145" spans="4:9" x14ac:dyDescent="0.2">
      <c r="D1145"/>
      <c r="E1145"/>
      <c r="F1145"/>
      <c r="I1145"/>
    </row>
    <row r="1146" spans="4:9" x14ac:dyDescent="0.2">
      <c r="D1146"/>
      <c r="E1146"/>
      <c r="F1146"/>
      <c r="I1146"/>
    </row>
    <row r="1147" spans="4:9" x14ac:dyDescent="0.2">
      <c r="D1147"/>
      <c r="E1147"/>
      <c r="F1147"/>
      <c r="I1147"/>
    </row>
    <row r="1148" spans="4:9" x14ac:dyDescent="0.2">
      <c r="D1148"/>
      <c r="E1148"/>
      <c r="F1148"/>
      <c r="I1148"/>
    </row>
    <row r="1149" spans="4:9" x14ac:dyDescent="0.2">
      <c r="D1149"/>
      <c r="E1149"/>
      <c r="F1149"/>
      <c r="I1149"/>
    </row>
    <row r="1150" spans="4:9" x14ac:dyDescent="0.2">
      <c r="D1150"/>
      <c r="E1150"/>
      <c r="F1150"/>
      <c r="I1150"/>
    </row>
    <row r="1151" spans="4:9" x14ac:dyDescent="0.2">
      <c r="D1151"/>
      <c r="E1151"/>
      <c r="F1151"/>
      <c r="I1151"/>
    </row>
    <row r="1152" spans="4:9" x14ac:dyDescent="0.2">
      <c r="D1152"/>
      <c r="E1152"/>
      <c r="F1152"/>
      <c r="I1152"/>
    </row>
    <row r="1153" spans="4:9" x14ac:dyDescent="0.2">
      <c r="D1153"/>
      <c r="E1153"/>
      <c r="F1153"/>
      <c r="I1153"/>
    </row>
    <row r="1154" spans="4:9" x14ac:dyDescent="0.2">
      <c r="D1154"/>
      <c r="E1154"/>
      <c r="F1154"/>
      <c r="I1154"/>
    </row>
    <row r="1155" spans="4:9" x14ac:dyDescent="0.2">
      <c r="D1155"/>
      <c r="E1155"/>
      <c r="F1155"/>
      <c r="I1155"/>
    </row>
    <row r="1156" spans="4:9" x14ac:dyDescent="0.2">
      <c r="D1156"/>
      <c r="E1156"/>
      <c r="F1156"/>
      <c r="I1156"/>
    </row>
    <row r="1157" spans="4:9" x14ac:dyDescent="0.2">
      <c r="D1157"/>
      <c r="E1157"/>
      <c r="F1157"/>
      <c r="I1157"/>
    </row>
    <row r="1158" spans="4:9" x14ac:dyDescent="0.2">
      <c r="D1158"/>
      <c r="E1158"/>
      <c r="F1158"/>
      <c r="I1158"/>
    </row>
    <row r="1159" spans="4:9" x14ac:dyDescent="0.2">
      <c r="D1159"/>
      <c r="E1159"/>
      <c r="F1159"/>
      <c r="I1159"/>
    </row>
    <row r="1160" spans="4:9" x14ac:dyDescent="0.2">
      <c r="D1160"/>
      <c r="E1160"/>
      <c r="F1160"/>
      <c r="I1160"/>
    </row>
    <row r="1161" spans="4:9" x14ac:dyDescent="0.2">
      <c r="D1161"/>
      <c r="E1161"/>
      <c r="F1161"/>
      <c r="I1161"/>
    </row>
    <row r="1162" spans="4:9" x14ac:dyDescent="0.2">
      <c r="D1162"/>
      <c r="E1162"/>
      <c r="F1162"/>
      <c r="I1162"/>
    </row>
    <row r="1163" spans="4:9" x14ac:dyDescent="0.2">
      <c r="D1163"/>
      <c r="E1163"/>
      <c r="F1163"/>
      <c r="I1163"/>
    </row>
    <row r="1164" spans="4:9" x14ac:dyDescent="0.2">
      <c r="D1164"/>
      <c r="E1164"/>
      <c r="F1164"/>
      <c r="I1164"/>
    </row>
    <row r="1165" spans="4:9" x14ac:dyDescent="0.2">
      <c r="D1165"/>
      <c r="E1165"/>
      <c r="F1165"/>
      <c r="I1165"/>
    </row>
    <row r="1166" spans="4:9" x14ac:dyDescent="0.2">
      <c r="D1166"/>
      <c r="E1166"/>
      <c r="F1166"/>
      <c r="I1166"/>
    </row>
    <row r="1167" spans="4:9" x14ac:dyDescent="0.2">
      <c r="D1167"/>
      <c r="E1167"/>
      <c r="F1167"/>
      <c r="I1167"/>
    </row>
    <row r="1168" spans="4:9" x14ac:dyDescent="0.2">
      <c r="D1168"/>
      <c r="E1168"/>
      <c r="F1168"/>
      <c r="I1168"/>
    </row>
    <row r="1169" spans="4:9" x14ac:dyDescent="0.2">
      <c r="D1169"/>
      <c r="E1169"/>
      <c r="F1169"/>
      <c r="I1169"/>
    </row>
    <row r="1170" spans="4:9" x14ac:dyDescent="0.2">
      <c r="D1170"/>
      <c r="E1170"/>
      <c r="F1170"/>
      <c r="I1170"/>
    </row>
    <row r="1171" spans="4:9" x14ac:dyDescent="0.2">
      <c r="D1171"/>
      <c r="E1171"/>
      <c r="F1171"/>
      <c r="I1171"/>
    </row>
    <row r="1172" spans="4:9" x14ac:dyDescent="0.2">
      <c r="D1172"/>
      <c r="E1172"/>
      <c r="F1172"/>
      <c r="I1172"/>
    </row>
    <row r="1173" spans="4:9" x14ac:dyDescent="0.2">
      <c r="D1173"/>
      <c r="E1173"/>
      <c r="F1173"/>
      <c r="I1173"/>
    </row>
    <row r="1174" spans="4:9" x14ac:dyDescent="0.2">
      <c r="D1174"/>
      <c r="E1174"/>
      <c r="F1174"/>
      <c r="I1174"/>
    </row>
    <row r="1175" spans="4:9" x14ac:dyDescent="0.2">
      <c r="D1175"/>
      <c r="E1175"/>
      <c r="F1175"/>
      <c r="I1175"/>
    </row>
    <row r="1176" spans="4:9" x14ac:dyDescent="0.2">
      <c r="D1176"/>
      <c r="E1176"/>
      <c r="F1176"/>
      <c r="I1176"/>
    </row>
    <row r="1177" spans="4:9" x14ac:dyDescent="0.2">
      <c r="D1177"/>
      <c r="E1177"/>
      <c r="F1177"/>
      <c r="I1177"/>
    </row>
    <row r="1178" spans="4:9" x14ac:dyDescent="0.2">
      <c r="D1178"/>
      <c r="E1178"/>
      <c r="F1178"/>
      <c r="I1178"/>
    </row>
    <row r="1179" spans="4:9" x14ac:dyDescent="0.2">
      <c r="D1179"/>
      <c r="E1179"/>
      <c r="F1179"/>
      <c r="I1179"/>
    </row>
    <row r="1180" spans="4:9" x14ac:dyDescent="0.2">
      <c r="D1180"/>
      <c r="E1180"/>
      <c r="F1180"/>
      <c r="I1180"/>
    </row>
    <row r="1181" spans="4:9" x14ac:dyDescent="0.2">
      <c r="D1181"/>
      <c r="E1181"/>
      <c r="F1181"/>
      <c r="I1181"/>
    </row>
    <row r="1182" spans="4:9" x14ac:dyDescent="0.2">
      <c r="D1182"/>
      <c r="E1182"/>
      <c r="F1182"/>
      <c r="I1182"/>
    </row>
    <row r="1183" spans="4:9" x14ac:dyDescent="0.2">
      <c r="D1183"/>
      <c r="E1183"/>
      <c r="F1183"/>
      <c r="I1183"/>
    </row>
    <row r="1184" spans="4:9" x14ac:dyDescent="0.2">
      <c r="D1184"/>
      <c r="E1184"/>
      <c r="F1184"/>
      <c r="I1184"/>
    </row>
    <row r="1185" spans="4:9" x14ac:dyDescent="0.2">
      <c r="D1185"/>
      <c r="E1185"/>
      <c r="F1185"/>
      <c r="I1185"/>
    </row>
    <row r="1186" spans="4:9" x14ac:dyDescent="0.2">
      <c r="D1186"/>
      <c r="E1186"/>
      <c r="F1186"/>
      <c r="I1186"/>
    </row>
    <row r="1187" spans="4:9" x14ac:dyDescent="0.2">
      <c r="D1187"/>
      <c r="E1187"/>
      <c r="F1187"/>
      <c r="I1187"/>
    </row>
    <row r="1188" spans="4:9" x14ac:dyDescent="0.2">
      <c r="D1188"/>
      <c r="E1188"/>
      <c r="F1188"/>
      <c r="I1188"/>
    </row>
    <row r="1189" spans="4:9" x14ac:dyDescent="0.2">
      <c r="D1189"/>
      <c r="E1189"/>
      <c r="F1189"/>
      <c r="I1189"/>
    </row>
    <row r="1190" spans="4:9" x14ac:dyDescent="0.2">
      <c r="D1190"/>
      <c r="E1190"/>
      <c r="F1190"/>
      <c r="I1190"/>
    </row>
    <row r="1191" spans="4:9" x14ac:dyDescent="0.2">
      <c r="D1191"/>
      <c r="E1191"/>
      <c r="F1191"/>
      <c r="I1191"/>
    </row>
    <row r="1192" spans="4:9" x14ac:dyDescent="0.2">
      <c r="D1192"/>
      <c r="E1192"/>
      <c r="F1192"/>
      <c r="I1192"/>
    </row>
    <row r="1193" spans="4:9" x14ac:dyDescent="0.2">
      <c r="D1193"/>
      <c r="E1193"/>
      <c r="F1193"/>
      <c r="I1193"/>
    </row>
    <row r="1194" spans="4:9" x14ac:dyDescent="0.2">
      <c r="D1194"/>
      <c r="E1194"/>
      <c r="F1194"/>
      <c r="I1194"/>
    </row>
    <row r="1195" spans="4:9" x14ac:dyDescent="0.2">
      <c r="D1195"/>
      <c r="E1195"/>
      <c r="F1195"/>
      <c r="I1195"/>
    </row>
    <row r="1196" spans="4:9" x14ac:dyDescent="0.2">
      <c r="D1196"/>
      <c r="E1196"/>
      <c r="F1196"/>
      <c r="I1196"/>
    </row>
    <row r="1197" spans="4:9" x14ac:dyDescent="0.2">
      <c r="D1197"/>
      <c r="E1197"/>
      <c r="F1197"/>
      <c r="I1197"/>
    </row>
    <row r="1198" spans="4:9" x14ac:dyDescent="0.2">
      <c r="D1198"/>
      <c r="E1198"/>
      <c r="F1198"/>
      <c r="I1198"/>
    </row>
    <row r="1199" spans="4:9" x14ac:dyDescent="0.2">
      <c r="D1199"/>
      <c r="E1199"/>
      <c r="F1199"/>
      <c r="I1199"/>
    </row>
    <row r="1200" spans="4:9" x14ac:dyDescent="0.2">
      <c r="D1200"/>
      <c r="E1200"/>
      <c r="F1200"/>
      <c r="I1200"/>
    </row>
    <row r="1201" spans="4:9" x14ac:dyDescent="0.2">
      <c r="D1201"/>
      <c r="E1201"/>
      <c r="F1201"/>
      <c r="I1201"/>
    </row>
    <row r="1202" spans="4:9" x14ac:dyDescent="0.2">
      <c r="D1202"/>
      <c r="E1202"/>
      <c r="F1202"/>
      <c r="I1202"/>
    </row>
    <row r="1203" spans="4:9" x14ac:dyDescent="0.2">
      <c r="D1203"/>
      <c r="E1203"/>
      <c r="F1203"/>
      <c r="I1203"/>
    </row>
    <row r="1204" spans="4:9" x14ac:dyDescent="0.2">
      <c r="D1204"/>
      <c r="E1204"/>
      <c r="F1204"/>
      <c r="I1204"/>
    </row>
    <row r="1205" spans="4:9" x14ac:dyDescent="0.2">
      <c r="D1205"/>
      <c r="E1205"/>
      <c r="F1205"/>
      <c r="I1205"/>
    </row>
    <row r="1206" spans="4:9" x14ac:dyDescent="0.2">
      <c r="D1206"/>
      <c r="E1206"/>
      <c r="F1206"/>
      <c r="I1206"/>
    </row>
    <row r="1207" spans="4:9" x14ac:dyDescent="0.2">
      <c r="D1207"/>
      <c r="E1207"/>
      <c r="F1207"/>
      <c r="I1207"/>
    </row>
    <row r="1208" spans="4:9" x14ac:dyDescent="0.2">
      <c r="D1208"/>
      <c r="E1208"/>
      <c r="F1208"/>
      <c r="I1208"/>
    </row>
    <row r="1209" spans="4:9" x14ac:dyDescent="0.2">
      <c r="D1209"/>
      <c r="E1209"/>
      <c r="F1209"/>
      <c r="I1209"/>
    </row>
    <row r="1210" spans="4:9" x14ac:dyDescent="0.2">
      <c r="D1210"/>
      <c r="E1210"/>
      <c r="F1210"/>
      <c r="I1210"/>
    </row>
    <row r="1211" spans="4:9" x14ac:dyDescent="0.2">
      <c r="D1211"/>
      <c r="E1211"/>
      <c r="F1211"/>
      <c r="I1211"/>
    </row>
    <row r="1212" spans="4:9" x14ac:dyDescent="0.2">
      <c r="D1212"/>
      <c r="E1212"/>
      <c r="F1212"/>
      <c r="I1212"/>
    </row>
    <row r="1213" spans="4:9" x14ac:dyDescent="0.2">
      <c r="D1213"/>
      <c r="E1213"/>
      <c r="F1213"/>
      <c r="I1213"/>
    </row>
    <row r="1214" spans="4:9" x14ac:dyDescent="0.2">
      <c r="D1214"/>
      <c r="E1214"/>
      <c r="F1214"/>
      <c r="I1214"/>
    </row>
    <row r="1215" spans="4:9" x14ac:dyDescent="0.2">
      <c r="D1215"/>
      <c r="E1215"/>
      <c r="F1215"/>
      <c r="I1215"/>
    </row>
    <row r="1216" spans="4:9" x14ac:dyDescent="0.2">
      <c r="D1216"/>
      <c r="E1216"/>
      <c r="F1216"/>
      <c r="I1216"/>
    </row>
    <row r="1217" spans="4:9" x14ac:dyDescent="0.2">
      <c r="D1217"/>
      <c r="E1217"/>
      <c r="F1217"/>
      <c r="I1217"/>
    </row>
    <row r="1218" spans="4:9" x14ac:dyDescent="0.2">
      <c r="D1218"/>
      <c r="E1218"/>
      <c r="F1218"/>
      <c r="I1218"/>
    </row>
    <row r="1219" spans="4:9" x14ac:dyDescent="0.2">
      <c r="D1219"/>
      <c r="E1219"/>
      <c r="F1219"/>
      <c r="I1219"/>
    </row>
    <row r="1220" spans="4:9" x14ac:dyDescent="0.2">
      <c r="D1220"/>
      <c r="E1220"/>
      <c r="F1220"/>
      <c r="I1220"/>
    </row>
    <row r="1221" spans="4:9" x14ac:dyDescent="0.2">
      <c r="D1221"/>
      <c r="E1221"/>
      <c r="F1221"/>
      <c r="I1221"/>
    </row>
    <row r="1222" spans="4:9" x14ac:dyDescent="0.2">
      <c r="D1222"/>
      <c r="E1222"/>
      <c r="F1222"/>
      <c r="I1222"/>
    </row>
    <row r="1223" spans="4:9" x14ac:dyDescent="0.2">
      <c r="D1223"/>
      <c r="E1223"/>
      <c r="F1223"/>
      <c r="I1223"/>
    </row>
    <row r="1224" spans="4:9" x14ac:dyDescent="0.2">
      <c r="D1224"/>
      <c r="E1224"/>
      <c r="F1224"/>
      <c r="I1224"/>
    </row>
    <row r="1225" spans="4:9" x14ac:dyDescent="0.2">
      <c r="D1225"/>
      <c r="E1225"/>
      <c r="F1225"/>
      <c r="I1225"/>
    </row>
    <row r="1226" spans="4:9" x14ac:dyDescent="0.2">
      <c r="D1226"/>
      <c r="E1226"/>
      <c r="F1226"/>
      <c r="I1226"/>
    </row>
    <row r="1227" spans="4:9" x14ac:dyDescent="0.2">
      <c r="D1227"/>
      <c r="E1227"/>
      <c r="F1227"/>
      <c r="I1227"/>
    </row>
    <row r="1228" spans="4:9" x14ac:dyDescent="0.2">
      <c r="D1228"/>
      <c r="E1228"/>
      <c r="F1228"/>
      <c r="I1228"/>
    </row>
    <row r="1229" spans="4:9" x14ac:dyDescent="0.2">
      <c r="D1229"/>
      <c r="E1229"/>
      <c r="F1229"/>
      <c r="I1229"/>
    </row>
    <row r="1230" spans="4:9" x14ac:dyDescent="0.2">
      <c r="D1230"/>
      <c r="E1230"/>
      <c r="F1230"/>
      <c r="I1230"/>
    </row>
    <row r="1231" spans="4:9" x14ac:dyDescent="0.2">
      <c r="D1231"/>
      <c r="E1231"/>
      <c r="F1231"/>
      <c r="I1231"/>
    </row>
    <row r="1232" spans="4:9" x14ac:dyDescent="0.2">
      <c r="D1232"/>
      <c r="E1232"/>
      <c r="F1232"/>
      <c r="I1232"/>
    </row>
    <row r="1233" spans="4:9" x14ac:dyDescent="0.2">
      <c r="D1233"/>
      <c r="E1233"/>
      <c r="F1233"/>
      <c r="I1233"/>
    </row>
    <row r="1234" spans="4:9" x14ac:dyDescent="0.2">
      <c r="D1234"/>
      <c r="E1234"/>
      <c r="F1234"/>
      <c r="I1234"/>
    </row>
    <row r="1235" spans="4:9" x14ac:dyDescent="0.2">
      <c r="D1235"/>
      <c r="E1235"/>
      <c r="F1235"/>
      <c r="I1235"/>
    </row>
    <row r="1236" spans="4:9" x14ac:dyDescent="0.2">
      <c r="D1236"/>
      <c r="E1236"/>
      <c r="F1236"/>
      <c r="I1236"/>
    </row>
    <row r="1237" spans="4:9" x14ac:dyDescent="0.2">
      <c r="D1237"/>
      <c r="E1237"/>
      <c r="F1237"/>
      <c r="I1237"/>
    </row>
    <row r="1238" spans="4:9" x14ac:dyDescent="0.2">
      <c r="D1238"/>
      <c r="E1238"/>
      <c r="F1238"/>
      <c r="I1238"/>
    </row>
    <row r="1239" spans="4:9" x14ac:dyDescent="0.2">
      <c r="D1239"/>
      <c r="E1239"/>
      <c r="F1239"/>
      <c r="I1239"/>
    </row>
    <row r="1240" spans="4:9" x14ac:dyDescent="0.2">
      <c r="D1240"/>
      <c r="E1240"/>
      <c r="F1240"/>
      <c r="I1240"/>
    </row>
    <row r="1241" spans="4:9" x14ac:dyDescent="0.2">
      <c r="D1241"/>
      <c r="E1241"/>
      <c r="F1241"/>
      <c r="I1241"/>
    </row>
    <row r="1242" spans="4:9" x14ac:dyDescent="0.2">
      <c r="D1242"/>
      <c r="E1242"/>
      <c r="F1242"/>
      <c r="I1242"/>
    </row>
    <row r="1243" spans="4:9" x14ac:dyDescent="0.2">
      <c r="D1243"/>
      <c r="E1243"/>
      <c r="F1243"/>
      <c r="I1243"/>
    </row>
    <row r="1244" spans="4:9" x14ac:dyDescent="0.2">
      <c r="D1244"/>
      <c r="E1244"/>
      <c r="F1244"/>
      <c r="I1244"/>
    </row>
    <row r="1245" spans="4:9" x14ac:dyDescent="0.2">
      <c r="D1245"/>
      <c r="E1245"/>
      <c r="F1245"/>
      <c r="I1245"/>
    </row>
    <row r="1246" spans="4:9" x14ac:dyDescent="0.2">
      <c r="D1246"/>
      <c r="E1246"/>
      <c r="F1246"/>
      <c r="I1246"/>
    </row>
    <row r="1247" spans="4:9" x14ac:dyDescent="0.2">
      <c r="D1247"/>
      <c r="E1247"/>
      <c r="F1247"/>
      <c r="I1247"/>
    </row>
    <row r="1248" spans="4:9" x14ac:dyDescent="0.2">
      <c r="D1248"/>
      <c r="E1248"/>
      <c r="F1248"/>
      <c r="I1248"/>
    </row>
    <row r="1249" spans="4:9" x14ac:dyDescent="0.2">
      <c r="D1249"/>
      <c r="E1249"/>
      <c r="F1249"/>
      <c r="I1249"/>
    </row>
    <row r="1250" spans="4:9" x14ac:dyDescent="0.2">
      <c r="D1250"/>
      <c r="E1250"/>
      <c r="F1250"/>
      <c r="I1250"/>
    </row>
    <row r="1251" spans="4:9" x14ac:dyDescent="0.2">
      <c r="D1251"/>
      <c r="E1251"/>
      <c r="F1251"/>
      <c r="I1251"/>
    </row>
    <row r="1252" spans="4:9" x14ac:dyDescent="0.2">
      <c r="D1252"/>
      <c r="E1252"/>
      <c r="F1252"/>
      <c r="I1252"/>
    </row>
    <row r="1253" spans="4:9" x14ac:dyDescent="0.2">
      <c r="D1253"/>
      <c r="E1253"/>
      <c r="F1253"/>
      <c r="I1253"/>
    </row>
    <row r="1254" spans="4:9" x14ac:dyDescent="0.2">
      <c r="D1254"/>
      <c r="E1254"/>
      <c r="F1254"/>
      <c r="I1254"/>
    </row>
    <row r="1255" spans="4:9" x14ac:dyDescent="0.2">
      <c r="D1255"/>
      <c r="E1255"/>
      <c r="F1255"/>
      <c r="I1255"/>
    </row>
    <row r="1256" spans="4:9" x14ac:dyDescent="0.2">
      <c r="D1256"/>
      <c r="E1256"/>
      <c r="F1256"/>
      <c r="I1256"/>
    </row>
    <row r="1257" spans="4:9" x14ac:dyDescent="0.2">
      <c r="D1257"/>
      <c r="E1257"/>
      <c r="F1257"/>
      <c r="I1257"/>
    </row>
    <row r="1258" spans="4:9" x14ac:dyDescent="0.2">
      <c r="D1258"/>
      <c r="E1258"/>
      <c r="F1258"/>
      <c r="I1258"/>
    </row>
    <row r="1259" spans="4:9" x14ac:dyDescent="0.2">
      <c r="D1259"/>
      <c r="E1259"/>
      <c r="F1259"/>
      <c r="I1259"/>
    </row>
    <row r="1260" spans="4:9" x14ac:dyDescent="0.2">
      <c r="D1260"/>
      <c r="E1260"/>
      <c r="F1260"/>
      <c r="I1260"/>
    </row>
    <row r="1261" spans="4:9" x14ac:dyDescent="0.2">
      <c r="D1261"/>
      <c r="E1261"/>
      <c r="F1261"/>
      <c r="I1261"/>
    </row>
    <row r="1262" spans="4:9" x14ac:dyDescent="0.2">
      <c r="D1262"/>
      <c r="E1262"/>
      <c r="F1262"/>
      <c r="I1262"/>
    </row>
    <row r="1263" spans="4:9" x14ac:dyDescent="0.2">
      <c r="D1263"/>
      <c r="E1263"/>
      <c r="F1263"/>
      <c r="I1263"/>
    </row>
    <row r="1264" spans="4:9" x14ac:dyDescent="0.2">
      <c r="D1264"/>
      <c r="E1264"/>
      <c r="F1264"/>
      <c r="I1264"/>
    </row>
    <row r="1265" spans="4:9" x14ac:dyDescent="0.2">
      <c r="D1265"/>
      <c r="E1265"/>
      <c r="F1265"/>
      <c r="I1265"/>
    </row>
    <row r="1266" spans="4:9" x14ac:dyDescent="0.2">
      <c r="D1266"/>
      <c r="E1266"/>
      <c r="F1266"/>
      <c r="I1266"/>
    </row>
    <row r="1267" spans="4:9" x14ac:dyDescent="0.2">
      <c r="D1267"/>
      <c r="E1267"/>
      <c r="F1267"/>
      <c r="I1267"/>
    </row>
    <row r="1268" spans="4:9" x14ac:dyDescent="0.2">
      <c r="D1268"/>
      <c r="E1268"/>
      <c r="F1268"/>
      <c r="I1268"/>
    </row>
    <row r="1269" spans="4:9" x14ac:dyDescent="0.2">
      <c r="D1269"/>
      <c r="E1269"/>
      <c r="F1269"/>
      <c r="I1269"/>
    </row>
    <row r="1270" spans="4:9" x14ac:dyDescent="0.2">
      <c r="D1270"/>
      <c r="E1270"/>
      <c r="F1270"/>
      <c r="I1270"/>
    </row>
    <row r="1271" spans="4:9" x14ac:dyDescent="0.2">
      <c r="D1271"/>
      <c r="E1271"/>
      <c r="F1271"/>
      <c r="I1271"/>
    </row>
    <row r="1272" spans="4:9" x14ac:dyDescent="0.2">
      <c r="D1272"/>
      <c r="E1272"/>
      <c r="F1272"/>
      <c r="I1272"/>
    </row>
    <row r="1273" spans="4:9" x14ac:dyDescent="0.2">
      <c r="D1273"/>
      <c r="E1273"/>
      <c r="F1273"/>
      <c r="I1273"/>
    </row>
    <row r="1274" spans="4:9" x14ac:dyDescent="0.2">
      <c r="D1274"/>
      <c r="E1274"/>
      <c r="F1274"/>
      <c r="I1274"/>
    </row>
    <row r="1275" spans="4:9" x14ac:dyDescent="0.2">
      <c r="D1275"/>
      <c r="E1275"/>
      <c r="F1275"/>
      <c r="I1275"/>
    </row>
    <row r="1276" spans="4:9" x14ac:dyDescent="0.2">
      <c r="D1276"/>
      <c r="E1276"/>
      <c r="F1276"/>
      <c r="I1276"/>
    </row>
    <row r="1277" spans="4:9" x14ac:dyDescent="0.2">
      <c r="D1277"/>
      <c r="E1277"/>
      <c r="F1277"/>
      <c r="I1277"/>
    </row>
    <row r="1278" spans="4:9" x14ac:dyDescent="0.2">
      <c r="D1278"/>
      <c r="E1278"/>
      <c r="F1278"/>
      <c r="I1278"/>
    </row>
    <row r="1279" spans="4:9" x14ac:dyDescent="0.2">
      <c r="D1279"/>
      <c r="E1279"/>
      <c r="F1279"/>
      <c r="I1279"/>
    </row>
    <row r="1280" spans="4:9" x14ac:dyDescent="0.2">
      <c r="D1280"/>
      <c r="E1280"/>
      <c r="F1280"/>
      <c r="I1280"/>
    </row>
    <row r="1281" spans="4:9" x14ac:dyDescent="0.2">
      <c r="D1281"/>
      <c r="E1281"/>
      <c r="F1281"/>
      <c r="I1281"/>
    </row>
    <row r="1282" spans="4:9" x14ac:dyDescent="0.2">
      <c r="D1282"/>
      <c r="E1282"/>
      <c r="F1282"/>
      <c r="I1282"/>
    </row>
    <row r="1283" spans="4:9" x14ac:dyDescent="0.2">
      <c r="D1283"/>
      <c r="E1283"/>
      <c r="F1283"/>
      <c r="I1283"/>
    </row>
    <row r="1284" spans="4:9" x14ac:dyDescent="0.2">
      <c r="D1284"/>
      <c r="E1284"/>
      <c r="F1284"/>
      <c r="I1284"/>
    </row>
    <row r="1285" spans="4:9" x14ac:dyDescent="0.2">
      <c r="D1285"/>
      <c r="E1285"/>
      <c r="F1285"/>
      <c r="I1285"/>
    </row>
    <row r="1286" spans="4:9" x14ac:dyDescent="0.2">
      <c r="D1286"/>
      <c r="E1286"/>
      <c r="F1286"/>
      <c r="I1286"/>
    </row>
    <row r="1287" spans="4:9" x14ac:dyDescent="0.2">
      <c r="D1287"/>
      <c r="E1287"/>
      <c r="F1287"/>
      <c r="I1287"/>
    </row>
    <row r="1288" spans="4:9" x14ac:dyDescent="0.2">
      <c r="D1288"/>
      <c r="E1288"/>
      <c r="F1288"/>
      <c r="I1288"/>
    </row>
    <row r="1289" spans="4:9" x14ac:dyDescent="0.2">
      <c r="D1289"/>
      <c r="E1289"/>
      <c r="F1289"/>
      <c r="I1289"/>
    </row>
    <row r="1290" spans="4:9" x14ac:dyDescent="0.2">
      <c r="D1290"/>
      <c r="E1290"/>
      <c r="F1290"/>
      <c r="I1290"/>
    </row>
    <row r="1291" spans="4:9" x14ac:dyDescent="0.2">
      <c r="D1291"/>
      <c r="E1291"/>
      <c r="F1291"/>
      <c r="I1291"/>
    </row>
    <row r="1292" spans="4:9" x14ac:dyDescent="0.2">
      <c r="D1292"/>
      <c r="E1292"/>
      <c r="F1292"/>
      <c r="I1292"/>
    </row>
    <row r="1293" spans="4:9" x14ac:dyDescent="0.2">
      <c r="D1293"/>
      <c r="E1293"/>
      <c r="F1293"/>
      <c r="I1293"/>
    </row>
    <row r="1294" spans="4:9" x14ac:dyDescent="0.2">
      <c r="D1294"/>
      <c r="E1294"/>
      <c r="F1294"/>
      <c r="I1294"/>
    </row>
    <row r="1295" spans="4:9" x14ac:dyDescent="0.2">
      <c r="D1295"/>
      <c r="E1295"/>
      <c r="F1295"/>
      <c r="I1295"/>
    </row>
    <row r="1296" spans="4:9" x14ac:dyDescent="0.2">
      <c r="D1296"/>
      <c r="E1296"/>
      <c r="F1296"/>
      <c r="I1296"/>
    </row>
    <row r="1297" spans="4:9" x14ac:dyDescent="0.2">
      <c r="D1297"/>
      <c r="E1297"/>
      <c r="F1297"/>
      <c r="I1297"/>
    </row>
    <row r="1298" spans="4:9" x14ac:dyDescent="0.2">
      <c r="D1298"/>
      <c r="E1298"/>
      <c r="F1298"/>
      <c r="I1298"/>
    </row>
    <row r="1299" spans="4:9" x14ac:dyDescent="0.2">
      <c r="D1299"/>
      <c r="E1299"/>
      <c r="F1299"/>
      <c r="I1299"/>
    </row>
    <row r="1300" spans="4:9" x14ac:dyDescent="0.2">
      <c r="D1300"/>
      <c r="E1300"/>
      <c r="F1300"/>
      <c r="I1300"/>
    </row>
    <row r="1301" spans="4:9" x14ac:dyDescent="0.2">
      <c r="D1301"/>
      <c r="E1301"/>
      <c r="F1301"/>
      <c r="I1301"/>
    </row>
    <row r="1302" spans="4:9" x14ac:dyDescent="0.2">
      <c r="D1302"/>
      <c r="E1302"/>
      <c r="F1302"/>
      <c r="I1302"/>
    </row>
    <row r="1303" spans="4:9" x14ac:dyDescent="0.2">
      <c r="D1303"/>
      <c r="E1303"/>
      <c r="F1303"/>
      <c r="I1303"/>
    </row>
    <row r="1304" spans="4:9" x14ac:dyDescent="0.2">
      <c r="D1304"/>
      <c r="E1304"/>
      <c r="F1304"/>
      <c r="I1304"/>
    </row>
    <row r="1305" spans="4:9" x14ac:dyDescent="0.2">
      <c r="D1305"/>
      <c r="E1305"/>
      <c r="F1305"/>
      <c r="I1305"/>
    </row>
    <row r="1306" spans="4:9" x14ac:dyDescent="0.2">
      <c r="D1306"/>
      <c r="E1306"/>
      <c r="F1306"/>
      <c r="I1306"/>
    </row>
    <row r="1307" spans="4:9" x14ac:dyDescent="0.2">
      <c r="D1307"/>
      <c r="E1307"/>
      <c r="F1307"/>
      <c r="I1307"/>
    </row>
    <row r="1308" spans="4:9" x14ac:dyDescent="0.2">
      <c r="D1308"/>
      <c r="E1308"/>
      <c r="F1308"/>
      <c r="I1308"/>
    </row>
    <row r="1309" spans="4:9" x14ac:dyDescent="0.2">
      <c r="D1309"/>
      <c r="E1309"/>
      <c r="F1309"/>
      <c r="I1309"/>
    </row>
    <row r="1310" spans="4:9" x14ac:dyDescent="0.2">
      <c r="D1310"/>
      <c r="E1310"/>
      <c r="F1310"/>
      <c r="I1310"/>
    </row>
    <row r="1311" spans="4:9" x14ac:dyDescent="0.2">
      <c r="D1311"/>
      <c r="E1311"/>
      <c r="F1311"/>
      <c r="I1311"/>
    </row>
    <row r="1312" spans="4:9" x14ac:dyDescent="0.2">
      <c r="D1312"/>
      <c r="E1312"/>
      <c r="F1312"/>
      <c r="I1312"/>
    </row>
    <row r="1313" spans="4:9" x14ac:dyDescent="0.2">
      <c r="D1313"/>
      <c r="E1313"/>
      <c r="F1313"/>
      <c r="I1313"/>
    </row>
    <row r="1314" spans="4:9" x14ac:dyDescent="0.2">
      <c r="D1314"/>
      <c r="E1314"/>
      <c r="F1314"/>
      <c r="I1314"/>
    </row>
    <row r="1315" spans="4:9" x14ac:dyDescent="0.2">
      <c r="D1315"/>
      <c r="E1315"/>
      <c r="F1315"/>
      <c r="I1315"/>
    </row>
    <row r="1316" spans="4:9" x14ac:dyDescent="0.2">
      <c r="D1316"/>
      <c r="E1316"/>
      <c r="F1316"/>
      <c r="I1316"/>
    </row>
    <row r="1317" spans="4:9" x14ac:dyDescent="0.2">
      <c r="D1317"/>
      <c r="E1317"/>
      <c r="F1317"/>
      <c r="I1317"/>
    </row>
    <row r="1318" spans="4:9" x14ac:dyDescent="0.2">
      <c r="D1318"/>
      <c r="E1318"/>
      <c r="F1318"/>
      <c r="I1318"/>
    </row>
    <row r="1319" spans="4:9" x14ac:dyDescent="0.2">
      <c r="D1319"/>
      <c r="E1319"/>
      <c r="F1319"/>
      <c r="I1319"/>
    </row>
    <row r="1320" spans="4:9" x14ac:dyDescent="0.2">
      <c r="D1320"/>
      <c r="E1320"/>
      <c r="F1320"/>
      <c r="I1320"/>
    </row>
    <row r="1321" spans="4:9" x14ac:dyDescent="0.2">
      <c r="D1321"/>
      <c r="E1321"/>
      <c r="F1321"/>
      <c r="I1321"/>
    </row>
    <row r="1322" spans="4:9" x14ac:dyDescent="0.2">
      <c r="D1322"/>
      <c r="E1322"/>
      <c r="F1322"/>
      <c r="I1322"/>
    </row>
    <row r="1323" spans="4:9" x14ac:dyDescent="0.2">
      <c r="D1323"/>
      <c r="E1323"/>
      <c r="F1323"/>
      <c r="I1323"/>
    </row>
    <row r="1324" spans="4:9" x14ac:dyDescent="0.2">
      <c r="D1324"/>
      <c r="E1324"/>
      <c r="F1324"/>
      <c r="I1324"/>
    </row>
    <row r="1325" spans="4:9" x14ac:dyDescent="0.2">
      <c r="D1325"/>
      <c r="E1325"/>
      <c r="F1325"/>
      <c r="I1325"/>
    </row>
    <row r="1326" spans="4:9" x14ac:dyDescent="0.2">
      <c r="D1326"/>
      <c r="E1326"/>
      <c r="F1326"/>
      <c r="I1326"/>
    </row>
    <row r="1327" spans="4:9" x14ac:dyDescent="0.2">
      <c r="D1327"/>
      <c r="E1327"/>
      <c r="F1327"/>
      <c r="I1327"/>
    </row>
    <row r="1328" spans="4:9" x14ac:dyDescent="0.2">
      <c r="D1328"/>
      <c r="E1328"/>
      <c r="F1328"/>
      <c r="I1328"/>
    </row>
    <row r="1329" spans="4:9" x14ac:dyDescent="0.2">
      <c r="D1329"/>
      <c r="E1329"/>
      <c r="F1329"/>
      <c r="I1329"/>
    </row>
    <row r="1330" spans="4:9" x14ac:dyDescent="0.2">
      <c r="D1330"/>
      <c r="E1330"/>
      <c r="F1330"/>
      <c r="I1330"/>
    </row>
    <row r="1331" spans="4:9" x14ac:dyDescent="0.2">
      <c r="D1331"/>
      <c r="E1331"/>
      <c r="F1331"/>
      <c r="I1331"/>
    </row>
    <row r="1332" spans="4:9" x14ac:dyDescent="0.2">
      <c r="D1332"/>
      <c r="E1332"/>
      <c r="F1332"/>
      <c r="I1332"/>
    </row>
    <row r="1333" spans="4:9" x14ac:dyDescent="0.2">
      <c r="D1333"/>
      <c r="E1333"/>
      <c r="F1333"/>
      <c r="I1333"/>
    </row>
    <row r="1334" spans="4:9" x14ac:dyDescent="0.2">
      <c r="D1334"/>
      <c r="E1334"/>
      <c r="F1334"/>
      <c r="I1334"/>
    </row>
    <row r="1335" spans="4:9" x14ac:dyDescent="0.2">
      <c r="D1335"/>
      <c r="E1335"/>
      <c r="F1335"/>
      <c r="I1335"/>
    </row>
    <row r="1336" spans="4:9" x14ac:dyDescent="0.2">
      <c r="D1336"/>
      <c r="E1336"/>
      <c r="F1336"/>
      <c r="I1336"/>
    </row>
    <row r="1337" spans="4:9" x14ac:dyDescent="0.2">
      <c r="D1337"/>
      <c r="E1337"/>
      <c r="F1337"/>
      <c r="I1337"/>
    </row>
    <row r="1338" spans="4:9" x14ac:dyDescent="0.2">
      <c r="D1338"/>
      <c r="E1338"/>
      <c r="F1338"/>
      <c r="I1338"/>
    </row>
    <row r="1339" spans="4:9" x14ac:dyDescent="0.2">
      <c r="D1339"/>
      <c r="E1339"/>
      <c r="F1339"/>
      <c r="I1339"/>
    </row>
  </sheetData>
  <autoFilter ref="A4:L68" xr:uid="{00000000-0001-0000-0000-000000000000}"/>
  <mergeCells count="16">
    <mergeCell ref="A1:D1"/>
    <mergeCell ref="A42:A45"/>
    <mergeCell ref="A33:A36"/>
    <mergeCell ref="A22:A31"/>
    <mergeCell ref="A5:A20"/>
    <mergeCell ref="B48:E48"/>
    <mergeCell ref="A38:A40"/>
    <mergeCell ref="E3:L3"/>
    <mergeCell ref="A77:D77"/>
    <mergeCell ref="E77:I77"/>
    <mergeCell ref="B57:E57"/>
    <mergeCell ref="B66:C66"/>
    <mergeCell ref="B67:C67"/>
    <mergeCell ref="B68:C68"/>
    <mergeCell ref="B71:D71"/>
    <mergeCell ref="A3:D3"/>
  </mergeCells>
  <phoneticPr fontId="7" type="noConversion"/>
  <pageMargins left="0.19685039370078741" right="0.19685039370078741" top="0.19685039370078741" bottom="0.19685039370078741" header="0.19685039370078741" footer="0.19685039370078741"/>
  <pageSetup paperSize="8" scale="45" orientation="landscape" r:id="rId1"/>
  <headerFooter alignWithMargins="0">
    <oddHeader>&amp;C&amp;"Calibri"&amp;12&amp;KFF0000 OFFICIAL&amp;1#_x000D_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AA452"/>
  <sheetViews>
    <sheetView showGridLines="0" zoomScale="85" zoomScaleNormal="85" workbookViewId="0">
      <selection sqref="A1:B1"/>
    </sheetView>
  </sheetViews>
  <sheetFormatPr defaultRowHeight="12.75" x14ac:dyDescent="0.2"/>
  <cols>
    <col min="1" max="1" width="56.28515625" style="125" customWidth="1"/>
    <col min="2" max="2" width="37.28515625" style="125" customWidth="1"/>
    <col min="3" max="3" width="43.85546875" style="125" bestFit="1" customWidth="1"/>
    <col min="4" max="4" width="45.5703125" style="125" bestFit="1" customWidth="1"/>
    <col min="5" max="5" width="28.28515625" style="125" customWidth="1"/>
    <col min="6" max="6" width="19.140625" style="125" customWidth="1"/>
    <col min="7" max="7" width="21" style="125" customWidth="1"/>
    <col min="8" max="8" width="20.85546875" style="125" customWidth="1"/>
    <col min="9" max="16" width="19.140625" style="125" customWidth="1"/>
    <col min="17" max="22" width="19.140625" style="113" customWidth="1"/>
    <col min="23" max="23" width="19.140625" style="125" customWidth="1"/>
    <col min="24" max="24" width="14.7109375" style="125" customWidth="1"/>
    <col min="25" max="25" width="12.5703125" style="125" customWidth="1"/>
    <col min="26" max="26" width="12" style="125" customWidth="1"/>
    <col min="27" max="27" width="12.85546875" style="125" customWidth="1"/>
    <col min="28" max="28" width="12.140625" style="125" customWidth="1"/>
    <col min="29" max="29" width="12.5703125" style="125" customWidth="1"/>
    <col min="30" max="30" width="12.140625" style="125" customWidth="1"/>
    <col min="31" max="31" width="11.140625" style="125" customWidth="1"/>
    <col min="32" max="33" width="13" style="125" customWidth="1"/>
    <col min="34" max="34" width="12.42578125" style="125" customWidth="1"/>
    <col min="35" max="35" width="13.28515625" style="125" customWidth="1"/>
    <col min="36" max="36" width="12.85546875" style="125" customWidth="1"/>
    <col min="37" max="37" width="8.7109375" style="125" customWidth="1"/>
    <col min="38" max="38" width="9.7109375" style="125" customWidth="1"/>
    <col min="39" max="39" width="8.85546875" style="125" customWidth="1"/>
    <col min="40" max="40" width="14.42578125" style="125" customWidth="1"/>
    <col min="41" max="41" width="12.42578125" style="125" customWidth="1"/>
    <col min="42" max="42" width="13" style="125" customWidth="1"/>
    <col min="43" max="45" width="12.5703125" style="125" customWidth="1"/>
    <col min="46" max="46" width="16.85546875" style="125" customWidth="1"/>
    <col min="47" max="50" width="14.42578125" style="125" customWidth="1"/>
    <col min="51" max="16384" width="9.140625" style="125"/>
  </cols>
  <sheetData>
    <row r="1" spans="1:22" s="97" customFormat="1" ht="50.25" customHeight="1" x14ac:dyDescent="0.25">
      <c r="A1" s="637" t="s">
        <v>195</v>
      </c>
      <c r="B1" s="638"/>
      <c r="C1" s="639"/>
      <c r="D1" s="640"/>
      <c r="E1" s="640"/>
      <c r="F1" s="640"/>
      <c r="G1" s="640"/>
      <c r="H1" s="640"/>
      <c r="I1" s="640"/>
      <c r="J1" s="640"/>
      <c r="K1" s="640"/>
      <c r="L1" s="640"/>
      <c r="M1" s="99"/>
      <c r="N1" s="96"/>
      <c r="O1" s="96"/>
    </row>
    <row r="2" spans="1:22" s="97" customFormat="1" ht="18" x14ac:dyDescent="0.25">
      <c r="A2" s="209" t="s">
        <v>560</v>
      </c>
      <c r="B2" s="101"/>
      <c r="C2" s="640"/>
      <c r="D2" s="640"/>
      <c r="E2" s="640"/>
      <c r="F2" s="640"/>
      <c r="G2" s="640"/>
      <c r="H2" s="640"/>
      <c r="I2" s="640"/>
      <c r="J2" s="640"/>
      <c r="K2" s="640"/>
      <c r="L2" s="640"/>
      <c r="M2" s="99"/>
      <c r="N2" s="96"/>
      <c r="O2" s="96"/>
    </row>
    <row r="3" spans="1:22" s="97" customFormat="1" ht="83.25" customHeight="1" x14ac:dyDescent="0.25">
      <c r="A3" s="102"/>
      <c r="B3" s="103"/>
      <c r="C3" s="640"/>
      <c r="D3" s="640"/>
      <c r="E3" s="640"/>
      <c r="F3" s="640"/>
      <c r="G3" s="640"/>
      <c r="H3" s="640"/>
      <c r="I3" s="640"/>
      <c r="J3" s="640"/>
      <c r="K3" s="640"/>
      <c r="L3" s="640"/>
      <c r="M3" s="99"/>
      <c r="N3" s="96"/>
      <c r="O3" s="96"/>
    </row>
    <row r="4" spans="1:22" s="97" customFormat="1" ht="42" customHeight="1" x14ac:dyDescent="0.25">
      <c r="A4" s="100" t="s">
        <v>328</v>
      </c>
      <c r="B4" s="192"/>
      <c r="C4" s="193"/>
      <c r="D4" s="98"/>
      <c r="E4" s="98"/>
      <c r="F4" s="98"/>
      <c r="G4" s="98"/>
      <c r="H4" s="98"/>
      <c r="I4" s="98"/>
      <c r="J4" s="98"/>
      <c r="K4" s="98"/>
      <c r="L4" s="98"/>
      <c r="M4" s="99"/>
      <c r="N4" s="96"/>
      <c r="O4" s="96"/>
    </row>
    <row r="5" spans="1:22" s="114" customFormat="1" ht="14.25" customHeight="1" x14ac:dyDescent="0.2">
      <c r="A5" s="447" t="s">
        <v>329</v>
      </c>
      <c r="B5" s="190"/>
      <c r="C5" s="191"/>
      <c r="D5" s="191"/>
      <c r="E5" s="191"/>
      <c r="F5" s="191"/>
      <c r="G5" s="191"/>
      <c r="H5" s="191"/>
      <c r="I5" s="191"/>
      <c r="J5" s="191"/>
      <c r="K5" s="191"/>
      <c r="L5" s="191"/>
      <c r="M5" s="129"/>
      <c r="N5" s="123"/>
      <c r="O5" s="123"/>
    </row>
    <row r="6" spans="1:22" s="114" customFormat="1" ht="14.25" customHeight="1" x14ac:dyDescent="0.2">
      <c r="A6" s="447" t="s">
        <v>330</v>
      </c>
      <c r="B6" s="190"/>
      <c r="C6" s="191"/>
      <c r="D6" s="191"/>
      <c r="E6" s="191"/>
      <c r="F6" s="191"/>
      <c r="G6" s="191"/>
      <c r="H6" s="191"/>
      <c r="I6" s="191"/>
      <c r="J6" s="191"/>
      <c r="K6" s="191"/>
      <c r="L6" s="191"/>
      <c r="M6" s="129"/>
      <c r="N6" s="123"/>
      <c r="O6" s="123"/>
    </row>
    <row r="7" spans="1:22" s="114" customFormat="1" ht="14.25" customHeight="1" x14ac:dyDescent="0.2">
      <c r="A7" s="448" t="s">
        <v>91</v>
      </c>
      <c r="B7" s="190"/>
      <c r="C7" s="191"/>
      <c r="D7" s="191"/>
      <c r="E7" s="191"/>
      <c r="F7" s="191"/>
      <c r="G7" s="191"/>
      <c r="H7" s="191"/>
      <c r="I7" s="191"/>
      <c r="J7" s="191"/>
      <c r="K7" s="191"/>
      <c r="L7" s="191"/>
      <c r="M7" s="129"/>
      <c r="N7" s="123"/>
      <c r="O7" s="123"/>
    </row>
    <row r="8" spans="1:22" s="114" customFormat="1" ht="14.25" customHeight="1" x14ac:dyDescent="0.2">
      <c r="A8" s="448" t="s">
        <v>92</v>
      </c>
      <c r="B8" s="190"/>
      <c r="C8" s="191"/>
      <c r="D8" s="191"/>
      <c r="E8" s="191"/>
      <c r="F8" s="191"/>
      <c r="G8" s="191"/>
      <c r="H8" s="191"/>
      <c r="I8" s="191"/>
      <c r="J8" s="191"/>
      <c r="K8" s="191"/>
      <c r="L8" s="191"/>
      <c r="M8" s="129"/>
      <c r="N8" s="123"/>
      <c r="O8" s="123"/>
    </row>
    <row r="9" spans="1:22" s="114" customFormat="1" ht="49.5" customHeight="1" thickBot="1" x14ac:dyDescent="0.25">
      <c r="A9" s="449" t="s">
        <v>93</v>
      </c>
      <c r="B9" s="190"/>
      <c r="C9" s="191"/>
      <c r="D9" s="191"/>
      <c r="E9" s="191"/>
      <c r="F9" s="191"/>
      <c r="G9" s="191"/>
      <c r="H9" s="191"/>
      <c r="I9" s="191"/>
      <c r="J9" s="191"/>
      <c r="K9" s="191"/>
      <c r="L9" s="191"/>
      <c r="M9" s="129"/>
      <c r="N9" s="123"/>
      <c r="O9" s="123"/>
    </row>
    <row r="10" spans="1:22" s="97" customFormat="1" ht="27" customHeight="1" thickBot="1" x14ac:dyDescent="0.3">
      <c r="A10" s="230" t="s">
        <v>323</v>
      </c>
      <c r="B10" s="231" t="s">
        <v>307</v>
      </c>
      <c r="C10" s="104"/>
      <c r="D10" s="99"/>
      <c r="E10" s="99"/>
      <c r="F10" s="99"/>
      <c r="G10" s="99"/>
      <c r="H10" s="99"/>
      <c r="I10" s="99"/>
      <c r="J10" s="99"/>
      <c r="K10" s="99"/>
      <c r="L10" s="99"/>
      <c r="M10" s="99"/>
      <c r="N10" s="96"/>
      <c r="O10" s="96"/>
      <c r="P10" s="96"/>
      <c r="Q10" s="96"/>
      <c r="R10" s="96"/>
      <c r="S10" s="96"/>
      <c r="T10" s="96"/>
      <c r="U10" s="96"/>
    </row>
    <row r="11" spans="1:22" s="97" customFormat="1" ht="14.25" customHeight="1" thickBot="1" x14ac:dyDescent="0.3">
      <c r="A11" s="105" t="s">
        <v>308</v>
      </c>
      <c r="B11" s="106" t="s">
        <v>309</v>
      </c>
      <c r="C11" s="107"/>
      <c r="D11" s="107"/>
      <c r="E11" s="104"/>
      <c r="F11" s="104"/>
      <c r="G11" s="99"/>
      <c r="H11" s="99"/>
      <c r="I11" s="108"/>
      <c r="J11" s="109"/>
      <c r="K11" s="99"/>
      <c r="L11" s="99"/>
      <c r="M11" s="99"/>
      <c r="N11" s="96"/>
      <c r="O11" s="96"/>
      <c r="P11" s="96"/>
      <c r="Q11" s="96"/>
      <c r="R11" s="96"/>
      <c r="S11" s="96"/>
      <c r="T11" s="96"/>
      <c r="U11" s="96"/>
    </row>
    <row r="12" spans="1:22" s="97" customFormat="1" ht="14.25" customHeight="1" x14ac:dyDescent="0.25">
      <c r="A12" s="195" t="s">
        <v>52</v>
      </c>
      <c r="B12" s="514">
        <v>118.30177272727273</v>
      </c>
      <c r="C12" s="466"/>
      <c r="D12" s="104"/>
      <c r="E12" s="104"/>
      <c r="F12" s="104"/>
      <c r="G12" s="104"/>
      <c r="H12" s="99"/>
      <c r="I12" s="99"/>
      <c r="J12" s="108"/>
      <c r="K12" s="109"/>
      <c r="L12" s="99"/>
      <c r="M12" s="99"/>
      <c r="N12" s="99"/>
      <c r="O12" s="96"/>
      <c r="P12" s="96"/>
      <c r="Q12" s="96"/>
      <c r="R12" s="96"/>
      <c r="S12" s="96"/>
      <c r="T12" s="96"/>
      <c r="U12" s="96"/>
      <c r="V12" s="96"/>
    </row>
    <row r="13" spans="1:22" s="97" customFormat="1" ht="14.25" customHeight="1" x14ac:dyDescent="0.25">
      <c r="A13" s="196" t="s">
        <v>53</v>
      </c>
      <c r="B13" s="515">
        <v>118.30177272727273</v>
      </c>
      <c r="C13" s="466"/>
      <c r="D13" s="104"/>
      <c r="E13" s="104"/>
      <c r="F13" s="104"/>
      <c r="G13" s="104"/>
      <c r="H13" s="99"/>
      <c r="I13" s="99"/>
      <c r="J13" s="108"/>
      <c r="K13" s="109"/>
      <c r="L13" s="99"/>
      <c r="M13" s="99"/>
      <c r="N13" s="99"/>
      <c r="O13" s="96"/>
      <c r="P13" s="96"/>
      <c r="Q13" s="96"/>
      <c r="R13" s="96"/>
      <c r="S13" s="96"/>
      <c r="T13" s="96"/>
      <c r="U13" s="96"/>
      <c r="V13" s="96"/>
    </row>
    <row r="14" spans="1:22" s="97" customFormat="1" ht="14.25" customHeight="1" x14ac:dyDescent="0.25">
      <c r="A14" s="196" t="s">
        <v>54</v>
      </c>
      <c r="B14" s="515">
        <v>118.30177272727273</v>
      </c>
      <c r="C14" s="466"/>
      <c r="D14" s="104"/>
      <c r="E14" s="104"/>
      <c r="F14" s="104"/>
      <c r="G14" s="104"/>
      <c r="H14" s="99"/>
      <c r="I14" s="99"/>
      <c r="J14" s="108"/>
      <c r="K14" s="109"/>
      <c r="L14" s="99"/>
      <c r="M14" s="99"/>
      <c r="N14" s="99"/>
      <c r="O14" s="96"/>
      <c r="P14" s="96"/>
      <c r="Q14" s="96"/>
      <c r="R14" s="96"/>
      <c r="S14" s="96"/>
      <c r="T14" s="96"/>
      <c r="U14" s="96"/>
      <c r="V14" s="96"/>
    </row>
    <row r="15" spans="1:22" s="97" customFormat="1" ht="14.25" customHeight="1" x14ac:dyDescent="0.25">
      <c r="A15" s="196" t="s">
        <v>310</v>
      </c>
      <c r="B15" s="515">
        <v>335.2681818181818</v>
      </c>
      <c r="C15" s="466"/>
      <c r="D15" s="104"/>
      <c r="E15" s="104"/>
      <c r="F15" s="104"/>
      <c r="G15" s="104"/>
      <c r="H15" s="99"/>
      <c r="I15" s="99"/>
      <c r="J15" s="108"/>
      <c r="K15" s="109"/>
      <c r="L15" s="99"/>
      <c r="M15" s="99"/>
      <c r="N15" s="99"/>
      <c r="O15" s="96"/>
      <c r="P15" s="96"/>
      <c r="Q15" s="96"/>
      <c r="R15" s="96"/>
      <c r="S15" s="96"/>
      <c r="T15" s="96"/>
      <c r="U15" s="96"/>
      <c r="V15" s="96"/>
    </row>
    <row r="16" spans="1:22" s="97" customFormat="1" ht="14.25" customHeight="1" x14ac:dyDescent="0.25">
      <c r="A16" s="197" t="s">
        <v>403</v>
      </c>
      <c r="B16" s="515">
        <v>335.2681818181818</v>
      </c>
      <c r="C16" s="466"/>
      <c r="D16" s="104"/>
      <c r="E16" s="104"/>
      <c r="F16" s="104"/>
      <c r="G16" s="104"/>
      <c r="H16" s="99"/>
      <c r="I16" s="99"/>
      <c r="J16" s="108"/>
      <c r="K16" s="109"/>
      <c r="L16" s="99"/>
      <c r="M16" s="99"/>
      <c r="N16" s="99"/>
      <c r="O16" s="96"/>
      <c r="P16" s="96"/>
      <c r="Q16" s="96"/>
      <c r="R16" s="96"/>
      <c r="S16" s="96"/>
      <c r="T16" s="96"/>
      <c r="U16" s="96"/>
      <c r="V16" s="96"/>
    </row>
    <row r="17" spans="1:22" s="97" customFormat="1" ht="14.25" customHeight="1" x14ac:dyDescent="0.25">
      <c r="A17" s="196" t="s">
        <v>404</v>
      </c>
      <c r="B17" s="515">
        <v>335.2681818181818</v>
      </c>
      <c r="C17" s="466"/>
      <c r="D17" s="104"/>
      <c r="E17" s="104"/>
      <c r="F17" s="104"/>
      <c r="G17" s="104"/>
      <c r="H17" s="99"/>
      <c r="I17" s="99"/>
      <c r="J17" s="108"/>
      <c r="K17" s="109"/>
      <c r="L17" s="99"/>
      <c r="M17" s="99"/>
      <c r="N17" s="99"/>
      <c r="O17" s="96"/>
      <c r="P17" s="96"/>
      <c r="Q17" s="96"/>
      <c r="R17" s="96"/>
      <c r="S17" s="96"/>
      <c r="T17" s="96"/>
      <c r="U17" s="96"/>
      <c r="V17" s="96"/>
    </row>
    <row r="18" spans="1:22" s="97" customFormat="1" ht="14.25" customHeight="1" x14ac:dyDescent="0.25">
      <c r="A18" s="196" t="s">
        <v>55</v>
      </c>
      <c r="B18" s="515">
        <v>356.34218181818181</v>
      </c>
      <c r="C18" s="466"/>
      <c r="D18" s="104"/>
      <c r="E18" s="104"/>
      <c r="F18" s="104"/>
      <c r="G18" s="104"/>
      <c r="H18" s="99"/>
      <c r="I18" s="99"/>
      <c r="J18" s="108"/>
      <c r="K18" s="109"/>
      <c r="L18" s="99"/>
      <c r="M18" s="99"/>
      <c r="N18" s="99"/>
      <c r="O18" s="96"/>
      <c r="P18" s="96"/>
      <c r="Q18" s="96"/>
      <c r="R18" s="96"/>
      <c r="S18" s="96"/>
      <c r="T18" s="96"/>
      <c r="U18" s="96"/>
      <c r="V18" s="96"/>
    </row>
    <row r="19" spans="1:22" s="97" customFormat="1" ht="14.25" customHeight="1" x14ac:dyDescent="0.25">
      <c r="A19" s="196" t="s">
        <v>56</v>
      </c>
      <c r="B19" s="515">
        <v>118.30177272727273</v>
      </c>
      <c r="C19" s="466"/>
      <c r="D19" s="104"/>
      <c r="E19" s="104"/>
      <c r="F19" s="104"/>
      <c r="G19" s="104"/>
      <c r="H19" s="99"/>
      <c r="I19" s="99"/>
      <c r="J19" s="108"/>
      <c r="K19" s="109"/>
      <c r="L19" s="99"/>
      <c r="M19" s="99"/>
      <c r="N19" s="99"/>
      <c r="O19" s="96"/>
      <c r="P19" s="96"/>
      <c r="Q19" s="96"/>
      <c r="R19" s="96"/>
      <c r="S19" s="96"/>
      <c r="T19" s="96"/>
      <c r="U19" s="96"/>
      <c r="V19" s="96"/>
    </row>
    <row r="20" spans="1:22" s="97" customFormat="1" ht="14.25" customHeight="1" x14ac:dyDescent="0.25">
      <c r="A20" s="196" t="s">
        <v>57</v>
      </c>
      <c r="B20" s="515">
        <v>181.04481818181819</v>
      </c>
      <c r="C20" s="466"/>
      <c r="D20" s="104"/>
      <c r="E20" s="104"/>
      <c r="F20" s="104"/>
      <c r="G20" s="104"/>
      <c r="H20" s="99"/>
      <c r="I20" s="99"/>
      <c r="J20" s="108"/>
      <c r="K20" s="109"/>
      <c r="L20" s="99"/>
      <c r="M20" s="99"/>
      <c r="N20" s="99"/>
      <c r="O20" s="96"/>
      <c r="P20" s="96"/>
      <c r="Q20" s="96"/>
      <c r="R20" s="96"/>
      <c r="S20" s="96"/>
      <c r="T20" s="96"/>
      <c r="U20" s="96"/>
      <c r="V20" s="96"/>
    </row>
    <row r="21" spans="1:22" s="97" customFormat="1" ht="14.25" customHeight="1" x14ac:dyDescent="0.25">
      <c r="A21" s="196" t="s">
        <v>405</v>
      </c>
      <c r="B21" s="515">
        <v>181.04481818181819</v>
      </c>
      <c r="C21" s="466"/>
      <c r="D21" s="104"/>
      <c r="E21" s="104"/>
      <c r="F21" s="104"/>
      <c r="G21" s="104"/>
      <c r="H21" s="99"/>
      <c r="I21" s="99"/>
      <c r="J21" s="108"/>
      <c r="K21" s="109"/>
      <c r="L21" s="99"/>
      <c r="M21" s="99"/>
      <c r="N21" s="99"/>
      <c r="O21" s="96"/>
      <c r="P21" s="96"/>
      <c r="Q21" s="96"/>
      <c r="R21" s="96"/>
      <c r="S21" s="96"/>
      <c r="T21" s="96"/>
      <c r="U21" s="96"/>
      <c r="V21" s="96"/>
    </row>
    <row r="22" spans="1:22" s="97" customFormat="1" ht="14.25" customHeight="1" x14ac:dyDescent="0.25">
      <c r="A22" s="196" t="s">
        <v>374</v>
      </c>
      <c r="B22" s="515">
        <v>181.04481818181819</v>
      </c>
      <c r="C22" s="466"/>
      <c r="D22" s="104"/>
      <c r="E22" s="104"/>
      <c r="F22" s="104"/>
      <c r="G22" s="104"/>
      <c r="H22" s="99"/>
      <c r="I22" s="99"/>
      <c r="J22" s="108"/>
      <c r="K22" s="109"/>
      <c r="L22" s="99"/>
      <c r="M22" s="99"/>
      <c r="N22" s="99"/>
      <c r="O22" s="96"/>
      <c r="P22" s="96"/>
      <c r="Q22" s="96"/>
      <c r="R22" s="96"/>
      <c r="S22" s="96"/>
      <c r="T22" s="96"/>
      <c r="U22" s="96"/>
      <c r="V22" s="96"/>
    </row>
    <row r="23" spans="1:22" s="97" customFormat="1" ht="14.25" customHeight="1" x14ac:dyDescent="0.25">
      <c r="A23" s="196" t="s">
        <v>58</v>
      </c>
      <c r="B23" s="515">
        <v>263.42500000000001</v>
      </c>
      <c r="C23" s="466"/>
      <c r="D23" s="104"/>
      <c r="E23" s="104"/>
      <c r="F23" s="104"/>
      <c r="G23" s="104"/>
      <c r="H23" s="99"/>
      <c r="I23" s="99"/>
      <c r="J23" s="108"/>
      <c r="K23" s="109"/>
      <c r="L23" s="99"/>
      <c r="M23" s="99"/>
      <c r="N23" s="99"/>
      <c r="O23" s="96"/>
      <c r="P23" s="96"/>
      <c r="Q23" s="96"/>
      <c r="R23" s="96"/>
      <c r="S23" s="96"/>
      <c r="T23" s="96"/>
      <c r="U23" s="96"/>
      <c r="V23" s="96"/>
    </row>
    <row r="24" spans="1:22" s="97" customFormat="1" ht="14.25" customHeight="1" x14ac:dyDescent="0.25">
      <c r="A24" s="196" t="s">
        <v>406</v>
      </c>
      <c r="B24" s="515">
        <v>263.42500000000001</v>
      </c>
      <c r="C24" s="466"/>
      <c r="D24" s="104"/>
      <c r="E24" s="104"/>
      <c r="F24" s="104"/>
      <c r="G24" s="104"/>
      <c r="H24" s="99"/>
      <c r="I24" s="99"/>
      <c r="J24" s="108"/>
      <c r="K24" s="109"/>
      <c r="L24" s="99"/>
      <c r="M24" s="99"/>
      <c r="N24" s="99"/>
      <c r="O24" s="96"/>
      <c r="P24" s="96"/>
      <c r="Q24" s="96"/>
      <c r="R24" s="96"/>
      <c r="S24" s="96"/>
      <c r="T24" s="96"/>
      <c r="U24" s="96"/>
      <c r="V24" s="96"/>
    </row>
    <row r="25" spans="1:22" s="97" customFormat="1" ht="14.25" customHeight="1" x14ac:dyDescent="0.25">
      <c r="A25" s="196" t="s">
        <v>407</v>
      </c>
      <c r="B25" s="515">
        <v>5203.3430236363629</v>
      </c>
      <c r="C25" s="466"/>
      <c r="D25" s="104"/>
      <c r="E25" s="104"/>
      <c r="F25" s="104"/>
      <c r="G25" s="104"/>
      <c r="H25" s="99"/>
      <c r="I25" s="99"/>
      <c r="J25" s="108"/>
      <c r="K25" s="109"/>
      <c r="L25" s="99"/>
      <c r="M25" s="99"/>
      <c r="N25" s="99"/>
      <c r="O25" s="96"/>
      <c r="P25" s="96"/>
      <c r="Q25" s="96"/>
      <c r="R25" s="96"/>
      <c r="S25" s="96"/>
      <c r="T25" s="96"/>
      <c r="U25" s="96"/>
      <c r="V25" s="96"/>
    </row>
    <row r="26" spans="1:22" s="97" customFormat="1" ht="14.25" customHeight="1" x14ac:dyDescent="0.25">
      <c r="A26" s="196" t="s">
        <v>408</v>
      </c>
      <c r="B26" s="515">
        <v>5203.3430236363629</v>
      </c>
      <c r="C26" s="466"/>
      <c r="D26" s="104"/>
      <c r="E26" s="104"/>
      <c r="F26" s="104"/>
      <c r="G26" s="104"/>
      <c r="H26" s="99"/>
      <c r="I26" s="99"/>
      <c r="J26" s="108"/>
      <c r="K26" s="109"/>
      <c r="L26" s="99"/>
      <c r="M26" s="99"/>
      <c r="N26" s="99"/>
      <c r="O26" s="96"/>
      <c r="P26" s="96"/>
      <c r="Q26" s="96"/>
      <c r="R26" s="96"/>
      <c r="S26" s="96"/>
      <c r="T26" s="96"/>
      <c r="U26" s="96"/>
      <c r="V26" s="96"/>
    </row>
    <row r="27" spans="1:22" s="97" customFormat="1" ht="14.25" customHeight="1" x14ac:dyDescent="0.25">
      <c r="A27" s="196" t="s">
        <v>409</v>
      </c>
      <c r="B27" s="515">
        <v>6983.1189563636362</v>
      </c>
      <c r="C27" s="466"/>
      <c r="D27" s="104"/>
      <c r="E27" s="104"/>
      <c r="F27" s="104"/>
      <c r="G27" s="104"/>
      <c r="H27" s="99"/>
      <c r="I27" s="99"/>
      <c r="J27" s="108"/>
      <c r="K27" s="109"/>
      <c r="L27" s="99"/>
      <c r="M27" s="99"/>
      <c r="N27" s="99"/>
      <c r="O27" s="96"/>
      <c r="P27" s="96"/>
      <c r="Q27" s="96"/>
      <c r="R27" s="96"/>
      <c r="S27" s="96"/>
      <c r="T27" s="96"/>
      <c r="U27" s="96"/>
      <c r="V27" s="96"/>
    </row>
    <row r="28" spans="1:22" s="97" customFormat="1" ht="14.25" customHeight="1" x14ac:dyDescent="0.25">
      <c r="A28" s="196" t="s">
        <v>410</v>
      </c>
      <c r="B28" s="515">
        <v>6983.1189563636362</v>
      </c>
      <c r="C28" s="466"/>
      <c r="D28" s="104"/>
      <c r="E28" s="104"/>
      <c r="F28" s="104"/>
      <c r="G28" s="104"/>
      <c r="H28" s="99"/>
      <c r="I28" s="99"/>
      <c r="J28" s="108"/>
      <c r="K28" s="109"/>
      <c r="L28" s="99"/>
      <c r="M28" s="99"/>
      <c r="N28" s="99"/>
      <c r="O28" s="96"/>
      <c r="P28" s="96"/>
      <c r="Q28" s="96"/>
      <c r="R28" s="96"/>
      <c r="S28" s="96"/>
      <c r="T28" s="96"/>
      <c r="U28" s="96"/>
      <c r="V28" s="96"/>
    </row>
    <row r="29" spans="1:22" s="97" customFormat="1" ht="14.25" customHeight="1" x14ac:dyDescent="0.25">
      <c r="A29" s="196" t="s">
        <v>59</v>
      </c>
      <c r="B29" s="515">
        <v>410.94299999999998</v>
      </c>
      <c r="C29" s="466"/>
      <c r="D29" s="104"/>
      <c r="E29" s="104"/>
      <c r="F29" s="104"/>
      <c r="G29" s="104"/>
      <c r="H29" s="99"/>
      <c r="I29" s="99"/>
      <c r="J29" s="108"/>
      <c r="K29" s="109"/>
      <c r="L29" s="99"/>
      <c r="M29" s="99"/>
      <c r="N29" s="99"/>
      <c r="O29" s="96"/>
      <c r="P29" s="96"/>
      <c r="Q29" s="96"/>
      <c r="R29" s="96"/>
      <c r="S29" s="96"/>
      <c r="T29" s="96"/>
      <c r="U29" s="96"/>
      <c r="V29" s="96"/>
    </row>
    <row r="30" spans="1:22" s="97" customFormat="1" ht="14.25" customHeight="1" x14ac:dyDescent="0.25">
      <c r="A30" s="196" t="s">
        <v>411</v>
      </c>
      <c r="B30" s="515">
        <v>410.94299999999998</v>
      </c>
      <c r="C30" s="466"/>
      <c r="D30" s="104"/>
      <c r="E30" s="104"/>
      <c r="F30" s="104"/>
      <c r="G30" s="104"/>
      <c r="H30" s="99"/>
      <c r="I30" s="99"/>
      <c r="J30" s="108"/>
      <c r="K30" s="109"/>
      <c r="L30" s="99"/>
      <c r="M30" s="99"/>
      <c r="N30" s="99"/>
      <c r="O30" s="96"/>
      <c r="P30" s="96"/>
      <c r="Q30" s="96"/>
      <c r="R30" s="96"/>
      <c r="S30" s="96"/>
      <c r="T30" s="96"/>
      <c r="U30" s="96"/>
      <c r="V30" s="96"/>
    </row>
    <row r="31" spans="1:22" s="97" customFormat="1" ht="14.25" customHeight="1" x14ac:dyDescent="0.25">
      <c r="A31" s="196" t="s">
        <v>412</v>
      </c>
      <c r="B31" s="515">
        <v>11638.537980000001</v>
      </c>
      <c r="C31" s="466"/>
      <c r="D31" s="104"/>
      <c r="E31" s="104"/>
      <c r="F31" s="104"/>
      <c r="G31" s="104"/>
      <c r="H31" s="99"/>
      <c r="I31" s="99"/>
      <c r="J31" s="108"/>
      <c r="K31" s="109"/>
      <c r="L31" s="99"/>
      <c r="M31" s="99"/>
      <c r="N31" s="99"/>
      <c r="O31" s="96"/>
      <c r="P31" s="96"/>
      <c r="Q31" s="96"/>
      <c r="R31" s="96"/>
      <c r="S31" s="96"/>
      <c r="T31" s="96"/>
      <c r="U31" s="96"/>
      <c r="V31" s="96"/>
    </row>
    <row r="32" spans="1:22" s="97" customFormat="1" ht="14.25" customHeight="1" x14ac:dyDescent="0.25">
      <c r="A32" s="196" t="s">
        <v>413</v>
      </c>
      <c r="B32" s="515">
        <v>11638.537980000001</v>
      </c>
      <c r="C32" s="466"/>
      <c r="D32" s="104"/>
      <c r="E32" s="104"/>
      <c r="F32" s="104"/>
      <c r="G32" s="104"/>
      <c r="H32" s="99"/>
      <c r="I32" s="99"/>
      <c r="J32" s="108"/>
      <c r="K32" s="109"/>
      <c r="L32" s="99"/>
      <c r="M32" s="99"/>
      <c r="N32" s="99"/>
      <c r="O32" s="96"/>
      <c r="P32" s="96"/>
      <c r="Q32" s="96"/>
      <c r="R32" s="96"/>
      <c r="S32" s="96"/>
      <c r="T32" s="96"/>
      <c r="U32" s="96"/>
      <c r="V32" s="96"/>
    </row>
    <row r="33" spans="1:22" s="97" customFormat="1" ht="14.25" customHeight="1" x14ac:dyDescent="0.25">
      <c r="A33" s="196" t="s">
        <v>414</v>
      </c>
      <c r="B33" s="515">
        <v>1129.8537727272728</v>
      </c>
      <c r="C33" s="466"/>
      <c r="D33" s="104"/>
      <c r="E33" s="104"/>
      <c r="F33" s="104"/>
      <c r="G33" s="104"/>
      <c r="H33" s="99"/>
      <c r="I33" s="99"/>
      <c r="J33" s="108"/>
      <c r="K33" s="109"/>
      <c r="L33" s="99"/>
      <c r="M33" s="99"/>
      <c r="N33" s="99"/>
      <c r="O33" s="96"/>
      <c r="P33" s="96"/>
      <c r="Q33" s="96"/>
      <c r="R33" s="96"/>
      <c r="S33" s="96"/>
      <c r="T33" s="96"/>
      <c r="U33" s="96"/>
      <c r="V33" s="96"/>
    </row>
    <row r="34" spans="1:22" s="97" customFormat="1" ht="14.25" customHeight="1" x14ac:dyDescent="0.25">
      <c r="A34" s="196" t="s">
        <v>415</v>
      </c>
      <c r="B34" s="515">
        <v>1652.1537045454545</v>
      </c>
      <c r="C34" s="466"/>
      <c r="D34" s="104"/>
      <c r="E34" s="104"/>
      <c r="F34" s="104"/>
      <c r="G34" s="104"/>
      <c r="H34" s="99"/>
      <c r="I34" s="99"/>
      <c r="J34" s="108"/>
      <c r="K34" s="109"/>
      <c r="L34" s="99"/>
      <c r="M34" s="99"/>
      <c r="N34" s="99"/>
      <c r="O34" s="96"/>
      <c r="P34" s="96"/>
      <c r="Q34" s="96"/>
      <c r="R34" s="96"/>
      <c r="S34" s="96"/>
      <c r="T34" s="96"/>
      <c r="U34" s="96"/>
      <c r="V34" s="96"/>
    </row>
    <row r="35" spans="1:22" s="97" customFormat="1" ht="14.25" customHeight="1" x14ac:dyDescent="0.25">
      <c r="A35" s="196" t="s">
        <v>416</v>
      </c>
      <c r="B35" s="515">
        <v>862.11818181818182</v>
      </c>
      <c r="C35" s="466"/>
      <c r="D35" s="104"/>
      <c r="E35" s="104"/>
      <c r="F35" s="104"/>
      <c r="G35" s="104"/>
      <c r="H35" s="99"/>
      <c r="I35" s="99"/>
      <c r="J35" s="108"/>
      <c r="K35" s="109"/>
      <c r="L35" s="99"/>
      <c r="M35" s="99"/>
      <c r="N35" s="99"/>
      <c r="O35" s="96"/>
      <c r="P35" s="96"/>
      <c r="Q35" s="96"/>
      <c r="R35" s="96"/>
      <c r="S35" s="96"/>
      <c r="T35" s="96"/>
      <c r="U35" s="96"/>
      <c r="V35" s="96"/>
    </row>
    <row r="36" spans="1:22" s="97" customFormat="1" ht="14.25" customHeight="1" x14ac:dyDescent="0.25">
      <c r="A36" s="196" t="s">
        <v>417</v>
      </c>
      <c r="B36" s="515">
        <v>862.11818181818182</v>
      </c>
      <c r="C36" s="466"/>
      <c r="D36" s="104"/>
      <c r="E36" s="104"/>
      <c r="F36" s="104"/>
      <c r="G36" s="104"/>
      <c r="H36" s="99"/>
      <c r="I36" s="99"/>
      <c r="J36" s="108"/>
      <c r="K36" s="109"/>
      <c r="L36" s="99"/>
      <c r="M36" s="99"/>
      <c r="N36" s="99"/>
      <c r="O36" s="96"/>
      <c r="P36" s="96"/>
      <c r="Q36" s="96"/>
      <c r="R36" s="96"/>
      <c r="S36" s="96"/>
      <c r="T36" s="96"/>
      <c r="U36" s="96"/>
      <c r="V36" s="96"/>
    </row>
    <row r="37" spans="1:22" s="97" customFormat="1" ht="14.25" customHeight="1" x14ac:dyDescent="0.25">
      <c r="A37" s="196" t="s">
        <v>418</v>
      </c>
      <c r="B37" s="515">
        <v>2490.0846818181817</v>
      </c>
      <c r="C37" s="466"/>
      <c r="D37" s="104"/>
      <c r="E37" s="104"/>
      <c r="F37" s="104"/>
      <c r="G37" s="104"/>
      <c r="H37" s="99"/>
      <c r="I37" s="99"/>
      <c r="J37" s="108"/>
      <c r="K37" s="109"/>
      <c r="L37" s="99"/>
      <c r="M37" s="99"/>
      <c r="N37" s="99"/>
      <c r="O37" s="96"/>
      <c r="P37" s="96"/>
      <c r="Q37" s="96"/>
      <c r="R37" s="96"/>
      <c r="S37" s="96"/>
      <c r="T37" s="96"/>
      <c r="U37" s="96"/>
      <c r="V37" s="96"/>
    </row>
    <row r="38" spans="1:22" s="97" customFormat="1" ht="14.25" customHeight="1" x14ac:dyDescent="0.25">
      <c r="A38" s="196" t="s">
        <v>419</v>
      </c>
      <c r="B38" s="515">
        <v>2043.4164622727271</v>
      </c>
      <c r="C38" s="466"/>
      <c r="D38" s="104"/>
      <c r="E38" s="104"/>
      <c r="F38" s="104"/>
      <c r="G38" s="104"/>
      <c r="H38" s="99"/>
      <c r="I38" s="99"/>
      <c r="J38" s="108"/>
      <c r="K38" s="109"/>
      <c r="L38" s="99"/>
      <c r="M38" s="99"/>
      <c r="N38" s="99"/>
      <c r="O38" s="96"/>
      <c r="P38" s="96"/>
      <c r="Q38" s="96"/>
      <c r="R38" s="96"/>
      <c r="S38" s="96"/>
      <c r="T38" s="96"/>
      <c r="U38" s="96"/>
      <c r="V38" s="96"/>
    </row>
    <row r="39" spans="1:22" s="97" customFormat="1" ht="14.25" customHeight="1" x14ac:dyDescent="0.25">
      <c r="A39" s="196" t="s">
        <v>420</v>
      </c>
      <c r="B39" s="515">
        <v>2219.9495286363635</v>
      </c>
      <c r="C39" s="466"/>
      <c r="D39" s="104"/>
      <c r="E39" s="104"/>
      <c r="F39" s="104"/>
      <c r="G39" s="104"/>
      <c r="H39" s="99"/>
      <c r="I39" s="99"/>
      <c r="J39" s="108"/>
      <c r="K39" s="109"/>
      <c r="L39" s="99"/>
      <c r="M39" s="99"/>
      <c r="N39" s="99"/>
      <c r="O39" s="96"/>
      <c r="P39" s="96"/>
      <c r="Q39" s="96"/>
      <c r="R39" s="96"/>
      <c r="S39" s="96"/>
      <c r="T39" s="96"/>
      <c r="U39" s="96"/>
      <c r="V39" s="96"/>
    </row>
    <row r="40" spans="1:22" s="97" customFormat="1" ht="14.25" customHeight="1" x14ac:dyDescent="0.25">
      <c r="A40" s="196" t="s">
        <v>421</v>
      </c>
      <c r="B40" s="515">
        <v>1700.2886363636364</v>
      </c>
      <c r="C40" s="466"/>
      <c r="D40" s="104"/>
      <c r="E40" s="104"/>
      <c r="F40" s="104"/>
      <c r="G40" s="104"/>
      <c r="H40" s="99"/>
      <c r="I40" s="99"/>
      <c r="J40" s="108"/>
      <c r="K40" s="109"/>
      <c r="L40" s="99"/>
      <c r="M40" s="99"/>
      <c r="N40" s="99"/>
      <c r="O40" s="96"/>
      <c r="P40" s="96"/>
      <c r="Q40" s="96"/>
      <c r="R40" s="96"/>
      <c r="S40" s="96"/>
      <c r="T40" s="96"/>
      <c r="U40" s="96"/>
      <c r="V40" s="96"/>
    </row>
    <row r="41" spans="1:22" s="97" customFormat="1" ht="14.25" customHeight="1" x14ac:dyDescent="0.25">
      <c r="A41" s="196" t="s">
        <v>422</v>
      </c>
      <c r="B41" s="515">
        <v>246.39816590909092</v>
      </c>
      <c r="C41" s="466"/>
      <c r="D41" s="104"/>
      <c r="E41" s="104"/>
      <c r="F41" s="104"/>
      <c r="G41" s="104"/>
      <c r="H41" s="99"/>
      <c r="I41" s="99"/>
      <c r="J41" s="108"/>
      <c r="K41" s="109"/>
      <c r="L41" s="99"/>
      <c r="M41" s="99"/>
      <c r="N41" s="99"/>
      <c r="O41" s="96"/>
      <c r="P41" s="96"/>
      <c r="Q41" s="96"/>
      <c r="R41" s="96"/>
      <c r="S41" s="96"/>
      <c r="T41" s="96"/>
      <c r="U41" s="96"/>
      <c r="V41" s="96"/>
    </row>
    <row r="42" spans="1:22" s="97" customFormat="1" ht="14.25" customHeight="1" x14ac:dyDescent="0.25">
      <c r="A42" s="196" t="s">
        <v>423</v>
      </c>
      <c r="B42" s="515">
        <v>170.98677272727272</v>
      </c>
      <c r="C42" s="466"/>
      <c r="D42" s="104"/>
      <c r="E42" s="104"/>
      <c r="F42" s="104"/>
      <c r="G42" s="104"/>
      <c r="H42" s="99"/>
      <c r="I42" s="99"/>
      <c r="J42" s="108"/>
      <c r="K42" s="109"/>
      <c r="L42" s="99"/>
      <c r="M42" s="99"/>
      <c r="N42" s="99"/>
      <c r="O42" s="96"/>
      <c r="P42" s="96"/>
      <c r="Q42" s="96"/>
      <c r="R42" s="96"/>
      <c r="S42" s="96"/>
      <c r="T42" s="96"/>
      <c r="U42" s="96"/>
      <c r="V42" s="96"/>
    </row>
    <row r="43" spans="1:22" s="97" customFormat="1" ht="14.25" customHeight="1" x14ac:dyDescent="0.25">
      <c r="A43" s="196" t="s">
        <v>424</v>
      </c>
      <c r="B43" s="515">
        <v>170.98677272727272</v>
      </c>
      <c r="C43" s="466"/>
      <c r="D43" s="104"/>
      <c r="E43" s="104"/>
      <c r="F43" s="104"/>
      <c r="G43" s="104"/>
      <c r="H43" s="99"/>
      <c r="I43" s="99"/>
      <c r="J43" s="108"/>
      <c r="K43" s="109"/>
      <c r="L43" s="99"/>
      <c r="M43" s="99"/>
      <c r="N43" s="99"/>
      <c r="O43" s="96"/>
      <c r="P43" s="96"/>
      <c r="Q43" s="96"/>
      <c r="R43" s="96"/>
      <c r="S43" s="96"/>
      <c r="T43" s="96"/>
      <c r="U43" s="96"/>
      <c r="V43" s="96"/>
    </row>
    <row r="44" spans="1:22" s="97" customFormat="1" ht="14.25" customHeight="1" x14ac:dyDescent="0.25">
      <c r="A44" s="196" t="s">
        <v>425</v>
      </c>
      <c r="B44" s="515">
        <v>254.32486363636363</v>
      </c>
      <c r="C44" s="466"/>
      <c r="D44" s="104"/>
      <c r="E44" s="104"/>
      <c r="F44" s="104"/>
      <c r="G44" s="104"/>
      <c r="H44" s="99"/>
      <c r="I44" s="99"/>
      <c r="J44" s="108"/>
      <c r="K44" s="109"/>
      <c r="L44" s="99"/>
      <c r="M44" s="99"/>
      <c r="N44" s="99"/>
      <c r="O44" s="96"/>
      <c r="P44" s="96"/>
      <c r="Q44" s="96"/>
      <c r="R44" s="96"/>
      <c r="S44" s="96"/>
      <c r="T44" s="96"/>
      <c r="U44" s="96"/>
      <c r="V44" s="96"/>
    </row>
    <row r="45" spans="1:22" s="97" customFormat="1" ht="14.25" customHeight="1" x14ac:dyDescent="0.25">
      <c r="A45" s="196" t="s">
        <v>426</v>
      </c>
      <c r="B45" s="515">
        <v>37.837409090909091</v>
      </c>
      <c r="C45" s="466"/>
      <c r="D45" s="104"/>
      <c r="E45" s="104"/>
      <c r="F45" s="104"/>
      <c r="G45" s="104"/>
      <c r="H45" s="99"/>
      <c r="I45" s="99"/>
      <c r="J45" s="108"/>
      <c r="K45" s="109"/>
      <c r="L45" s="99"/>
      <c r="M45" s="99"/>
      <c r="N45" s="99"/>
      <c r="O45" s="96"/>
      <c r="P45" s="96"/>
      <c r="Q45" s="96"/>
      <c r="R45" s="96"/>
      <c r="S45" s="96"/>
      <c r="T45" s="96"/>
      <c r="U45" s="96"/>
      <c r="V45" s="96"/>
    </row>
    <row r="46" spans="1:22" s="97" customFormat="1" ht="14.25" customHeight="1" x14ac:dyDescent="0.25">
      <c r="A46" s="196" t="s">
        <v>427</v>
      </c>
      <c r="B46" s="515">
        <v>26.342499999999998</v>
      </c>
      <c r="C46" s="466"/>
      <c r="D46" s="104"/>
      <c r="E46" s="104"/>
      <c r="F46" s="104"/>
      <c r="G46" s="104"/>
      <c r="H46" s="99"/>
      <c r="I46" s="99"/>
      <c r="J46" s="108"/>
      <c r="K46" s="109"/>
      <c r="L46" s="99"/>
      <c r="M46" s="99"/>
      <c r="N46" s="99"/>
      <c r="O46" s="96"/>
      <c r="P46" s="96"/>
      <c r="Q46" s="96"/>
      <c r="R46" s="96"/>
      <c r="S46" s="96"/>
      <c r="T46" s="96"/>
      <c r="U46" s="96"/>
      <c r="V46" s="96"/>
    </row>
    <row r="47" spans="1:22" s="97" customFormat="1" ht="14.25" customHeight="1" x14ac:dyDescent="0.25">
      <c r="A47" s="196" t="s">
        <v>311</v>
      </c>
      <c r="B47" s="515">
        <v>120.64865</v>
      </c>
      <c r="C47" s="466"/>
      <c r="D47" s="104"/>
      <c r="E47" s="104"/>
      <c r="F47" s="104"/>
      <c r="G47" s="104"/>
      <c r="H47" s="99"/>
      <c r="I47" s="99"/>
      <c r="J47" s="108"/>
      <c r="K47" s="109"/>
      <c r="L47" s="99"/>
      <c r="M47" s="99"/>
      <c r="N47" s="99"/>
      <c r="O47" s="96"/>
      <c r="P47" s="96"/>
      <c r="Q47" s="96"/>
      <c r="R47" s="96"/>
      <c r="S47" s="96"/>
      <c r="T47" s="96"/>
      <c r="U47" s="96"/>
      <c r="V47" s="96"/>
    </row>
    <row r="48" spans="1:22" s="97" customFormat="1" ht="14.25" customHeight="1" x14ac:dyDescent="0.25">
      <c r="A48" s="196" t="s">
        <v>312</v>
      </c>
      <c r="B48" s="515">
        <v>120.64865</v>
      </c>
      <c r="C48" s="466"/>
      <c r="D48" s="104"/>
      <c r="E48" s="104"/>
      <c r="F48" s="104"/>
      <c r="G48" s="104"/>
      <c r="H48" s="99"/>
      <c r="I48" s="99"/>
      <c r="J48" s="108"/>
      <c r="K48" s="109"/>
      <c r="L48" s="99"/>
      <c r="M48" s="99"/>
      <c r="N48" s="99"/>
      <c r="O48" s="96"/>
      <c r="P48" s="96"/>
      <c r="Q48" s="96"/>
      <c r="R48" s="96"/>
      <c r="S48" s="96"/>
      <c r="T48" s="96"/>
      <c r="U48" s="96"/>
      <c r="V48" s="96"/>
    </row>
    <row r="49" spans="1:23" s="97" customFormat="1" ht="14.25" customHeight="1" thickBot="1" x14ac:dyDescent="0.3">
      <c r="A49" s="194" t="s">
        <v>331</v>
      </c>
      <c r="B49" s="516">
        <v>721.78450000000009</v>
      </c>
      <c r="C49" s="466"/>
      <c r="D49" s="104"/>
      <c r="E49" s="104"/>
      <c r="F49" s="104"/>
      <c r="G49" s="104"/>
      <c r="H49" s="99"/>
      <c r="I49" s="99"/>
      <c r="J49" s="108"/>
      <c r="K49" s="109"/>
      <c r="L49" s="99"/>
      <c r="M49" s="99"/>
      <c r="N49" s="99"/>
      <c r="O49" s="96"/>
      <c r="P49" s="96"/>
      <c r="Q49" s="96"/>
      <c r="R49" s="96"/>
      <c r="S49" s="96"/>
      <c r="T49" s="96"/>
      <c r="U49" s="96"/>
      <c r="V49" s="96"/>
    </row>
    <row r="50" spans="1:23" s="184" customFormat="1" ht="51.75" customHeight="1" thickBot="1" x14ac:dyDescent="0.25">
      <c r="A50" s="182" t="s">
        <v>324</v>
      </c>
      <c r="B50" s="183"/>
      <c r="C50" s="182"/>
      <c r="K50" s="185"/>
      <c r="L50" s="186"/>
      <c r="P50" s="186"/>
      <c r="Q50" s="186"/>
      <c r="R50" s="186"/>
      <c r="S50" s="186"/>
      <c r="T50" s="186"/>
      <c r="U50" s="186"/>
      <c r="V50" s="186"/>
      <c r="W50" s="186"/>
    </row>
    <row r="51" spans="1:23" s="109" customFormat="1" ht="30" customHeight="1" thickBot="1" x14ac:dyDescent="0.25">
      <c r="A51" s="641" t="s">
        <v>313</v>
      </c>
      <c r="B51" s="641"/>
      <c r="C51" s="641"/>
      <c r="D51" s="260"/>
      <c r="E51" s="644" t="s">
        <v>388</v>
      </c>
      <c r="F51" s="645"/>
      <c r="G51" s="270"/>
      <c r="H51" s="452"/>
      <c r="I51" s="452"/>
      <c r="J51" s="270"/>
      <c r="K51" s="270"/>
      <c r="L51" s="270"/>
      <c r="M51" s="270"/>
      <c r="N51" s="270"/>
      <c r="O51" s="270"/>
      <c r="P51" s="270"/>
    </row>
    <row r="52" spans="1:23" s="114" customFormat="1" ht="15.75" thickBot="1" x14ac:dyDescent="0.25">
      <c r="A52" s="115" t="s">
        <v>104</v>
      </c>
      <c r="B52" s="46" t="s">
        <v>274</v>
      </c>
      <c r="C52" s="47" t="s">
        <v>275</v>
      </c>
      <c r="D52" s="43" t="s">
        <v>284</v>
      </c>
      <c r="E52" s="43" t="s">
        <v>263</v>
      </c>
      <c r="F52" s="43" t="s">
        <v>314</v>
      </c>
      <c r="G52" s="270"/>
    </row>
    <row r="53" spans="1:23" s="114" customFormat="1" ht="14.25" customHeight="1" x14ac:dyDescent="0.2">
      <c r="A53" s="119" t="s">
        <v>83</v>
      </c>
      <c r="B53" s="120" t="s">
        <v>218</v>
      </c>
      <c r="C53" s="249" t="s">
        <v>276</v>
      </c>
      <c r="D53" s="250" t="s">
        <v>231</v>
      </c>
      <c r="E53" s="544">
        <v>0.24</v>
      </c>
      <c r="F53" s="545">
        <v>144.96</v>
      </c>
      <c r="G53" s="466"/>
      <c r="H53" s="452"/>
    </row>
    <row r="54" spans="1:23" s="114" customFormat="1" ht="14.25" customHeight="1" x14ac:dyDescent="0.2">
      <c r="A54" s="121" t="s">
        <v>83</v>
      </c>
      <c r="B54" s="122" t="s">
        <v>383</v>
      </c>
      <c r="C54" s="251" t="s">
        <v>276</v>
      </c>
      <c r="D54" s="281" t="s">
        <v>232</v>
      </c>
      <c r="E54" s="544">
        <v>0.24</v>
      </c>
      <c r="F54" s="545">
        <v>144.96</v>
      </c>
      <c r="G54" s="466"/>
      <c r="H54" s="452"/>
    </row>
    <row r="55" spans="1:23" s="114" customFormat="1" ht="14.25" customHeight="1" x14ac:dyDescent="0.2">
      <c r="A55" s="277" t="s">
        <v>84</v>
      </c>
      <c r="B55" s="278" t="s">
        <v>219</v>
      </c>
      <c r="C55" s="279" t="s">
        <v>277</v>
      </c>
      <c r="D55" s="280" t="s">
        <v>231</v>
      </c>
      <c r="E55" s="544">
        <v>0.24</v>
      </c>
      <c r="F55" s="545">
        <v>155.33000000000001</v>
      </c>
      <c r="G55" s="466"/>
      <c r="H55" s="452"/>
    </row>
    <row r="56" spans="1:23" s="114" customFormat="1" ht="14.25" customHeight="1" x14ac:dyDescent="0.2">
      <c r="A56" s="266" t="s">
        <v>84</v>
      </c>
      <c r="B56" s="122" t="s">
        <v>384</v>
      </c>
      <c r="C56" s="251" t="s">
        <v>277</v>
      </c>
      <c r="D56" s="252" t="s">
        <v>232</v>
      </c>
      <c r="E56" s="544">
        <v>0.24</v>
      </c>
      <c r="F56" s="545">
        <v>155.33000000000001</v>
      </c>
      <c r="G56" s="466"/>
      <c r="H56" s="452"/>
    </row>
    <row r="57" spans="1:23" s="114" customFormat="1" ht="14.25" customHeight="1" x14ac:dyDescent="0.2">
      <c r="A57" s="222" t="s">
        <v>90</v>
      </c>
      <c r="B57" s="253" t="s">
        <v>264</v>
      </c>
      <c r="C57" s="223"/>
      <c r="D57" s="228"/>
      <c r="E57" s="287">
        <v>0</v>
      </c>
      <c r="F57" s="288"/>
      <c r="G57" s="466"/>
      <c r="H57" s="466"/>
    </row>
    <row r="58" spans="1:23" s="114" customFormat="1" ht="18" x14ac:dyDescent="0.2">
      <c r="A58" s="121" t="s">
        <v>428</v>
      </c>
      <c r="B58" s="229"/>
      <c r="C58" s="254" t="s">
        <v>220</v>
      </c>
      <c r="D58" s="255" t="s">
        <v>233</v>
      </c>
      <c r="E58" s="317">
        <v>0</v>
      </c>
      <c r="F58" s="505">
        <v>126.02</v>
      </c>
      <c r="G58" s="466"/>
      <c r="H58" s="466"/>
    </row>
    <row r="59" spans="1:23" s="114" customFormat="1" ht="14.25" customHeight="1" x14ac:dyDescent="0.2">
      <c r="A59" s="121" t="s">
        <v>429</v>
      </c>
      <c r="B59" s="122" t="s">
        <v>266</v>
      </c>
      <c r="C59" s="247"/>
      <c r="D59" s="255" t="s">
        <v>344</v>
      </c>
      <c r="E59" s="544">
        <v>0.25</v>
      </c>
      <c r="F59" s="318"/>
      <c r="G59" s="504"/>
      <c r="H59" s="466"/>
      <c r="I59" s="452"/>
    </row>
    <row r="60" spans="1:23" s="114" customFormat="1" ht="14.25" customHeight="1" x14ac:dyDescent="0.2">
      <c r="A60" s="121" t="s">
        <v>54</v>
      </c>
      <c r="B60" s="122" t="s">
        <v>120</v>
      </c>
      <c r="C60" s="247"/>
      <c r="D60" s="255" t="s">
        <v>38</v>
      </c>
      <c r="E60" s="546">
        <v>0.25</v>
      </c>
      <c r="F60" s="318"/>
      <c r="H60" s="466"/>
      <c r="I60" s="452"/>
    </row>
    <row r="61" spans="1:23" s="114" customFormat="1" ht="14.25" customHeight="1" x14ac:dyDescent="0.2">
      <c r="A61" s="121" t="s">
        <v>430</v>
      </c>
      <c r="B61" s="122" t="s">
        <v>267</v>
      </c>
      <c r="C61" s="247"/>
      <c r="D61" s="255" t="s">
        <v>345</v>
      </c>
      <c r="E61" s="544">
        <v>0.25</v>
      </c>
      <c r="F61" s="318"/>
      <c r="G61" s="504"/>
      <c r="H61" s="466"/>
      <c r="I61" s="452"/>
    </row>
    <row r="62" spans="1:23" s="114" customFormat="1" ht="14.25" customHeight="1" x14ac:dyDescent="0.2">
      <c r="A62" s="121" t="s">
        <v>209</v>
      </c>
      <c r="B62" s="122" t="s">
        <v>449</v>
      </c>
      <c r="C62" s="247"/>
      <c r="D62" s="255" t="s">
        <v>33</v>
      </c>
      <c r="E62" s="546">
        <v>0.65</v>
      </c>
      <c r="F62" s="318"/>
      <c r="G62" s="466"/>
      <c r="H62" s="466"/>
      <c r="I62" s="452"/>
    </row>
    <row r="63" spans="1:23" s="114" customFormat="1" ht="14.25" customHeight="1" x14ac:dyDescent="0.2">
      <c r="A63" s="121" t="s">
        <v>431</v>
      </c>
      <c r="B63" s="122" t="s">
        <v>268</v>
      </c>
      <c r="C63" s="247"/>
      <c r="D63" s="255" t="s">
        <v>346</v>
      </c>
      <c r="E63" s="544">
        <v>0.65</v>
      </c>
      <c r="F63" s="318"/>
      <c r="G63" s="504"/>
      <c r="H63" s="466"/>
      <c r="I63" s="452"/>
    </row>
    <row r="64" spans="1:23" s="114" customFormat="1" ht="14.25" customHeight="1" x14ac:dyDescent="0.2">
      <c r="A64" s="121" t="s">
        <v>371</v>
      </c>
      <c r="B64" s="122" t="s">
        <v>450</v>
      </c>
      <c r="C64" s="247"/>
      <c r="D64" s="255" t="s">
        <v>369</v>
      </c>
      <c r="E64" s="546">
        <v>0.95</v>
      </c>
      <c r="F64" s="318"/>
      <c r="G64" s="466"/>
      <c r="H64" s="466"/>
      <c r="I64" s="452"/>
    </row>
    <row r="65" spans="1:9" s="114" customFormat="1" ht="14.25" customHeight="1" x14ac:dyDescent="0.2">
      <c r="A65" s="121" t="s">
        <v>347</v>
      </c>
      <c r="B65" s="122" t="s">
        <v>451</v>
      </c>
      <c r="C65" s="247"/>
      <c r="D65" s="255" t="s">
        <v>40</v>
      </c>
      <c r="E65" s="546">
        <v>1.27</v>
      </c>
      <c r="F65" s="318"/>
      <c r="G65" s="466"/>
      <c r="H65" s="466"/>
      <c r="I65" s="452"/>
    </row>
    <row r="66" spans="1:9" s="114" customFormat="1" ht="14.25" customHeight="1" x14ac:dyDescent="0.2">
      <c r="A66" s="121" t="s">
        <v>57</v>
      </c>
      <c r="B66" s="122" t="s">
        <v>125</v>
      </c>
      <c r="C66" s="247"/>
      <c r="D66" s="255" t="s">
        <v>34</v>
      </c>
      <c r="E66" s="546">
        <v>0.3</v>
      </c>
      <c r="F66" s="318"/>
      <c r="G66" s="466"/>
      <c r="H66" s="466"/>
      <c r="I66" s="452"/>
    </row>
    <row r="67" spans="1:9" s="114" customFormat="1" ht="14.25" customHeight="1" x14ac:dyDescent="0.2">
      <c r="A67" s="266" t="s">
        <v>374</v>
      </c>
      <c r="B67" s="122" t="s">
        <v>125</v>
      </c>
      <c r="C67" s="247"/>
      <c r="D67" s="255" t="s">
        <v>375</v>
      </c>
      <c r="E67" s="546">
        <v>0.3</v>
      </c>
      <c r="F67" s="318"/>
      <c r="G67" s="466"/>
      <c r="H67" s="466"/>
      <c r="I67" s="452"/>
    </row>
    <row r="68" spans="1:9" s="114" customFormat="1" ht="14.25" customHeight="1" x14ac:dyDescent="0.2">
      <c r="A68" s="121" t="s">
        <v>432</v>
      </c>
      <c r="B68" s="122" t="s">
        <v>366</v>
      </c>
      <c r="C68" s="247"/>
      <c r="D68" s="255" t="s">
        <v>363</v>
      </c>
      <c r="E68" s="546">
        <v>0.3</v>
      </c>
      <c r="F68" s="318"/>
      <c r="G68" s="466"/>
      <c r="H68" s="466"/>
      <c r="I68" s="452"/>
    </row>
    <row r="69" spans="1:9" s="114" customFormat="1" ht="14.25" customHeight="1" x14ac:dyDescent="0.2">
      <c r="A69" s="121" t="s">
        <v>433</v>
      </c>
      <c r="B69" s="122" t="s">
        <v>269</v>
      </c>
      <c r="C69" s="247"/>
      <c r="D69" s="255" t="s">
        <v>348</v>
      </c>
      <c r="E69" s="544">
        <v>0.3</v>
      </c>
      <c r="F69" s="318"/>
      <c r="G69" s="504"/>
      <c r="H69" s="466"/>
      <c r="I69" s="452"/>
    </row>
    <row r="70" spans="1:9" s="114" customFormat="1" ht="14.25" customHeight="1" x14ac:dyDescent="0.2">
      <c r="A70" s="266" t="s">
        <v>434</v>
      </c>
      <c r="B70" s="122" t="s">
        <v>376</v>
      </c>
      <c r="C70" s="247"/>
      <c r="D70" s="255" t="s">
        <v>377</v>
      </c>
      <c r="E70" s="544">
        <v>0.3</v>
      </c>
      <c r="F70" s="318"/>
      <c r="G70" s="504"/>
      <c r="H70" s="466"/>
      <c r="I70" s="452"/>
    </row>
    <row r="71" spans="1:9" s="114" customFormat="1" ht="14.25" customHeight="1" x14ac:dyDescent="0.2">
      <c r="A71" s="121" t="s">
        <v>435</v>
      </c>
      <c r="B71" s="122" t="s">
        <v>270</v>
      </c>
      <c r="C71" s="247"/>
      <c r="D71" s="255" t="s">
        <v>349</v>
      </c>
      <c r="E71" s="544">
        <v>0.3</v>
      </c>
      <c r="F71" s="318"/>
      <c r="G71" s="504"/>
      <c r="H71" s="466"/>
      <c r="I71" s="452"/>
    </row>
    <row r="72" spans="1:9" s="114" customFormat="1" ht="14.25" customHeight="1" x14ac:dyDescent="0.2">
      <c r="A72" s="121" t="s">
        <v>58</v>
      </c>
      <c r="B72" s="122" t="s">
        <v>129</v>
      </c>
      <c r="C72" s="247"/>
      <c r="D72" s="255" t="s">
        <v>35</v>
      </c>
      <c r="E72" s="546">
        <v>0.34</v>
      </c>
      <c r="F72" s="318"/>
      <c r="G72" s="466"/>
      <c r="H72" s="466"/>
      <c r="I72" s="452"/>
    </row>
    <row r="73" spans="1:9" s="114" customFormat="1" ht="14.25" customHeight="1" x14ac:dyDescent="0.2">
      <c r="A73" s="121" t="s">
        <v>436</v>
      </c>
      <c r="B73" s="122" t="s">
        <v>271</v>
      </c>
      <c r="C73" s="247"/>
      <c r="D73" s="255" t="s">
        <v>350</v>
      </c>
      <c r="E73" s="544">
        <v>0.34</v>
      </c>
      <c r="F73" s="318"/>
      <c r="G73" s="504"/>
      <c r="H73" s="466"/>
      <c r="I73" s="452"/>
    </row>
    <row r="74" spans="1:9" s="114" customFormat="1" ht="14.25" customHeight="1" x14ac:dyDescent="0.2">
      <c r="A74" s="121" t="s">
        <v>437</v>
      </c>
      <c r="B74" s="122" t="s">
        <v>272</v>
      </c>
      <c r="C74" s="247"/>
      <c r="D74" s="255" t="s">
        <v>351</v>
      </c>
      <c r="E74" s="544">
        <v>0.34</v>
      </c>
      <c r="F74" s="318"/>
      <c r="G74" s="504"/>
      <c r="H74" s="466"/>
      <c r="I74" s="452"/>
    </row>
    <row r="75" spans="1:9" s="114" customFormat="1" ht="14.25" customHeight="1" x14ac:dyDescent="0.2">
      <c r="A75" s="121" t="s">
        <v>407</v>
      </c>
      <c r="B75" s="122" t="s">
        <v>133</v>
      </c>
      <c r="C75" s="247"/>
      <c r="D75" s="255" t="s">
        <v>39</v>
      </c>
      <c r="E75" s="546">
        <v>9.84</v>
      </c>
      <c r="F75" s="318"/>
      <c r="G75" s="466"/>
      <c r="H75" s="466"/>
      <c r="I75" s="452"/>
    </row>
    <row r="76" spans="1:9" s="114" customFormat="1" ht="14.25" customHeight="1" x14ac:dyDescent="0.2">
      <c r="A76" s="121" t="s">
        <v>409</v>
      </c>
      <c r="B76" s="122" t="s">
        <v>222</v>
      </c>
      <c r="C76" s="247"/>
      <c r="D76" s="255" t="s">
        <v>36</v>
      </c>
      <c r="E76" s="546">
        <v>9.84</v>
      </c>
      <c r="F76" s="318"/>
      <c r="G76" s="466"/>
      <c r="H76" s="466"/>
      <c r="I76" s="452"/>
    </row>
    <row r="77" spans="1:9" s="114" customFormat="1" ht="14.25" customHeight="1" x14ac:dyDescent="0.2">
      <c r="A77" s="121" t="s">
        <v>438</v>
      </c>
      <c r="B77" s="122" t="s">
        <v>352</v>
      </c>
      <c r="C77" s="247"/>
      <c r="D77" s="255" t="s">
        <v>353</v>
      </c>
      <c r="E77" s="544">
        <v>8.99</v>
      </c>
      <c r="F77" s="318"/>
      <c r="G77" s="504"/>
      <c r="H77" s="466"/>
      <c r="I77" s="452"/>
    </row>
    <row r="78" spans="1:9" s="114" customFormat="1" ht="14.25" customHeight="1" x14ac:dyDescent="0.2">
      <c r="A78" s="121" t="s">
        <v>59</v>
      </c>
      <c r="B78" s="122" t="s">
        <v>138</v>
      </c>
      <c r="C78" s="247"/>
      <c r="D78" s="255" t="s">
        <v>37</v>
      </c>
      <c r="E78" s="546">
        <v>0.39</v>
      </c>
      <c r="F78" s="318"/>
      <c r="G78" s="466"/>
      <c r="H78" s="466"/>
      <c r="I78" s="452"/>
    </row>
    <row r="79" spans="1:9" s="114" customFormat="1" ht="14.25" customHeight="1" x14ac:dyDescent="0.2">
      <c r="A79" s="121" t="s">
        <v>368</v>
      </c>
      <c r="B79" s="122" t="s">
        <v>367</v>
      </c>
      <c r="C79" s="247"/>
      <c r="D79" s="255" t="s">
        <v>364</v>
      </c>
      <c r="E79" s="546">
        <v>0.39</v>
      </c>
      <c r="F79" s="318"/>
      <c r="G79" s="466"/>
      <c r="H79" s="466"/>
      <c r="I79" s="452"/>
    </row>
    <row r="80" spans="1:9" s="114" customFormat="1" ht="14.25" customHeight="1" x14ac:dyDescent="0.2">
      <c r="A80" s="121" t="s">
        <v>439</v>
      </c>
      <c r="B80" s="122" t="s">
        <v>354</v>
      </c>
      <c r="C80" s="247"/>
      <c r="D80" s="255" t="s">
        <v>355</v>
      </c>
      <c r="E80" s="544">
        <v>0.39</v>
      </c>
      <c r="F80" s="318"/>
      <c r="G80" s="504"/>
      <c r="H80" s="466"/>
      <c r="I80" s="452"/>
    </row>
    <row r="81" spans="1:9" s="114" customFormat="1" ht="14.25" customHeight="1" x14ac:dyDescent="0.2">
      <c r="A81" s="121" t="s">
        <v>440</v>
      </c>
      <c r="B81" s="122" t="s">
        <v>273</v>
      </c>
      <c r="C81" s="247"/>
      <c r="D81" s="255" t="s">
        <v>356</v>
      </c>
      <c r="E81" s="544">
        <v>0.39</v>
      </c>
      <c r="F81" s="318"/>
      <c r="G81" s="504"/>
      <c r="H81" s="466"/>
      <c r="I81" s="452"/>
    </row>
    <row r="82" spans="1:9" s="114" customFormat="1" ht="14.25" customHeight="1" x14ac:dyDescent="0.2">
      <c r="A82" s="121" t="s">
        <v>412</v>
      </c>
      <c r="B82" s="122" t="s">
        <v>143</v>
      </c>
      <c r="C82" s="247"/>
      <c r="D82" s="255" t="s">
        <v>66</v>
      </c>
      <c r="E82" s="544">
        <v>12.11</v>
      </c>
      <c r="F82" s="318"/>
      <c r="G82" s="504"/>
      <c r="H82" s="466"/>
      <c r="I82" s="452"/>
    </row>
    <row r="83" spans="1:9" s="114" customFormat="1" ht="14.25" customHeight="1" x14ac:dyDescent="0.2">
      <c r="A83" s="121" t="s">
        <v>441</v>
      </c>
      <c r="B83" s="122" t="s">
        <v>357</v>
      </c>
      <c r="C83" s="247"/>
      <c r="D83" s="255" t="s">
        <v>358</v>
      </c>
      <c r="E83" s="544">
        <v>10.28</v>
      </c>
      <c r="F83" s="318"/>
      <c r="G83" s="504"/>
      <c r="H83" s="466"/>
      <c r="I83" s="452"/>
    </row>
    <row r="84" spans="1:9" s="114" customFormat="1" ht="14.25" customHeight="1" x14ac:dyDescent="0.2">
      <c r="A84" s="121" t="s">
        <v>210</v>
      </c>
      <c r="B84" s="122" t="s">
        <v>223</v>
      </c>
      <c r="C84" s="247"/>
      <c r="D84" s="252" t="s">
        <v>234</v>
      </c>
      <c r="E84" s="544">
        <v>3.4</v>
      </c>
      <c r="F84" s="318"/>
      <c r="G84" s="504"/>
      <c r="H84" s="466"/>
      <c r="I84" s="452"/>
    </row>
    <row r="85" spans="1:9" s="114" customFormat="1" ht="18" x14ac:dyDescent="0.2">
      <c r="A85" s="121" t="s">
        <v>211</v>
      </c>
      <c r="B85" s="122" t="s">
        <v>224</v>
      </c>
      <c r="C85" s="247"/>
      <c r="D85" s="252" t="s">
        <v>235</v>
      </c>
      <c r="E85" s="544">
        <v>2.11</v>
      </c>
      <c r="F85" s="318"/>
      <c r="G85" s="504"/>
      <c r="H85" s="466"/>
      <c r="I85" s="452"/>
    </row>
    <row r="86" spans="1:9" s="114" customFormat="1" ht="18" x14ac:dyDescent="0.2">
      <c r="A86" s="121" t="s">
        <v>212</v>
      </c>
      <c r="B86" s="122" t="s">
        <v>225</v>
      </c>
      <c r="C86" s="247"/>
      <c r="D86" s="252" t="s">
        <v>236</v>
      </c>
      <c r="E86" s="544">
        <v>0.57999999999999996</v>
      </c>
      <c r="F86" s="318"/>
      <c r="G86" s="504"/>
      <c r="H86" s="466"/>
      <c r="I86" s="452"/>
    </row>
    <row r="87" spans="1:9" s="114" customFormat="1" ht="18" x14ac:dyDescent="0.2">
      <c r="A87" s="121" t="s">
        <v>212</v>
      </c>
      <c r="B87" s="122" t="s">
        <v>382</v>
      </c>
      <c r="C87" s="59"/>
      <c r="D87" s="252" t="s">
        <v>237</v>
      </c>
      <c r="E87" s="544">
        <v>0.57999999999999996</v>
      </c>
      <c r="F87" s="318"/>
      <c r="G87" s="504"/>
      <c r="H87" s="466"/>
      <c r="I87" s="452"/>
    </row>
    <row r="88" spans="1:9" s="114" customFormat="1" ht="18" x14ac:dyDescent="0.2">
      <c r="A88" s="121" t="s">
        <v>213</v>
      </c>
      <c r="B88" s="122" t="s">
        <v>226</v>
      </c>
      <c r="C88" s="59" t="s">
        <v>278</v>
      </c>
      <c r="D88" s="252" t="s">
        <v>237</v>
      </c>
      <c r="E88" s="544">
        <v>0.25</v>
      </c>
      <c r="F88" s="505">
        <v>216.96</v>
      </c>
      <c r="G88" s="504"/>
      <c r="H88" s="466"/>
      <c r="I88" s="452"/>
    </row>
    <row r="89" spans="1:9" s="114" customFormat="1" ht="18" x14ac:dyDescent="0.2">
      <c r="A89" s="121" t="s">
        <v>213</v>
      </c>
      <c r="B89" s="122" t="s">
        <v>381</v>
      </c>
      <c r="C89" s="59" t="s">
        <v>278</v>
      </c>
      <c r="D89" s="252" t="s">
        <v>238</v>
      </c>
      <c r="E89" s="544">
        <v>0.25</v>
      </c>
      <c r="F89" s="505">
        <v>216.96</v>
      </c>
      <c r="G89" s="504"/>
      <c r="H89" s="466"/>
      <c r="I89" s="452"/>
    </row>
    <row r="90" spans="1:9" s="114" customFormat="1" ht="18" x14ac:dyDescent="0.2">
      <c r="A90" s="121" t="s">
        <v>214</v>
      </c>
      <c r="B90" s="122" t="s">
        <v>226</v>
      </c>
      <c r="C90" s="247" t="s">
        <v>278</v>
      </c>
      <c r="D90" s="255" t="s">
        <v>216</v>
      </c>
      <c r="E90" s="544">
        <v>0.25</v>
      </c>
      <c r="F90" s="505">
        <v>216.96</v>
      </c>
      <c r="G90" s="504"/>
      <c r="H90" s="466"/>
      <c r="I90" s="452"/>
    </row>
    <row r="91" spans="1:9" s="114" customFormat="1" ht="18" x14ac:dyDescent="0.2">
      <c r="A91" s="121" t="s">
        <v>214</v>
      </c>
      <c r="B91" s="122" t="s">
        <v>381</v>
      </c>
      <c r="C91" s="247" t="s">
        <v>278</v>
      </c>
      <c r="D91" s="255" t="s">
        <v>217</v>
      </c>
      <c r="E91" s="544">
        <v>0.25</v>
      </c>
      <c r="F91" s="505">
        <v>216.96</v>
      </c>
      <c r="G91" s="504"/>
      <c r="H91" s="466"/>
      <c r="I91" s="452"/>
    </row>
    <row r="92" spans="1:9" s="114" customFormat="1" ht="18" x14ac:dyDescent="0.2">
      <c r="A92" s="266" t="s">
        <v>215</v>
      </c>
      <c r="B92" s="122" t="s">
        <v>227</v>
      </c>
      <c r="C92" s="247" t="s">
        <v>279</v>
      </c>
      <c r="D92" s="252" t="s">
        <v>236</v>
      </c>
      <c r="E92" s="544">
        <v>0.27</v>
      </c>
      <c r="F92" s="547">
        <v>342.13</v>
      </c>
      <c r="G92" s="504"/>
      <c r="H92" s="466"/>
      <c r="I92" s="452"/>
    </row>
    <row r="93" spans="1:9" s="114" customFormat="1" ht="18" x14ac:dyDescent="0.2">
      <c r="A93" s="266" t="s">
        <v>215</v>
      </c>
      <c r="B93" s="122" t="s">
        <v>380</v>
      </c>
      <c r="C93" s="59" t="s">
        <v>279</v>
      </c>
      <c r="D93" s="252" t="s">
        <v>237</v>
      </c>
      <c r="E93" s="544">
        <v>0.27</v>
      </c>
      <c r="F93" s="505">
        <v>342.13</v>
      </c>
      <c r="G93" s="504"/>
      <c r="H93" s="466"/>
      <c r="I93" s="452"/>
    </row>
    <row r="94" spans="1:9" s="114" customFormat="1" ht="18" x14ac:dyDescent="0.2">
      <c r="A94" s="266" t="s">
        <v>442</v>
      </c>
      <c r="B94" s="122" t="s">
        <v>228</v>
      </c>
      <c r="C94" s="59" t="s">
        <v>280</v>
      </c>
      <c r="D94" s="252" t="s">
        <v>237</v>
      </c>
      <c r="E94" s="544">
        <v>0.24</v>
      </c>
      <c r="F94" s="505">
        <v>50.45</v>
      </c>
      <c r="G94" s="504"/>
      <c r="H94" s="466"/>
      <c r="I94" s="452"/>
    </row>
    <row r="95" spans="1:9" s="114" customFormat="1" ht="18" x14ac:dyDescent="0.2">
      <c r="A95" s="266" t="s">
        <v>442</v>
      </c>
      <c r="B95" s="122" t="s">
        <v>379</v>
      </c>
      <c r="C95" s="59" t="s">
        <v>280</v>
      </c>
      <c r="D95" s="252" t="s">
        <v>238</v>
      </c>
      <c r="E95" s="544">
        <v>0.24</v>
      </c>
      <c r="F95" s="505">
        <v>50.45</v>
      </c>
      <c r="G95" s="504"/>
      <c r="H95" s="466"/>
      <c r="I95" s="452"/>
    </row>
    <row r="96" spans="1:9" s="114" customFormat="1" ht="18" x14ac:dyDescent="0.2">
      <c r="A96" s="266" t="s">
        <v>443</v>
      </c>
      <c r="B96" s="122" t="s">
        <v>229</v>
      </c>
      <c r="C96" s="247" t="s">
        <v>281</v>
      </c>
      <c r="D96" s="255" t="s">
        <v>216</v>
      </c>
      <c r="E96" s="544">
        <v>0.24</v>
      </c>
      <c r="F96" s="505">
        <v>50.45</v>
      </c>
      <c r="G96" s="504"/>
      <c r="H96" s="466"/>
      <c r="I96" s="452"/>
    </row>
    <row r="97" spans="1:27" s="114" customFormat="1" ht="18" x14ac:dyDescent="0.2">
      <c r="A97" s="266" t="s">
        <v>443</v>
      </c>
      <c r="B97" s="122" t="s">
        <v>378</v>
      </c>
      <c r="C97" s="247" t="s">
        <v>281</v>
      </c>
      <c r="D97" s="255" t="s">
        <v>217</v>
      </c>
      <c r="E97" s="544">
        <v>0.24</v>
      </c>
      <c r="F97" s="505">
        <v>50.45</v>
      </c>
      <c r="G97" s="504"/>
      <c r="H97" s="466"/>
      <c r="I97" s="452"/>
    </row>
    <row r="98" spans="1:27" s="114" customFormat="1" ht="18" x14ac:dyDescent="0.2">
      <c r="A98" s="198" t="s">
        <v>444</v>
      </c>
      <c r="B98" s="199" t="s">
        <v>452</v>
      </c>
      <c r="C98" s="248"/>
      <c r="D98" s="256" t="s">
        <v>331</v>
      </c>
      <c r="E98" s="546">
        <v>4.09</v>
      </c>
      <c r="F98" s="548">
        <v>50.45</v>
      </c>
      <c r="G98" s="504"/>
      <c r="H98" s="466"/>
      <c r="I98" s="452"/>
    </row>
    <row r="99" spans="1:27" s="114" customFormat="1" ht="18" x14ac:dyDescent="0.2">
      <c r="A99" s="52" t="s">
        <v>445</v>
      </c>
      <c r="B99" s="199" t="s">
        <v>453</v>
      </c>
      <c r="C99" s="257"/>
      <c r="D99" s="89" t="s">
        <v>282</v>
      </c>
      <c r="E99" s="546">
        <v>6.12</v>
      </c>
      <c r="F99" s="505">
        <v>50.45</v>
      </c>
      <c r="G99" s="504"/>
      <c r="H99" s="466"/>
      <c r="I99" s="452"/>
    </row>
    <row r="100" spans="1:27" s="114" customFormat="1" ht="18" x14ac:dyDescent="0.2">
      <c r="A100" s="52" t="s">
        <v>446</v>
      </c>
      <c r="B100" s="229"/>
      <c r="C100" s="59" t="s">
        <v>454</v>
      </c>
      <c r="D100" s="89" t="s">
        <v>283</v>
      </c>
      <c r="E100" s="319">
        <v>0</v>
      </c>
      <c r="F100" s="505">
        <v>3518.1</v>
      </c>
      <c r="G100" s="504"/>
      <c r="H100" s="466"/>
      <c r="I100" s="452"/>
    </row>
    <row r="101" spans="1:27" s="114" customFormat="1" ht="18" x14ac:dyDescent="0.2">
      <c r="A101" s="52" t="s">
        <v>447</v>
      </c>
      <c r="B101" s="229"/>
      <c r="C101" s="59">
        <v>1039058</v>
      </c>
      <c r="D101" s="89" t="s">
        <v>359</v>
      </c>
      <c r="E101" s="319"/>
      <c r="F101" s="505">
        <v>3633.15</v>
      </c>
      <c r="G101" s="504"/>
      <c r="H101" s="466"/>
      <c r="I101" s="452"/>
    </row>
    <row r="102" spans="1:27" s="114" customFormat="1" ht="18.75" thickBot="1" x14ac:dyDescent="0.25">
      <c r="A102" s="144" t="s">
        <v>448</v>
      </c>
      <c r="B102" s="258"/>
      <c r="C102" s="157" t="s">
        <v>230</v>
      </c>
      <c r="D102" s="259" t="s">
        <v>239</v>
      </c>
      <c r="E102" s="320"/>
      <c r="F102" s="549">
        <v>607.73</v>
      </c>
      <c r="G102" s="504"/>
      <c r="H102" s="466"/>
      <c r="I102" s="452"/>
    </row>
    <row r="103" spans="1:27" s="114" customFormat="1" ht="14.25" customHeight="1" x14ac:dyDescent="0.2">
      <c r="A103" s="110" t="s">
        <v>241</v>
      </c>
      <c r="B103" s="124"/>
      <c r="C103" s="125"/>
      <c r="D103" s="125"/>
      <c r="E103" s="125"/>
      <c r="F103" s="125"/>
      <c r="G103" s="126"/>
      <c r="H103" s="127"/>
      <c r="I103" s="127"/>
      <c r="J103" s="112"/>
      <c r="K103" s="109"/>
      <c r="L103" s="127"/>
      <c r="M103" s="127"/>
      <c r="N103" s="127"/>
      <c r="O103" s="96"/>
      <c r="P103" s="96"/>
      <c r="Q103" s="96"/>
      <c r="R103" s="96"/>
      <c r="S103" s="96"/>
      <c r="T103" s="96"/>
      <c r="U103" s="96"/>
      <c r="V103" s="96"/>
      <c r="W103" s="109"/>
      <c r="Y103" s="96"/>
      <c r="Z103" s="123"/>
      <c r="AA103" s="123"/>
    </row>
    <row r="104" spans="1:27" s="114" customFormat="1" ht="72" customHeight="1" thickBot="1" x14ac:dyDescent="0.3">
      <c r="A104" s="182" t="s">
        <v>242</v>
      </c>
      <c r="B104" s="124"/>
      <c r="C104" s="125"/>
      <c r="D104" s="125"/>
      <c r="E104" s="125"/>
      <c r="F104" s="125"/>
      <c r="G104" s="128"/>
      <c r="H104" s="129"/>
      <c r="I104" s="129"/>
      <c r="J104" s="130"/>
      <c r="L104" s="129"/>
      <c r="M104" s="129"/>
      <c r="N104" s="129"/>
      <c r="O104" s="123"/>
      <c r="P104" s="123"/>
      <c r="Q104" s="123"/>
      <c r="R104" s="123"/>
      <c r="S104" s="123"/>
      <c r="T104" s="123"/>
      <c r="U104" s="123"/>
      <c r="V104" s="123"/>
      <c r="Y104" s="96"/>
      <c r="Z104" s="123"/>
      <c r="AA104" s="123"/>
    </row>
    <row r="105" spans="1:27" s="114" customFormat="1" ht="30" customHeight="1" thickBot="1" x14ac:dyDescent="0.3">
      <c r="A105" s="642" t="s">
        <v>105</v>
      </c>
      <c r="B105" s="643"/>
      <c r="C105" s="243"/>
      <c r="D105" s="233"/>
      <c r="E105" s="233"/>
      <c r="F105" s="233"/>
      <c r="G105" s="646" t="s">
        <v>388</v>
      </c>
      <c r="H105" s="647"/>
      <c r="I105" s="647"/>
      <c r="J105" s="647"/>
      <c r="K105" s="648"/>
      <c r="Q105" s="125"/>
      <c r="R105" s="125"/>
      <c r="S105" s="125"/>
      <c r="T105" s="125"/>
    </row>
    <row r="106" spans="1:27" s="114" customFormat="1" ht="39" thickBot="1" x14ac:dyDescent="0.25">
      <c r="A106" s="132" t="s">
        <v>16</v>
      </c>
      <c r="B106" s="115" t="s">
        <v>32</v>
      </c>
      <c r="C106" s="163" t="s">
        <v>169</v>
      </c>
      <c r="D106" s="116" t="s">
        <v>168</v>
      </c>
      <c r="E106" s="116" t="s">
        <v>167</v>
      </c>
      <c r="F106" s="117" t="s">
        <v>30</v>
      </c>
      <c r="G106" s="175" t="s">
        <v>186</v>
      </c>
      <c r="H106" s="153" t="s">
        <v>497</v>
      </c>
      <c r="I106" s="261" t="s">
        <v>315</v>
      </c>
      <c r="J106" s="118" t="s">
        <v>316</v>
      </c>
      <c r="K106" s="118" t="s">
        <v>317</v>
      </c>
    </row>
    <row r="107" spans="1:27" s="114" customFormat="1" ht="12.75" customHeight="1" x14ac:dyDescent="0.2">
      <c r="A107" s="627" t="s">
        <v>105</v>
      </c>
      <c r="B107" s="119" t="s">
        <v>44</v>
      </c>
      <c r="C107" s="135" t="s">
        <v>34</v>
      </c>
      <c r="D107" s="136" t="s">
        <v>456</v>
      </c>
      <c r="E107" s="137" t="s">
        <v>199</v>
      </c>
      <c r="F107" s="321">
        <v>1.5</v>
      </c>
      <c r="G107" s="361">
        <v>22.36</v>
      </c>
      <c r="H107" s="550">
        <v>33.56</v>
      </c>
      <c r="I107" s="352">
        <v>0</v>
      </c>
      <c r="J107" s="353">
        <v>0</v>
      </c>
      <c r="K107" s="353">
        <v>0</v>
      </c>
      <c r="L107" s="467"/>
      <c r="N107" s="282"/>
      <c r="O107" s="282"/>
      <c r="P107" s="282"/>
      <c r="Q107" s="282"/>
    </row>
    <row r="108" spans="1:27" s="114" customFormat="1" ht="12.75" customHeight="1" x14ac:dyDescent="0.2">
      <c r="A108" s="627"/>
      <c r="B108" s="121" t="s">
        <v>44</v>
      </c>
      <c r="C108" s="138" t="s">
        <v>363</v>
      </c>
      <c r="D108" s="139" t="s">
        <v>457</v>
      </c>
      <c r="E108" s="140" t="s">
        <v>362</v>
      </c>
      <c r="F108" s="322">
        <v>2.1</v>
      </c>
      <c r="G108" s="354">
        <v>22.36</v>
      </c>
      <c r="H108" s="551">
        <v>46.98</v>
      </c>
      <c r="I108" s="333">
        <v>0</v>
      </c>
      <c r="J108" s="334">
        <v>0</v>
      </c>
      <c r="K108" s="334">
        <v>0</v>
      </c>
      <c r="L108" s="467"/>
      <c r="N108" s="282"/>
      <c r="O108" s="282"/>
      <c r="P108" s="282"/>
      <c r="Q108" s="282"/>
    </row>
    <row r="109" spans="1:27" s="114" customFormat="1" ht="12.75" customHeight="1" x14ac:dyDescent="0.2">
      <c r="A109" s="627"/>
      <c r="B109" s="121" t="s">
        <v>44</v>
      </c>
      <c r="C109" s="138" t="s">
        <v>35</v>
      </c>
      <c r="D109" s="139" t="s">
        <v>458</v>
      </c>
      <c r="E109" s="140" t="s">
        <v>200</v>
      </c>
      <c r="F109" s="322">
        <v>3.8</v>
      </c>
      <c r="G109" s="354">
        <v>12.84</v>
      </c>
      <c r="H109" s="551">
        <v>48.82</v>
      </c>
      <c r="I109" s="333">
        <v>0</v>
      </c>
      <c r="J109" s="334">
        <v>0</v>
      </c>
      <c r="K109" s="334">
        <v>0</v>
      </c>
      <c r="L109" s="467"/>
      <c r="N109" s="282"/>
      <c r="O109" s="282"/>
      <c r="P109" s="282"/>
      <c r="Q109" s="282"/>
    </row>
    <row r="110" spans="1:27" ht="12.75" customHeight="1" x14ac:dyDescent="0.2">
      <c r="A110" s="627"/>
      <c r="B110" s="121" t="s">
        <v>44</v>
      </c>
      <c r="C110" s="138" t="s">
        <v>37</v>
      </c>
      <c r="D110" s="139" t="s">
        <v>459</v>
      </c>
      <c r="E110" s="140" t="s">
        <v>201</v>
      </c>
      <c r="F110" s="322">
        <v>7.6</v>
      </c>
      <c r="G110" s="354">
        <v>10.39</v>
      </c>
      <c r="H110" s="551">
        <v>79.05</v>
      </c>
      <c r="I110" s="333">
        <v>0</v>
      </c>
      <c r="J110" s="334">
        <v>0</v>
      </c>
      <c r="K110" s="334">
        <v>0</v>
      </c>
      <c r="L110" s="467"/>
      <c r="M110" s="114"/>
      <c r="N110" s="282"/>
      <c r="O110" s="282"/>
      <c r="P110" s="282"/>
      <c r="Q110" s="282"/>
      <c r="R110" s="125"/>
      <c r="S110" s="125"/>
      <c r="T110" s="125"/>
      <c r="U110" s="125"/>
      <c r="V110" s="125"/>
    </row>
    <row r="111" spans="1:27" ht="12.75" customHeight="1" x14ac:dyDescent="0.2">
      <c r="A111" s="627"/>
      <c r="B111" s="121" t="s">
        <v>44</v>
      </c>
      <c r="C111" s="138" t="s">
        <v>364</v>
      </c>
      <c r="D111" s="139" t="s">
        <v>460</v>
      </c>
      <c r="E111" s="140" t="s">
        <v>361</v>
      </c>
      <c r="F111" s="322">
        <v>10.8</v>
      </c>
      <c r="G111" s="354">
        <v>10.39</v>
      </c>
      <c r="H111" s="551">
        <v>112.33</v>
      </c>
      <c r="I111" s="333">
        <v>0</v>
      </c>
      <c r="J111" s="334">
        <v>0</v>
      </c>
      <c r="K111" s="334">
        <v>0</v>
      </c>
      <c r="L111" s="467"/>
      <c r="M111" s="114"/>
      <c r="N111" s="282"/>
      <c r="O111" s="282"/>
      <c r="P111" s="282"/>
      <c r="Q111" s="282"/>
      <c r="R111" s="125"/>
      <c r="S111" s="125"/>
      <c r="T111" s="125"/>
      <c r="U111" s="125"/>
      <c r="V111" s="125"/>
    </row>
    <row r="112" spans="1:27" ht="15" x14ac:dyDescent="0.2">
      <c r="A112" s="627"/>
      <c r="B112" s="121" t="s">
        <v>45</v>
      </c>
      <c r="C112" s="138" t="s">
        <v>38</v>
      </c>
      <c r="D112" s="139" t="s">
        <v>461</v>
      </c>
      <c r="E112" s="140" t="s">
        <v>115</v>
      </c>
      <c r="F112" s="322">
        <v>1.75</v>
      </c>
      <c r="G112" s="354">
        <v>6.62</v>
      </c>
      <c r="H112" s="551">
        <v>11.58</v>
      </c>
      <c r="I112" s="333">
        <v>0</v>
      </c>
      <c r="J112" s="334">
        <v>0</v>
      </c>
      <c r="K112" s="334">
        <v>0</v>
      </c>
      <c r="L112" s="467"/>
      <c r="M112" s="114"/>
      <c r="N112" s="282"/>
      <c r="O112" s="282"/>
      <c r="P112" s="282"/>
      <c r="Q112" s="282"/>
      <c r="R112" s="125"/>
      <c r="S112" s="125"/>
      <c r="T112" s="125"/>
      <c r="U112" s="125"/>
      <c r="V112" s="125"/>
    </row>
    <row r="113" spans="1:22" ht="15" x14ac:dyDescent="0.2">
      <c r="A113" s="627"/>
      <c r="B113" s="121" t="s">
        <v>46</v>
      </c>
      <c r="C113" s="138" t="s">
        <v>34</v>
      </c>
      <c r="D113" s="139" t="s">
        <v>462</v>
      </c>
      <c r="E113" s="140" t="s">
        <v>116</v>
      </c>
      <c r="F113" s="322">
        <v>6</v>
      </c>
      <c r="G113" s="354">
        <v>3.02</v>
      </c>
      <c r="H113" s="551">
        <v>18.079999999999998</v>
      </c>
      <c r="I113" s="333">
        <v>0</v>
      </c>
      <c r="J113" s="334">
        <v>0</v>
      </c>
      <c r="K113" s="334">
        <v>0</v>
      </c>
      <c r="L113" s="467"/>
      <c r="M113" s="114"/>
      <c r="N113" s="282"/>
      <c r="O113" s="282"/>
      <c r="P113" s="282"/>
      <c r="Q113" s="282"/>
      <c r="R113" s="125"/>
      <c r="S113" s="125"/>
      <c r="T113" s="125"/>
      <c r="U113" s="125"/>
      <c r="V113" s="125"/>
    </row>
    <row r="114" spans="1:22" ht="15" x14ac:dyDescent="0.2">
      <c r="A114" s="627"/>
      <c r="B114" s="121" t="s">
        <v>46</v>
      </c>
      <c r="C114" s="138" t="s">
        <v>35</v>
      </c>
      <c r="D114" s="139" t="s">
        <v>463</v>
      </c>
      <c r="E114" s="140" t="s">
        <v>118</v>
      </c>
      <c r="F114" s="322">
        <v>15</v>
      </c>
      <c r="G114" s="354">
        <v>1.76</v>
      </c>
      <c r="H114" s="551">
        <v>26.51</v>
      </c>
      <c r="I114" s="333">
        <v>0</v>
      </c>
      <c r="J114" s="334">
        <v>0</v>
      </c>
      <c r="K114" s="334">
        <v>0</v>
      </c>
      <c r="L114" s="467"/>
      <c r="M114" s="114"/>
      <c r="N114" s="282"/>
      <c r="O114" s="282"/>
      <c r="P114" s="282"/>
      <c r="Q114" s="282"/>
      <c r="R114" s="125"/>
      <c r="S114" s="125"/>
      <c r="T114" s="125"/>
      <c r="U114" s="125"/>
      <c r="V114" s="125"/>
    </row>
    <row r="115" spans="1:22" ht="15" x14ac:dyDescent="0.2">
      <c r="A115" s="627"/>
      <c r="B115" s="121" t="s">
        <v>46</v>
      </c>
      <c r="C115" s="138" t="s">
        <v>37</v>
      </c>
      <c r="D115" s="139" t="s">
        <v>464</v>
      </c>
      <c r="E115" s="140" t="s">
        <v>119</v>
      </c>
      <c r="F115" s="322">
        <v>31</v>
      </c>
      <c r="G115" s="354">
        <v>1.29</v>
      </c>
      <c r="H115" s="551">
        <v>39.94</v>
      </c>
      <c r="I115" s="333">
        <v>0</v>
      </c>
      <c r="J115" s="334">
        <v>0</v>
      </c>
      <c r="K115" s="334">
        <v>0</v>
      </c>
      <c r="L115" s="467"/>
      <c r="M115" s="114"/>
      <c r="N115" s="282"/>
      <c r="O115" s="282"/>
      <c r="P115" s="282"/>
      <c r="Q115" s="282"/>
      <c r="R115" s="125"/>
      <c r="S115" s="125"/>
      <c r="T115" s="125"/>
      <c r="U115" s="125"/>
      <c r="V115" s="125"/>
    </row>
    <row r="116" spans="1:22" ht="15" x14ac:dyDescent="0.2">
      <c r="A116" s="627"/>
      <c r="B116" s="121" t="s">
        <v>47</v>
      </c>
      <c r="C116" s="138" t="s">
        <v>38</v>
      </c>
      <c r="D116" s="143" t="s">
        <v>465</v>
      </c>
      <c r="E116" s="140" t="s">
        <v>121</v>
      </c>
      <c r="F116" s="322">
        <v>0.41</v>
      </c>
      <c r="G116" s="354">
        <v>520.86</v>
      </c>
      <c r="H116" s="551">
        <v>213.55</v>
      </c>
      <c r="I116" s="333">
        <v>0</v>
      </c>
      <c r="J116" s="334">
        <v>0</v>
      </c>
      <c r="K116" s="334">
        <v>0</v>
      </c>
      <c r="L116" s="467"/>
      <c r="M116" s="114"/>
      <c r="N116" s="282"/>
      <c r="O116" s="282"/>
      <c r="P116" s="282"/>
      <c r="Q116" s="282"/>
      <c r="R116" s="125"/>
      <c r="S116" s="125"/>
      <c r="T116" s="125"/>
      <c r="U116" s="125"/>
      <c r="V116" s="125"/>
    </row>
    <row r="117" spans="1:22" ht="15" x14ac:dyDescent="0.2">
      <c r="A117" s="627"/>
      <c r="B117" s="121" t="s">
        <v>47</v>
      </c>
      <c r="C117" s="138" t="s">
        <v>34</v>
      </c>
      <c r="D117" s="143" t="s">
        <v>466</v>
      </c>
      <c r="E117" s="140" t="s">
        <v>205</v>
      </c>
      <c r="F117" s="322">
        <v>1.4</v>
      </c>
      <c r="G117" s="354">
        <v>207.39</v>
      </c>
      <c r="H117" s="551">
        <v>290.33</v>
      </c>
      <c r="I117" s="333">
        <v>0</v>
      </c>
      <c r="J117" s="334">
        <v>0</v>
      </c>
      <c r="K117" s="334">
        <v>0</v>
      </c>
      <c r="L117" s="467"/>
      <c r="M117" s="114"/>
      <c r="N117" s="282"/>
      <c r="O117" s="282"/>
      <c r="P117" s="282"/>
      <c r="Q117" s="282"/>
      <c r="R117" s="125"/>
      <c r="S117" s="125"/>
      <c r="T117" s="125"/>
      <c r="U117" s="125"/>
      <c r="V117" s="125"/>
    </row>
    <row r="118" spans="1:22" ht="15" x14ac:dyDescent="0.2">
      <c r="A118" s="627"/>
      <c r="B118" s="121" t="s">
        <v>47</v>
      </c>
      <c r="C118" s="138" t="s">
        <v>37</v>
      </c>
      <c r="D118" s="143" t="s">
        <v>467</v>
      </c>
      <c r="E118" s="140" t="s">
        <v>206</v>
      </c>
      <c r="F118" s="322">
        <v>7.3</v>
      </c>
      <c r="G118" s="354">
        <v>119.94</v>
      </c>
      <c r="H118" s="551">
        <v>875.61</v>
      </c>
      <c r="I118" s="333">
        <v>0</v>
      </c>
      <c r="J118" s="334">
        <v>0</v>
      </c>
      <c r="K118" s="334">
        <v>0</v>
      </c>
      <c r="L118" s="467"/>
      <c r="M118" s="114"/>
      <c r="N118" s="282"/>
      <c r="O118" s="282"/>
      <c r="P118" s="282"/>
      <c r="Q118" s="282"/>
      <c r="R118" s="125"/>
      <c r="S118" s="125"/>
      <c r="T118" s="125"/>
      <c r="U118" s="125"/>
      <c r="V118" s="125"/>
    </row>
    <row r="119" spans="1:22" ht="15" x14ac:dyDescent="0.2">
      <c r="A119" s="627"/>
      <c r="B119" s="121" t="s">
        <v>43</v>
      </c>
      <c r="C119" s="138" t="s">
        <v>38</v>
      </c>
      <c r="D119" s="139" t="s">
        <v>468</v>
      </c>
      <c r="E119" s="140" t="s">
        <v>122</v>
      </c>
      <c r="F119" s="322">
        <v>0.47</v>
      </c>
      <c r="G119" s="354">
        <v>26.71</v>
      </c>
      <c r="H119" s="551">
        <v>12.56</v>
      </c>
      <c r="I119" s="333">
        <v>0</v>
      </c>
      <c r="J119" s="334">
        <v>0</v>
      </c>
      <c r="K119" s="334">
        <v>0</v>
      </c>
      <c r="L119" s="467"/>
      <c r="M119" s="114"/>
      <c r="N119" s="282"/>
      <c r="O119" s="282"/>
      <c r="P119" s="282"/>
      <c r="Q119" s="282"/>
      <c r="R119" s="125"/>
      <c r="S119" s="125"/>
      <c r="T119" s="125"/>
      <c r="U119" s="125"/>
      <c r="V119" s="125"/>
    </row>
    <row r="120" spans="1:22" ht="15" x14ac:dyDescent="0.2">
      <c r="A120" s="627"/>
      <c r="B120" s="121" t="s">
        <v>43</v>
      </c>
      <c r="C120" s="138" t="s">
        <v>34</v>
      </c>
      <c r="D120" s="139" t="s">
        <v>469</v>
      </c>
      <c r="E120" s="140" t="s">
        <v>123</v>
      </c>
      <c r="F120" s="322">
        <v>1.5</v>
      </c>
      <c r="G120" s="354">
        <v>13.23</v>
      </c>
      <c r="H120" s="551">
        <v>19.850000000000001</v>
      </c>
      <c r="I120" s="333">
        <v>0</v>
      </c>
      <c r="J120" s="334">
        <v>0</v>
      </c>
      <c r="K120" s="334">
        <v>0</v>
      </c>
      <c r="L120" s="467"/>
      <c r="M120" s="114"/>
      <c r="N120" s="282"/>
      <c r="O120" s="282"/>
      <c r="P120" s="282"/>
      <c r="Q120" s="282"/>
      <c r="R120" s="125"/>
      <c r="S120" s="125"/>
      <c r="T120" s="125"/>
      <c r="U120" s="125"/>
      <c r="V120" s="125"/>
    </row>
    <row r="121" spans="1:22" ht="15" x14ac:dyDescent="0.2">
      <c r="A121" s="627"/>
      <c r="B121" s="121" t="s">
        <v>43</v>
      </c>
      <c r="C121" s="138" t="s">
        <v>375</v>
      </c>
      <c r="D121" s="139" t="s">
        <v>470</v>
      </c>
      <c r="E121" s="140" t="s">
        <v>385</v>
      </c>
      <c r="F121" s="322">
        <v>1.6</v>
      </c>
      <c r="G121" s="354">
        <v>12.41</v>
      </c>
      <c r="H121" s="551">
        <v>19.850000000000001</v>
      </c>
      <c r="I121" s="333">
        <v>0</v>
      </c>
      <c r="J121" s="334">
        <v>0</v>
      </c>
      <c r="K121" s="334">
        <v>0</v>
      </c>
      <c r="L121" s="467"/>
      <c r="M121" s="114"/>
      <c r="N121" s="282"/>
      <c r="O121" s="282"/>
      <c r="P121" s="282"/>
      <c r="Q121" s="282"/>
      <c r="R121" s="125"/>
      <c r="S121" s="125"/>
      <c r="T121" s="125"/>
      <c r="U121" s="125"/>
      <c r="V121" s="125"/>
    </row>
    <row r="122" spans="1:22" ht="15" x14ac:dyDescent="0.2">
      <c r="A122" s="627"/>
      <c r="B122" s="121" t="s">
        <v>43</v>
      </c>
      <c r="C122" s="138" t="s">
        <v>35</v>
      </c>
      <c r="D122" s="139" t="s">
        <v>471</v>
      </c>
      <c r="E122" s="140" t="s">
        <v>124</v>
      </c>
      <c r="F122" s="322">
        <v>3.7</v>
      </c>
      <c r="G122" s="354">
        <v>6.24</v>
      </c>
      <c r="H122" s="551">
        <v>23.11</v>
      </c>
      <c r="I122" s="333">
        <v>0</v>
      </c>
      <c r="J122" s="334">
        <v>0</v>
      </c>
      <c r="K122" s="334">
        <v>0</v>
      </c>
      <c r="L122" s="467"/>
      <c r="M122" s="114"/>
      <c r="N122" s="282"/>
      <c r="O122" s="282"/>
      <c r="P122" s="282"/>
      <c r="Q122" s="282"/>
      <c r="R122" s="125"/>
      <c r="S122" s="125"/>
      <c r="T122" s="125"/>
      <c r="U122" s="125"/>
      <c r="V122" s="125"/>
    </row>
    <row r="123" spans="1:22" ht="15" x14ac:dyDescent="0.2">
      <c r="A123" s="627"/>
      <c r="B123" s="121" t="s">
        <v>43</v>
      </c>
      <c r="C123" s="138" t="s">
        <v>37</v>
      </c>
      <c r="D123" s="139" t="s">
        <v>472</v>
      </c>
      <c r="E123" s="140" t="s">
        <v>126</v>
      </c>
      <c r="F123" s="322">
        <v>7.5</v>
      </c>
      <c r="G123" s="354">
        <v>3.34</v>
      </c>
      <c r="H123" s="551">
        <v>25.09</v>
      </c>
      <c r="I123" s="333">
        <v>0</v>
      </c>
      <c r="J123" s="334">
        <v>0</v>
      </c>
      <c r="K123" s="334">
        <v>0</v>
      </c>
      <c r="L123" s="467"/>
      <c r="M123" s="114"/>
      <c r="N123" s="282"/>
      <c r="O123" s="282"/>
      <c r="P123" s="282"/>
      <c r="Q123" s="282"/>
      <c r="R123" s="125"/>
      <c r="S123" s="125"/>
      <c r="T123" s="125"/>
      <c r="U123" s="125"/>
      <c r="V123" s="125"/>
    </row>
    <row r="124" spans="1:22" ht="15" x14ac:dyDescent="0.2">
      <c r="A124" s="627"/>
      <c r="B124" s="121" t="s">
        <v>43</v>
      </c>
      <c r="C124" s="138" t="s">
        <v>39</v>
      </c>
      <c r="D124" s="139" t="s">
        <v>473</v>
      </c>
      <c r="E124" s="140" t="s">
        <v>128</v>
      </c>
      <c r="F124" s="322">
        <v>51.3</v>
      </c>
      <c r="G124" s="354">
        <v>4.28</v>
      </c>
      <c r="H124" s="551">
        <v>219.64</v>
      </c>
      <c r="I124" s="333">
        <v>0</v>
      </c>
      <c r="J124" s="334">
        <v>0</v>
      </c>
      <c r="K124" s="334">
        <v>0</v>
      </c>
      <c r="L124" s="467"/>
      <c r="M124" s="114"/>
      <c r="N124" s="282"/>
      <c r="O124" s="282"/>
      <c r="P124" s="282"/>
      <c r="Q124" s="282"/>
      <c r="R124" s="125"/>
      <c r="S124" s="125"/>
      <c r="T124" s="125"/>
      <c r="U124" s="125"/>
      <c r="V124" s="125"/>
    </row>
    <row r="125" spans="1:22" ht="15" x14ac:dyDescent="0.2">
      <c r="A125" s="627"/>
      <c r="B125" s="121" t="s">
        <v>42</v>
      </c>
      <c r="C125" s="138" t="s">
        <v>66</v>
      </c>
      <c r="D125" s="139" t="s">
        <v>474</v>
      </c>
      <c r="E125" s="140" t="s">
        <v>131</v>
      </c>
      <c r="F125" s="322">
        <v>112.5</v>
      </c>
      <c r="G125" s="354">
        <v>2.96</v>
      </c>
      <c r="H125" s="551">
        <v>333.54</v>
      </c>
      <c r="I125" s="333">
        <v>0</v>
      </c>
      <c r="J125" s="334">
        <v>0</v>
      </c>
      <c r="K125" s="334">
        <v>0</v>
      </c>
      <c r="L125" s="467"/>
      <c r="M125" s="114"/>
      <c r="N125" s="282"/>
      <c r="O125" s="282"/>
      <c r="P125" s="282"/>
      <c r="Q125" s="282"/>
      <c r="R125" s="125"/>
      <c r="S125" s="125"/>
      <c r="T125" s="125"/>
      <c r="U125" s="125"/>
      <c r="V125" s="125"/>
    </row>
    <row r="126" spans="1:22" ht="15" x14ac:dyDescent="0.2">
      <c r="A126" s="627"/>
      <c r="B126" s="121" t="s">
        <v>49</v>
      </c>
      <c r="C126" s="138" t="s">
        <v>38</v>
      </c>
      <c r="D126" s="143" t="s">
        <v>475</v>
      </c>
      <c r="E126" s="140" t="s">
        <v>132</v>
      </c>
      <c r="F126" s="322">
        <v>0.9</v>
      </c>
      <c r="G126" s="354">
        <v>46.06</v>
      </c>
      <c r="H126" s="551">
        <v>41.45</v>
      </c>
      <c r="I126" s="333">
        <v>0</v>
      </c>
      <c r="J126" s="334">
        <v>0</v>
      </c>
      <c r="K126" s="334">
        <v>0</v>
      </c>
      <c r="L126" s="467"/>
      <c r="M126" s="114"/>
      <c r="N126" s="282"/>
      <c r="O126" s="282"/>
      <c r="P126" s="282"/>
      <c r="Q126" s="282"/>
      <c r="R126" s="125"/>
      <c r="S126" s="125"/>
      <c r="T126" s="125"/>
      <c r="U126" s="125"/>
      <c r="V126" s="125"/>
    </row>
    <row r="127" spans="1:22" ht="15" x14ac:dyDescent="0.2">
      <c r="A127" s="627"/>
      <c r="B127" s="121" t="s">
        <v>49</v>
      </c>
      <c r="C127" s="138" t="s">
        <v>34</v>
      </c>
      <c r="D127" s="143" t="s">
        <v>476</v>
      </c>
      <c r="E127" s="140" t="s">
        <v>134</v>
      </c>
      <c r="F127" s="322">
        <v>3.5</v>
      </c>
      <c r="G127" s="354">
        <v>23.63</v>
      </c>
      <c r="H127" s="551">
        <v>82.69</v>
      </c>
      <c r="I127" s="333">
        <v>0</v>
      </c>
      <c r="J127" s="334">
        <v>0</v>
      </c>
      <c r="K127" s="334">
        <v>0</v>
      </c>
      <c r="L127" s="467"/>
      <c r="M127" s="114"/>
      <c r="N127" s="282"/>
      <c r="O127" s="282"/>
      <c r="P127" s="282"/>
      <c r="Q127" s="282"/>
      <c r="R127" s="125"/>
      <c r="S127" s="125"/>
      <c r="T127" s="125"/>
      <c r="U127" s="125"/>
      <c r="V127" s="125"/>
    </row>
    <row r="128" spans="1:22" ht="15" x14ac:dyDescent="0.2">
      <c r="A128" s="627"/>
      <c r="B128" s="121" t="s">
        <v>49</v>
      </c>
      <c r="C128" s="138" t="s">
        <v>35</v>
      </c>
      <c r="D128" s="143" t="s">
        <v>477</v>
      </c>
      <c r="E128" s="140" t="s">
        <v>135</v>
      </c>
      <c r="F128" s="322">
        <v>8.9</v>
      </c>
      <c r="G128" s="354">
        <v>21.78</v>
      </c>
      <c r="H128" s="551">
        <v>193.88</v>
      </c>
      <c r="I128" s="333">
        <v>0</v>
      </c>
      <c r="J128" s="334">
        <v>0</v>
      </c>
      <c r="K128" s="334">
        <v>0</v>
      </c>
      <c r="L128" s="467"/>
      <c r="M128" s="114"/>
      <c r="N128" s="282"/>
      <c r="O128" s="282"/>
      <c r="P128" s="282"/>
      <c r="Q128" s="282"/>
      <c r="R128" s="125"/>
      <c r="S128" s="125"/>
      <c r="T128" s="125"/>
      <c r="U128" s="125"/>
      <c r="V128" s="125"/>
    </row>
    <row r="129" spans="1:22" ht="15" x14ac:dyDescent="0.2">
      <c r="A129" s="627"/>
      <c r="B129" s="121" t="s">
        <v>49</v>
      </c>
      <c r="C129" s="138" t="s">
        <v>39</v>
      </c>
      <c r="D129" s="143" t="s">
        <v>478</v>
      </c>
      <c r="E129" s="140" t="s">
        <v>207</v>
      </c>
      <c r="F129" s="322">
        <v>124.4</v>
      </c>
      <c r="G129" s="354">
        <v>16.79</v>
      </c>
      <c r="H129" s="551">
        <v>2089.84</v>
      </c>
      <c r="I129" s="333">
        <v>0</v>
      </c>
      <c r="J129" s="334">
        <v>0</v>
      </c>
      <c r="K129" s="334">
        <v>0</v>
      </c>
      <c r="L129" s="467"/>
      <c r="M129" s="114"/>
      <c r="N129" s="282"/>
      <c r="O129" s="282"/>
      <c r="P129" s="282"/>
      <c r="Q129" s="282"/>
      <c r="R129" s="125"/>
      <c r="S129" s="125"/>
      <c r="T129" s="125"/>
      <c r="U129" s="125"/>
      <c r="V129" s="125"/>
    </row>
    <row r="130" spans="1:22" ht="15" x14ac:dyDescent="0.2">
      <c r="A130" s="627"/>
      <c r="B130" s="121" t="s">
        <v>49</v>
      </c>
      <c r="C130" s="138" t="s">
        <v>37</v>
      </c>
      <c r="D130" s="143" t="s">
        <v>479</v>
      </c>
      <c r="E130" s="140" t="s">
        <v>137</v>
      </c>
      <c r="F130" s="322">
        <v>18.7</v>
      </c>
      <c r="G130" s="354">
        <v>16.63</v>
      </c>
      <c r="H130" s="551">
        <v>310.93</v>
      </c>
      <c r="I130" s="333">
        <v>0</v>
      </c>
      <c r="J130" s="334">
        <v>0</v>
      </c>
      <c r="K130" s="334">
        <v>0</v>
      </c>
      <c r="L130" s="467"/>
      <c r="M130" s="114"/>
      <c r="N130" s="282"/>
      <c r="O130" s="282"/>
      <c r="P130" s="282"/>
      <c r="Q130" s="282"/>
      <c r="R130" s="125"/>
      <c r="S130" s="125"/>
      <c r="T130" s="125"/>
      <c r="U130" s="125"/>
      <c r="V130" s="125"/>
    </row>
    <row r="131" spans="1:22" ht="15" x14ac:dyDescent="0.2">
      <c r="A131" s="627"/>
      <c r="B131" s="121" t="s">
        <v>203</v>
      </c>
      <c r="C131" s="138" t="s">
        <v>38</v>
      </c>
      <c r="D131" s="139" t="s">
        <v>480</v>
      </c>
      <c r="E131" s="140" t="s">
        <v>139</v>
      </c>
      <c r="F131" s="322">
        <v>0.5</v>
      </c>
      <c r="G131" s="354">
        <v>59.84</v>
      </c>
      <c r="H131" s="551">
        <v>29.93</v>
      </c>
      <c r="I131" s="333">
        <v>0</v>
      </c>
      <c r="J131" s="334">
        <v>0</v>
      </c>
      <c r="K131" s="334">
        <v>0</v>
      </c>
      <c r="L131" s="467"/>
      <c r="M131" s="114"/>
      <c r="N131" s="282"/>
      <c r="O131" s="282"/>
      <c r="P131" s="282"/>
      <c r="Q131" s="282"/>
      <c r="R131" s="125"/>
      <c r="S131" s="125"/>
      <c r="T131" s="125"/>
      <c r="U131" s="125"/>
      <c r="V131" s="125"/>
    </row>
    <row r="132" spans="1:22" ht="15" x14ac:dyDescent="0.2">
      <c r="A132" s="627"/>
      <c r="B132" s="121" t="s">
        <v>203</v>
      </c>
      <c r="C132" s="138" t="s">
        <v>34</v>
      </c>
      <c r="D132" s="139" t="s">
        <v>481</v>
      </c>
      <c r="E132" s="140" t="s">
        <v>141</v>
      </c>
      <c r="F132" s="322">
        <v>1.6</v>
      </c>
      <c r="G132" s="354">
        <v>39.200000000000003</v>
      </c>
      <c r="H132" s="551">
        <v>62.7</v>
      </c>
      <c r="I132" s="333">
        <v>0</v>
      </c>
      <c r="J132" s="334">
        <v>0</v>
      </c>
      <c r="K132" s="334">
        <v>0</v>
      </c>
      <c r="L132" s="467"/>
      <c r="M132" s="114"/>
      <c r="N132" s="282"/>
      <c r="O132" s="282"/>
      <c r="P132" s="282"/>
      <c r="Q132" s="282"/>
      <c r="R132" s="125"/>
      <c r="S132" s="125"/>
      <c r="T132" s="125"/>
      <c r="U132" s="125"/>
      <c r="V132" s="125"/>
    </row>
    <row r="133" spans="1:22" ht="15" x14ac:dyDescent="0.2">
      <c r="A133" s="627"/>
      <c r="B133" s="121" t="s">
        <v>203</v>
      </c>
      <c r="C133" s="138" t="s">
        <v>35</v>
      </c>
      <c r="D133" s="139" t="s">
        <v>482</v>
      </c>
      <c r="E133" s="140" t="s">
        <v>142</v>
      </c>
      <c r="F133" s="322">
        <v>4</v>
      </c>
      <c r="G133" s="354">
        <v>22.84</v>
      </c>
      <c r="H133" s="551">
        <v>91.37</v>
      </c>
      <c r="I133" s="333">
        <v>0</v>
      </c>
      <c r="J133" s="334">
        <v>0</v>
      </c>
      <c r="K133" s="334">
        <v>0</v>
      </c>
      <c r="L133" s="467"/>
      <c r="M133" s="114"/>
      <c r="N133" s="282"/>
      <c r="O133" s="282"/>
      <c r="P133" s="282"/>
      <c r="Q133" s="282"/>
      <c r="R133" s="125"/>
      <c r="S133" s="125"/>
      <c r="T133" s="125"/>
      <c r="U133" s="125"/>
      <c r="V133" s="125"/>
    </row>
    <row r="134" spans="1:22" ht="15" x14ac:dyDescent="0.2">
      <c r="A134" s="627"/>
      <c r="B134" s="121" t="s">
        <v>203</v>
      </c>
      <c r="C134" s="138" t="s">
        <v>37</v>
      </c>
      <c r="D134" s="139" t="s">
        <v>483</v>
      </c>
      <c r="E134" s="140" t="s">
        <v>144</v>
      </c>
      <c r="F134" s="322">
        <v>8.5</v>
      </c>
      <c r="G134" s="354">
        <v>15.29</v>
      </c>
      <c r="H134" s="551">
        <v>129.94999999999999</v>
      </c>
      <c r="I134" s="333">
        <v>0</v>
      </c>
      <c r="J134" s="334">
        <v>0</v>
      </c>
      <c r="K134" s="334">
        <v>0</v>
      </c>
      <c r="L134" s="467"/>
      <c r="M134" s="114"/>
      <c r="N134" s="282"/>
      <c r="O134" s="282"/>
      <c r="P134" s="282"/>
      <c r="Q134" s="282"/>
      <c r="R134" s="125"/>
      <c r="S134" s="125"/>
      <c r="T134" s="125"/>
      <c r="U134" s="125"/>
      <c r="V134" s="125"/>
    </row>
    <row r="135" spans="1:22" ht="15" x14ac:dyDescent="0.2">
      <c r="A135" s="627"/>
      <c r="B135" s="121" t="s">
        <v>65</v>
      </c>
      <c r="C135" s="138" t="s">
        <v>38</v>
      </c>
      <c r="D135" s="139" t="s">
        <v>484</v>
      </c>
      <c r="E135" s="140" t="s">
        <v>146</v>
      </c>
      <c r="F135" s="322">
        <v>0.4</v>
      </c>
      <c r="G135" s="354">
        <v>16.239999999999998</v>
      </c>
      <c r="H135" s="551">
        <v>6.49</v>
      </c>
      <c r="I135" s="333">
        <v>0</v>
      </c>
      <c r="J135" s="334">
        <v>0</v>
      </c>
      <c r="K135" s="334">
        <v>0</v>
      </c>
      <c r="L135" s="467"/>
      <c r="M135" s="114"/>
      <c r="N135" s="282"/>
      <c r="O135" s="282"/>
      <c r="P135" s="282"/>
      <c r="Q135" s="282"/>
      <c r="R135" s="125"/>
      <c r="S135" s="125"/>
      <c r="T135" s="125"/>
      <c r="U135" s="125"/>
      <c r="V135" s="125"/>
    </row>
    <row r="136" spans="1:22" ht="15" x14ac:dyDescent="0.2">
      <c r="A136" s="627"/>
      <c r="B136" s="121" t="s">
        <v>41</v>
      </c>
      <c r="C136" s="138" t="s">
        <v>117</v>
      </c>
      <c r="D136" s="143" t="s">
        <v>485</v>
      </c>
      <c r="E136" s="140" t="s">
        <v>208</v>
      </c>
      <c r="F136" s="322">
        <v>0.17</v>
      </c>
      <c r="G136" s="354">
        <v>41.09</v>
      </c>
      <c r="H136" s="552">
        <v>6.99</v>
      </c>
      <c r="I136" s="333">
        <v>0</v>
      </c>
      <c r="J136" s="334">
        <v>0</v>
      </c>
      <c r="K136" s="334">
        <v>0</v>
      </c>
      <c r="L136" s="467"/>
      <c r="M136" s="114"/>
      <c r="N136" s="282"/>
      <c r="O136" s="282"/>
      <c r="P136" s="282"/>
      <c r="Q136" s="282"/>
      <c r="R136" s="125"/>
      <c r="S136" s="125"/>
      <c r="T136" s="125"/>
      <c r="U136" s="125"/>
      <c r="V136" s="125"/>
    </row>
    <row r="137" spans="1:22" ht="15" x14ac:dyDescent="0.2">
      <c r="A137" s="627"/>
      <c r="B137" s="121" t="s">
        <v>41</v>
      </c>
      <c r="C137" s="138" t="s">
        <v>455</v>
      </c>
      <c r="D137" s="143" t="s">
        <v>486</v>
      </c>
      <c r="E137" s="140" t="s">
        <v>147</v>
      </c>
      <c r="F137" s="322">
        <v>0.49</v>
      </c>
      <c r="G137" s="354">
        <v>14.25</v>
      </c>
      <c r="H137" s="552">
        <v>6.99</v>
      </c>
      <c r="I137" s="333">
        <v>0</v>
      </c>
      <c r="J137" s="334">
        <v>0</v>
      </c>
      <c r="K137" s="334">
        <v>0</v>
      </c>
      <c r="L137" s="467"/>
      <c r="M137" s="114"/>
      <c r="N137" s="282"/>
      <c r="O137" s="282"/>
      <c r="P137" s="282"/>
      <c r="Q137" s="282"/>
      <c r="R137" s="125"/>
      <c r="S137" s="125"/>
      <c r="T137" s="125"/>
      <c r="U137" s="125"/>
      <c r="V137" s="125"/>
    </row>
    <row r="138" spans="1:22" ht="15" x14ac:dyDescent="0.2">
      <c r="A138" s="627"/>
      <c r="B138" s="121" t="s">
        <v>86</v>
      </c>
      <c r="C138" s="138" t="s">
        <v>33</v>
      </c>
      <c r="D138" s="143" t="s">
        <v>487</v>
      </c>
      <c r="E138" s="140" t="s">
        <v>152</v>
      </c>
      <c r="F138" s="322">
        <v>0.63</v>
      </c>
      <c r="G138" s="354">
        <v>17.43</v>
      </c>
      <c r="H138" s="552">
        <v>10.99</v>
      </c>
      <c r="I138" s="333">
        <v>0</v>
      </c>
      <c r="J138" s="334">
        <v>0</v>
      </c>
      <c r="K138" s="334">
        <v>0</v>
      </c>
      <c r="L138" s="467"/>
      <c r="M138" s="114"/>
      <c r="N138" s="282"/>
      <c r="O138" s="282"/>
      <c r="P138" s="282"/>
      <c r="Q138" s="282"/>
      <c r="R138" s="125"/>
      <c r="S138" s="125"/>
      <c r="T138" s="125"/>
      <c r="U138" s="125"/>
      <c r="V138" s="125"/>
    </row>
    <row r="139" spans="1:22" ht="15" x14ac:dyDescent="0.2">
      <c r="A139" s="627"/>
      <c r="B139" s="121" t="s">
        <v>41</v>
      </c>
      <c r="C139" s="138" t="s">
        <v>375</v>
      </c>
      <c r="D139" s="143" t="s">
        <v>488</v>
      </c>
      <c r="E139" s="140" t="s">
        <v>386</v>
      </c>
      <c r="F139" s="322">
        <v>1.6</v>
      </c>
      <c r="G139" s="354">
        <v>7.87</v>
      </c>
      <c r="H139" s="552">
        <v>12.59</v>
      </c>
      <c r="I139" s="333">
        <v>0</v>
      </c>
      <c r="J139" s="334">
        <v>0</v>
      </c>
      <c r="K139" s="334">
        <v>0</v>
      </c>
      <c r="L139" s="467"/>
      <c r="M139" s="114"/>
      <c r="N139" s="282"/>
      <c r="O139" s="282"/>
      <c r="P139" s="282"/>
      <c r="Q139" s="282"/>
      <c r="R139" s="125"/>
      <c r="S139" s="125"/>
      <c r="T139" s="125"/>
      <c r="U139" s="125"/>
      <c r="V139" s="125"/>
    </row>
    <row r="140" spans="1:22" ht="15" x14ac:dyDescent="0.2">
      <c r="A140" s="627"/>
      <c r="B140" s="121" t="s">
        <v>41</v>
      </c>
      <c r="C140" s="138" t="s">
        <v>127</v>
      </c>
      <c r="D140" s="143" t="s">
        <v>489</v>
      </c>
      <c r="E140" s="140" t="s">
        <v>148</v>
      </c>
      <c r="F140" s="322">
        <v>1.6</v>
      </c>
      <c r="G140" s="354">
        <v>7.87</v>
      </c>
      <c r="H140" s="552">
        <v>12.59</v>
      </c>
      <c r="I140" s="333">
        <v>0</v>
      </c>
      <c r="J140" s="334">
        <v>0</v>
      </c>
      <c r="K140" s="334">
        <v>0</v>
      </c>
      <c r="L140" s="467"/>
      <c r="M140" s="114"/>
      <c r="N140" s="282"/>
      <c r="O140" s="282"/>
      <c r="P140" s="282"/>
      <c r="Q140" s="282"/>
      <c r="R140" s="125"/>
      <c r="S140" s="125"/>
      <c r="T140" s="125"/>
      <c r="U140" s="125"/>
      <c r="V140" s="125"/>
    </row>
    <row r="141" spans="1:22" ht="15" x14ac:dyDescent="0.2">
      <c r="A141" s="627"/>
      <c r="B141" s="121" t="s">
        <v>41</v>
      </c>
      <c r="C141" s="138" t="s">
        <v>130</v>
      </c>
      <c r="D141" s="143" t="s">
        <v>490</v>
      </c>
      <c r="E141" s="140" t="s">
        <v>149</v>
      </c>
      <c r="F141" s="322">
        <v>4</v>
      </c>
      <c r="G141" s="354">
        <v>4.0199999999999996</v>
      </c>
      <c r="H141" s="552">
        <v>16.12</v>
      </c>
      <c r="I141" s="333">
        <v>0</v>
      </c>
      <c r="J141" s="334">
        <v>0</v>
      </c>
      <c r="K141" s="334">
        <v>0</v>
      </c>
      <c r="L141" s="467"/>
      <c r="M141" s="114"/>
      <c r="N141" s="282"/>
      <c r="O141" s="282"/>
      <c r="P141" s="282"/>
      <c r="Q141" s="282"/>
      <c r="R141" s="125"/>
      <c r="S141" s="125"/>
      <c r="T141" s="125"/>
      <c r="U141" s="125"/>
      <c r="V141" s="125"/>
    </row>
    <row r="142" spans="1:22" ht="15" x14ac:dyDescent="0.2">
      <c r="A142" s="627"/>
      <c r="B142" s="121" t="s">
        <v>41</v>
      </c>
      <c r="C142" s="138" t="s">
        <v>136</v>
      </c>
      <c r="D142" s="143" t="s">
        <v>491</v>
      </c>
      <c r="E142" s="140" t="s">
        <v>150</v>
      </c>
      <c r="F142" s="322">
        <v>51.9</v>
      </c>
      <c r="G142" s="354">
        <v>4.51</v>
      </c>
      <c r="H142" s="552">
        <v>234.4</v>
      </c>
      <c r="I142" s="333">
        <v>0</v>
      </c>
      <c r="J142" s="334">
        <v>0</v>
      </c>
      <c r="K142" s="334">
        <v>0</v>
      </c>
      <c r="L142" s="467"/>
      <c r="M142" s="114"/>
      <c r="N142" s="282"/>
      <c r="O142" s="282"/>
      <c r="P142" s="282"/>
      <c r="Q142" s="282"/>
      <c r="R142" s="125"/>
      <c r="S142" s="125"/>
      <c r="T142" s="125"/>
      <c r="U142" s="125"/>
      <c r="V142" s="125"/>
    </row>
    <row r="143" spans="1:22" ht="15" x14ac:dyDescent="0.2">
      <c r="A143" s="627"/>
      <c r="B143" s="121" t="s">
        <v>41</v>
      </c>
      <c r="C143" s="138" t="s">
        <v>140</v>
      </c>
      <c r="D143" s="143" t="s">
        <v>492</v>
      </c>
      <c r="E143" s="140" t="s">
        <v>151</v>
      </c>
      <c r="F143" s="322">
        <v>8</v>
      </c>
      <c r="G143" s="354">
        <v>2.2200000000000002</v>
      </c>
      <c r="H143" s="552">
        <v>17.739999999999998</v>
      </c>
      <c r="I143" s="333">
        <v>0</v>
      </c>
      <c r="J143" s="334">
        <v>0</v>
      </c>
      <c r="K143" s="334">
        <v>0</v>
      </c>
      <c r="L143" s="467"/>
      <c r="M143" s="114"/>
      <c r="N143" s="282"/>
      <c r="O143" s="282"/>
      <c r="P143" s="282"/>
      <c r="Q143" s="282"/>
      <c r="R143" s="125"/>
      <c r="S143" s="125"/>
      <c r="T143" s="125"/>
      <c r="U143" s="125"/>
      <c r="V143" s="125"/>
    </row>
    <row r="144" spans="1:22" ht="15" x14ac:dyDescent="0.2">
      <c r="A144" s="627"/>
      <c r="B144" s="121" t="s">
        <v>41</v>
      </c>
      <c r="C144" s="138" t="s">
        <v>145</v>
      </c>
      <c r="D144" s="143" t="s">
        <v>493</v>
      </c>
      <c r="E144" s="140" t="s">
        <v>341</v>
      </c>
      <c r="F144" s="322">
        <v>121.1</v>
      </c>
      <c r="G144" s="354">
        <v>4.75</v>
      </c>
      <c r="H144" s="552">
        <v>575.37</v>
      </c>
      <c r="I144" s="333">
        <v>0</v>
      </c>
      <c r="J144" s="334">
        <v>0</v>
      </c>
      <c r="K144" s="334">
        <v>0</v>
      </c>
      <c r="L144" s="467">
        <f t="shared" ref="L144" si="0">H144*1.1</f>
        <v>632.90700000000004</v>
      </c>
      <c r="M144" s="114"/>
      <c r="N144" s="282"/>
      <c r="O144" s="282"/>
      <c r="P144" s="282"/>
      <c r="Q144" s="282"/>
      <c r="R144" s="125"/>
      <c r="S144" s="125"/>
      <c r="T144" s="125"/>
      <c r="U144" s="125"/>
      <c r="V144" s="125"/>
    </row>
    <row r="145" spans="1:22" ht="15" x14ac:dyDescent="0.2">
      <c r="A145" s="627"/>
      <c r="B145" s="232" t="s">
        <v>48</v>
      </c>
      <c r="C145" s="234" t="s">
        <v>38</v>
      </c>
      <c r="D145" s="235" t="s">
        <v>204</v>
      </c>
      <c r="E145" s="234"/>
      <c r="F145" s="323"/>
      <c r="G145" s="451">
        <v>0</v>
      </c>
      <c r="H145" s="506">
        <v>0</v>
      </c>
      <c r="I145" s="356">
        <v>0</v>
      </c>
      <c r="J145" s="357">
        <v>0</v>
      </c>
      <c r="K145" s="357">
        <v>0</v>
      </c>
      <c r="L145" s="467"/>
      <c r="M145" s="114"/>
      <c r="N145" s="282"/>
      <c r="O145" s="282"/>
      <c r="P145" s="282"/>
      <c r="Q145" s="282"/>
      <c r="R145" s="125"/>
      <c r="S145" s="125"/>
      <c r="T145" s="125"/>
      <c r="U145" s="125"/>
      <c r="V145" s="125"/>
    </row>
    <row r="146" spans="1:22" ht="15" x14ac:dyDescent="0.2">
      <c r="A146" s="627"/>
      <c r="B146" s="232" t="s">
        <v>48</v>
      </c>
      <c r="C146" s="234" t="s">
        <v>34</v>
      </c>
      <c r="D146" s="235" t="s">
        <v>204</v>
      </c>
      <c r="E146" s="234"/>
      <c r="F146" s="323"/>
      <c r="G146" s="451">
        <v>0</v>
      </c>
      <c r="H146" s="506">
        <v>0</v>
      </c>
      <c r="I146" s="356">
        <v>0</v>
      </c>
      <c r="J146" s="357">
        <v>0</v>
      </c>
      <c r="K146" s="357">
        <v>0</v>
      </c>
      <c r="L146" s="467"/>
      <c r="M146" s="114"/>
      <c r="N146" s="282"/>
      <c r="O146" s="282"/>
      <c r="P146" s="282"/>
      <c r="Q146" s="282"/>
      <c r="R146" s="125"/>
      <c r="S146" s="125"/>
      <c r="T146" s="125"/>
      <c r="U146" s="125"/>
      <c r="V146" s="125"/>
    </row>
    <row r="147" spans="1:22" ht="15" x14ac:dyDescent="0.2">
      <c r="A147" s="627"/>
      <c r="B147" s="232" t="s">
        <v>48</v>
      </c>
      <c r="C147" s="234" t="s">
        <v>35</v>
      </c>
      <c r="D147" s="235" t="s">
        <v>204</v>
      </c>
      <c r="E147" s="234"/>
      <c r="F147" s="323"/>
      <c r="G147" s="451">
        <v>0</v>
      </c>
      <c r="H147" s="506">
        <v>0</v>
      </c>
      <c r="I147" s="356">
        <v>0</v>
      </c>
      <c r="J147" s="357">
        <v>0</v>
      </c>
      <c r="K147" s="357">
        <v>0</v>
      </c>
      <c r="L147" s="467"/>
      <c r="M147" s="114"/>
      <c r="N147" s="282"/>
      <c r="O147" s="282"/>
      <c r="P147" s="282"/>
      <c r="Q147" s="282"/>
      <c r="R147" s="125"/>
      <c r="S147" s="125"/>
      <c r="T147" s="125"/>
      <c r="U147" s="125"/>
      <c r="V147" s="125"/>
    </row>
    <row r="148" spans="1:22" ht="15" x14ac:dyDescent="0.2">
      <c r="A148" s="627"/>
      <c r="B148" s="121" t="s">
        <v>89</v>
      </c>
      <c r="C148" s="138" t="s">
        <v>33</v>
      </c>
      <c r="D148" s="139" t="s">
        <v>494</v>
      </c>
      <c r="E148" s="140" t="s">
        <v>153</v>
      </c>
      <c r="F148" s="322">
        <v>0.51</v>
      </c>
      <c r="G148" s="354">
        <v>417.42</v>
      </c>
      <c r="H148" s="551">
        <v>212.89</v>
      </c>
      <c r="I148" s="333">
        <v>0</v>
      </c>
      <c r="J148" s="334">
        <v>0</v>
      </c>
      <c r="K148" s="334">
        <v>0</v>
      </c>
      <c r="L148" s="467"/>
      <c r="M148" s="114"/>
      <c r="N148" s="282"/>
      <c r="O148" s="282"/>
      <c r="P148" s="282"/>
      <c r="Q148" s="282"/>
      <c r="R148" s="125"/>
      <c r="S148" s="125"/>
      <c r="T148" s="125"/>
      <c r="U148" s="125"/>
      <c r="V148" s="125"/>
    </row>
    <row r="149" spans="1:22" ht="15" x14ac:dyDescent="0.2">
      <c r="A149" s="627"/>
      <c r="B149" s="121" t="s">
        <v>89</v>
      </c>
      <c r="C149" s="138" t="s">
        <v>369</v>
      </c>
      <c r="D149" s="139" t="s">
        <v>495</v>
      </c>
      <c r="E149" s="140" t="s">
        <v>370</v>
      </c>
      <c r="F149" s="322">
        <v>1.7</v>
      </c>
      <c r="G149" s="354">
        <v>205.19</v>
      </c>
      <c r="H149" s="551">
        <v>348.82</v>
      </c>
      <c r="I149" s="333">
        <v>0</v>
      </c>
      <c r="J149" s="334">
        <v>0</v>
      </c>
      <c r="K149" s="334">
        <v>0</v>
      </c>
      <c r="L149" s="467"/>
      <c r="M149" s="114"/>
      <c r="N149" s="282"/>
      <c r="O149" s="282"/>
      <c r="P149" s="282"/>
      <c r="Q149" s="282"/>
      <c r="R149" s="125"/>
      <c r="S149" s="125"/>
      <c r="T149" s="125"/>
      <c r="U149" s="125"/>
      <c r="V149" s="125"/>
    </row>
    <row r="150" spans="1:22" ht="15.75" thickBot="1" x14ac:dyDescent="0.25">
      <c r="A150" s="627"/>
      <c r="B150" s="144" t="s">
        <v>89</v>
      </c>
      <c r="C150" s="145" t="s">
        <v>40</v>
      </c>
      <c r="D150" s="146" t="s">
        <v>496</v>
      </c>
      <c r="E150" s="147" t="s">
        <v>154</v>
      </c>
      <c r="F150" s="324">
        <v>3.5</v>
      </c>
      <c r="G150" s="358">
        <v>158.41</v>
      </c>
      <c r="H150" s="551">
        <v>554.42999999999995</v>
      </c>
      <c r="I150" s="339">
        <v>0</v>
      </c>
      <c r="J150" s="340">
        <v>0</v>
      </c>
      <c r="K150" s="340">
        <v>0</v>
      </c>
      <c r="L150" s="467"/>
      <c r="M150" s="114"/>
      <c r="N150" s="282"/>
      <c r="O150" s="282"/>
      <c r="P150" s="282"/>
      <c r="Q150" s="282"/>
      <c r="R150" s="125"/>
      <c r="S150" s="125"/>
      <c r="T150" s="125"/>
      <c r="U150" s="125"/>
      <c r="V150" s="125"/>
    </row>
    <row r="151" spans="1:22" ht="15" x14ac:dyDescent="0.2">
      <c r="A151" s="627"/>
      <c r="D151" s="124"/>
      <c r="E151" s="124"/>
      <c r="F151" s="124"/>
      <c r="G151" s="124"/>
      <c r="K151" s="124"/>
      <c r="L151" s="114"/>
      <c r="M151" s="114"/>
      <c r="N151" s="114"/>
      <c r="O151" s="114"/>
      <c r="P151" s="114"/>
      <c r="Q151" s="125"/>
      <c r="R151" s="125"/>
      <c r="S151" s="125"/>
      <c r="T151" s="125"/>
      <c r="U151" s="125"/>
      <c r="V151" s="125"/>
    </row>
    <row r="152" spans="1:22" ht="14.25" customHeight="1" thickBot="1" x14ac:dyDescent="0.25">
      <c r="A152" s="627"/>
      <c r="D152" s="124"/>
      <c r="E152" s="124"/>
      <c r="F152" s="124"/>
      <c r="G152" s="124"/>
      <c r="K152" s="124"/>
      <c r="L152" s="124"/>
      <c r="M152" s="124"/>
      <c r="N152" s="124"/>
      <c r="O152" s="113"/>
      <c r="Q152" s="125"/>
      <c r="R152" s="125"/>
      <c r="S152" s="125"/>
      <c r="T152" s="125"/>
      <c r="U152" s="125"/>
      <c r="V152" s="125"/>
    </row>
    <row r="153" spans="1:22" ht="28.5" customHeight="1" thickBot="1" x14ac:dyDescent="0.25">
      <c r="A153" s="627"/>
      <c r="D153" s="124"/>
      <c r="E153" s="124"/>
      <c r="F153" s="607" t="s">
        <v>388</v>
      </c>
      <c r="G153" s="608"/>
      <c r="H153" s="608"/>
      <c r="I153" s="608"/>
      <c r="J153" s="609"/>
      <c r="Q153" s="125"/>
      <c r="R153" s="125"/>
      <c r="S153" s="125"/>
      <c r="T153" s="125"/>
      <c r="U153" s="125"/>
      <c r="V153" s="125"/>
    </row>
    <row r="154" spans="1:22" ht="26.25" thickBot="1" x14ac:dyDescent="0.25">
      <c r="A154" s="627"/>
      <c r="B154" s="379" t="s">
        <v>82</v>
      </c>
      <c r="C154" s="151" t="s">
        <v>98</v>
      </c>
      <c r="D154" s="151" t="s">
        <v>168</v>
      </c>
      <c r="E154" s="151" t="s">
        <v>167</v>
      </c>
      <c r="F154" s="152" t="s">
        <v>187</v>
      </c>
      <c r="G154" s="152" t="s">
        <v>318</v>
      </c>
      <c r="H154" s="118" t="s">
        <v>319</v>
      </c>
      <c r="I154" s="118" t="s">
        <v>320</v>
      </c>
      <c r="J154" s="118" t="s">
        <v>321</v>
      </c>
      <c r="Q154" s="125"/>
      <c r="R154" s="125"/>
      <c r="S154" s="125"/>
      <c r="T154" s="125"/>
      <c r="U154" s="125"/>
      <c r="V154" s="125"/>
    </row>
    <row r="155" spans="1:22" x14ac:dyDescent="0.2">
      <c r="A155" s="627"/>
      <c r="B155" s="154" t="s">
        <v>50</v>
      </c>
      <c r="C155" s="54" t="s">
        <v>243</v>
      </c>
      <c r="D155" s="120" t="s">
        <v>248</v>
      </c>
      <c r="E155" s="137" t="s">
        <v>254</v>
      </c>
      <c r="F155" s="509">
        <v>2.5</v>
      </c>
      <c r="G155" s="329"/>
      <c r="H155" s="333"/>
      <c r="I155" s="331"/>
      <c r="J155" s="331"/>
      <c r="K155" s="468"/>
      <c r="P155" s="283"/>
      <c r="Q155" s="125"/>
      <c r="R155" s="125"/>
      <c r="S155" s="125"/>
      <c r="T155" s="125"/>
      <c r="U155" s="125"/>
      <c r="V155" s="125"/>
    </row>
    <row r="156" spans="1:22" x14ac:dyDescent="0.2">
      <c r="A156" s="627"/>
      <c r="B156" s="155" t="s">
        <v>51</v>
      </c>
      <c r="C156" s="55" t="s">
        <v>244</v>
      </c>
      <c r="D156" s="122" t="s">
        <v>249</v>
      </c>
      <c r="E156" s="140" t="s">
        <v>155</v>
      </c>
      <c r="F156" s="510">
        <v>2.5</v>
      </c>
      <c r="G156" s="332"/>
      <c r="H156" s="512">
        <v>73.489999999999995</v>
      </c>
      <c r="I156" s="334"/>
      <c r="J156" s="334"/>
      <c r="K156" s="468"/>
      <c r="M156" s="468"/>
      <c r="P156" s="283"/>
      <c r="Q156" s="125"/>
      <c r="R156" s="125"/>
      <c r="S156" s="125"/>
      <c r="T156" s="125"/>
      <c r="U156" s="125"/>
      <c r="V156" s="125"/>
    </row>
    <row r="157" spans="1:22" x14ac:dyDescent="0.2">
      <c r="A157" s="627"/>
      <c r="B157" s="155" t="s">
        <v>51</v>
      </c>
      <c r="C157" s="55" t="s">
        <v>245</v>
      </c>
      <c r="D157" s="122" t="s">
        <v>250</v>
      </c>
      <c r="E157" s="140" t="s">
        <v>156</v>
      </c>
      <c r="F157" s="510">
        <v>2.5</v>
      </c>
      <c r="G157" s="332"/>
      <c r="H157" s="512">
        <v>73.489999999999995</v>
      </c>
      <c r="I157" s="334"/>
      <c r="J157" s="334"/>
      <c r="K157" s="468"/>
      <c r="M157" s="468"/>
      <c r="P157" s="283"/>
      <c r="Q157" s="125"/>
      <c r="R157" s="125"/>
      <c r="S157" s="125"/>
      <c r="T157" s="125"/>
      <c r="U157" s="125"/>
      <c r="V157" s="125"/>
    </row>
    <row r="158" spans="1:22" ht="12.75" customHeight="1" x14ac:dyDescent="0.2">
      <c r="A158" s="627"/>
      <c r="B158" s="155" t="s">
        <v>51</v>
      </c>
      <c r="C158" s="55" t="s">
        <v>498</v>
      </c>
      <c r="D158" s="122" t="s">
        <v>500</v>
      </c>
      <c r="E158" s="140" t="s">
        <v>501</v>
      </c>
      <c r="F158" s="510">
        <v>2.5</v>
      </c>
      <c r="G158" s="335"/>
      <c r="H158" s="512">
        <v>73.489999999999995</v>
      </c>
      <c r="I158" s="334"/>
      <c r="J158" s="334"/>
      <c r="K158" s="468"/>
      <c r="M158" s="468"/>
      <c r="P158" s="283"/>
      <c r="Q158" s="125"/>
      <c r="R158" s="125"/>
      <c r="S158" s="125"/>
      <c r="T158" s="125"/>
      <c r="U158" s="125"/>
      <c r="V158" s="125"/>
    </row>
    <row r="159" spans="1:22" ht="12.75" customHeight="1" x14ac:dyDescent="0.2">
      <c r="A159" s="627"/>
      <c r="B159" s="155" t="s">
        <v>51</v>
      </c>
      <c r="C159" s="55" t="s">
        <v>246</v>
      </c>
      <c r="D159" s="122" t="s">
        <v>251</v>
      </c>
      <c r="E159" s="140" t="s">
        <v>157</v>
      </c>
      <c r="F159" s="510">
        <v>2.5</v>
      </c>
      <c r="G159" s="335"/>
      <c r="H159" s="453"/>
      <c r="I159" s="334"/>
      <c r="J159" s="334"/>
      <c r="K159" s="468"/>
      <c r="M159" s="468"/>
      <c r="P159" s="283"/>
      <c r="Q159" s="125"/>
      <c r="R159" s="125"/>
      <c r="S159" s="125"/>
      <c r="T159" s="125"/>
      <c r="U159" s="125"/>
      <c r="V159" s="125"/>
    </row>
    <row r="160" spans="1:22" ht="12.75" customHeight="1" x14ac:dyDescent="0.2">
      <c r="A160" s="627"/>
      <c r="B160" s="325" t="s">
        <v>51</v>
      </c>
      <c r="C160" s="326" t="s">
        <v>247</v>
      </c>
      <c r="D160" s="199" t="s">
        <v>252</v>
      </c>
      <c r="E160" s="327" t="s">
        <v>158</v>
      </c>
      <c r="F160" s="511">
        <v>2.5</v>
      </c>
      <c r="G160" s="336"/>
      <c r="H160" s="337"/>
      <c r="I160" s="338"/>
      <c r="J160" s="338"/>
      <c r="K160" s="468"/>
      <c r="P160" s="283"/>
      <c r="Q160" s="125"/>
      <c r="R160" s="125"/>
      <c r="S160" s="125"/>
      <c r="T160" s="125"/>
      <c r="U160" s="125"/>
      <c r="V160" s="125"/>
    </row>
    <row r="161" spans="1:22" ht="12.75" customHeight="1" thickBot="1" x14ac:dyDescent="0.25">
      <c r="A161" s="627"/>
      <c r="B161" s="156" t="s">
        <v>499</v>
      </c>
      <c r="C161" s="328"/>
      <c r="D161" s="157" t="s">
        <v>253</v>
      </c>
      <c r="E161" s="147">
        <v>88</v>
      </c>
      <c r="F161" s="513">
        <v>2.5</v>
      </c>
      <c r="G161" s="387"/>
      <c r="H161" s="339"/>
      <c r="I161" s="340"/>
      <c r="J161" s="340"/>
      <c r="K161" s="468"/>
      <c r="Q161" s="125"/>
      <c r="R161" s="125"/>
      <c r="S161" s="125"/>
      <c r="T161" s="125"/>
      <c r="U161" s="125"/>
      <c r="V161" s="125"/>
    </row>
    <row r="162" spans="1:22" ht="12.75" customHeight="1" thickBot="1" x14ac:dyDescent="0.25">
      <c r="A162" s="627"/>
      <c r="B162" s="158"/>
      <c r="C162" s="159"/>
      <c r="D162" s="124"/>
      <c r="E162" s="124"/>
      <c r="F162" s="124"/>
      <c r="G162" s="124"/>
      <c r="I162" s="109"/>
      <c r="K162" s="160"/>
      <c r="L162" s="124"/>
      <c r="M162" s="124"/>
      <c r="N162" s="124"/>
      <c r="O162" s="113"/>
      <c r="Q162" s="125"/>
      <c r="R162" s="125"/>
      <c r="S162" s="125"/>
      <c r="T162" s="125"/>
      <c r="U162" s="125"/>
      <c r="V162" s="125"/>
    </row>
    <row r="163" spans="1:22" ht="33" customHeight="1" thickBot="1" x14ac:dyDescent="0.25">
      <c r="A163" s="627"/>
      <c r="B163" s="158"/>
      <c r="C163" s="159"/>
      <c r="D163" s="607" t="s">
        <v>388</v>
      </c>
      <c r="E163" s="635"/>
      <c r="F163" s="636"/>
      <c r="G163" s="124"/>
      <c r="H163" s="124"/>
      <c r="I163" s="124"/>
      <c r="J163" s="124"/>
      <c r="K163" s="124"/>
      <c r="L163" s="113"/>
      <c r="Q163" s="125"/>
      <c r="R163" s="125"/>
      <c r="S163" s="125"/>
      <c r="T163" s="125"/>
      <c r="U163" s="125"/>
      <c r="V163" s="125"/>
    </row>
    <row r="164" spans="1:22" x14ac:dyDescent="0.2">
      <c r="A164" s="627"/>
      <c r="B164" s="620" t="s">
        <v>88</v>
      </c>
      <c r="C164" s="625" t="s">
        <v>72</v>
      </c>
      <c r="D164" s="612" t="s">
        <v>322</v>
      </c>
      <c r="E164" s="612" t="s">
        <v>69</v>
      </c>
      <c r="F164" s="612" t="s">
        <v>68</v>
      </c>
      <c r="G164" s="124"/>
      <c r="H164" s="124"/>
      <c r="I164" s="124"/>
      <c r="J164" s="124"/>
      <c r="K164" s="124"/>
      <c r="L164" s="113"/>
      <c r="Q164" s="125"/>
      <c r="R164" s="125"/>
      <c r="S164" s="125"/>
      <c r="T164" s="125"/>
      <c r="U164" s="125"/>
      <c r="V164" s="125"/>
    </row>
    <row r="165" spans="1:22" ht="12.75" customHeight="1" thickBot="1" x14ac:dyDescent="0.25">
      <c r="A165" s="627"/>
      <c r="B165" s="621"/>
      <c r="C165" s="624"/>
      <c r="D165" s="626"/>
      <c r="E165" s="626"/>
      <c r="F165" s="626"/>
      <c r="G165" s="124"/>
      <c r="H165" s="124"/>
      <c r="I165" s="124"/>
      <c r="J165" s="124"/>
      <c r="K165" s="124"/>
      <c r="L165" s="113"/>
      <c r="Q165" s="125"/>
      <c r="R165" s="125"/>
      <c r="S165" s="125"/>
      <c r="T165" s="125"/>
      <c r="U165" s="125"/>
      <c r="V165" s="125"/>
    </row>
    <row r="166" spans="1:22" ht="15" customHeight="1" x14ac:dyDescent="0.2">
      <c r="A166" s="627"/>
      <c r="B166" s="621"/>
      <c r="C166" s="350" t="s">
        <v>502</v>
      </c>
      <c r="D166" s="507">
        <v>81.88</v>
      </c>
      <c r="E166" s="207">
        <v>0</v>
      </c>
      <c r="F166" s="207">
        <v>0</v>
      </c>
      <c r="G166" s="470"/>
      <c r="H166" s="124"/>
      <c r="I166" s="124"/>
      <c r="J166" s="124"/>
      <c r="K166" s="124"/>
      <c r="L166" s="113"/>
      <c r="Q166" s="125"/>
      <c r="R166" s="125"/>
      <c r="S166" s="125"/>
      <c r="T166" s="125"/>
      <c r="U166" s="125"/>
      <c r="V166" s="125"/>
    </row>
    <row r="167" spans="1:22" ht="15" customHeight="1" x14ac:dyDescent="0.2">
      <c r="A167" s="627"/>
      <c r="B167" s="629"/>
      <c r="C167" s="350" t="s">
        <v>503</v>
      </c>
      <c r="D167" s="507">
        <v>456.66</v>
      </c>
      <c r="E167" s="207">
        <v>0</v>
      </c>
      <c r="F167" s="207">
        <v>0</v>
      </c>
      <c r="G167" s="470"/>
      <c r="H167" s="124"/>
      <c r="I167" s="124"/>
      <c r="J167" s="124"/>
      <c r="K167" s="124"/>
      <c r="L167" s="113"/>
      <c r="Q167" s="125"/>
      <c r="R167" s="125"/>
      <c r="S167" s="125"/>
      <c r="T167" s="125"/>
      <c r="U167" s="125"/>
      <c r="V167" s="125"/>
    </row>
    <row r="168" spans="1:22" ht="25.5" customHeight="1" x14ac:dyDescent="0.2">
      <c r="A168" s="627"/>
      <c r="B168" s="629"/>
      <c r="C168" s="350" t="s">
        <v>504</v>
      </c>
      <c r="D168" s="507">
        <v>26.24</v>
      </c>
      <c r="E168" s="207">
        <v>0</v>
      </c>
      <c r="F168" s="207">
        <v>0</v>
      </c>
      <c r="G168" s="470"/>
      <c r="H168" s="124"/>
      <c r="I168" s="124"/>
      <c r="J168" s="124"/>
      <c r="K168" s="124"/>
      <c r="L168" s="113"/>
      <c r="Q168" s="125"/>
      <c r="R168" s="125"/>
      <c r="S168" s="125"/>
      <c r="T168" s="125"/>
      <c r="U168" s="125"/>
      <c r="V168" s="125"/>
    </row>
    <row r="169" spans="1:22" ht="27.75" customHeight="1" thickBot="1" x14ac:dyDescent="0.25">
      <c r="A169" s="628"/>
      <c r="B169" s="630"/>
      <c r="C169" s="351" t="s">
        <v>505</v>
      </c>
      <c r="D169" s="508">
        <v>296.64999999999998</v>
      </c>
      <c r="E169" s="149">
        <v>0</v>
      </c>
      <c r="F169" s="149">
        <v>0</v>
      </c>
      <c r="G169" s="470"/>
      <c r="H169" s="124"/>
      <c r="I169" s="124"/>
      <c r="J169" s="124"/>
      <c r="K169" s="124"/>
      <c r="L169" s="113"/>
      <c r="Q169" s="125"/>
      <c r="R169" s="125"/>
      <c r="S169" s="125"/>
      <c r="T169" s="125"/>
      <c r="U169" s="125"/>
      <c r="V169" s="125"/>
    </row>
    <row r="170" spans="1:22" x14ac:dyDescent="0.2">
      <c r="A170" s="187" t="s">
        <v>326</v>
      </c>
      <c r="B170" s="341"/>
      <c r="C170" s="342"/>
      <c r="D170" s="343"/>
      <c r="E170" s="344"/>
      <c r="F170" s="344"/>
      <c r="G170" s="124"/>
      <c r="H170" s="124"/>
      <c r="I170" s="124"/>
      <c r="J170" s="124"/>
      <c r="K170" s="124"/>
      <c r="L170" s="113"/>
      <c r="Q170" s="125"/>
      <c r="R170" s="125"/>
      <c r="S170" s="125"/>
      <c r="T170" s="125"/>
      <c r="U170" s="125"/>
      <c r="V170" s="125"/>
    </row>
    <row r="171" spans="1:22" ht="27.75" customHeight="1" thickBot="1" x14ac:dyDescent="0.25">
      <c r="A171" s="187"/>
      <c r="B171" s="111"/>
      <c r="C171" s="111"/>
      <c r="D171" s="124"/>
      <c r="E171" s="124"/>
      <c r="F171" s="124"/>
      <c r="G171" s="124"/>
      <c r="K171" s="124"/>
      <c r="L171" s="131"/>
      <c r="M171" s="131"/>
      <c r="N171" s="161"/>
      <c r="O171" s="161"/>
      <c r="Q171" s="125"/>
      <c r="R171" s="125"/>
      <c r="S171" s="125"/>
      <c r="T171" s="125"/>
      <c r="U171" s="125"/>
      <c r="V171" s="125"/>
    </row>
    <row r="172" spans="1:22" ht="39.6" customHeight="1" thickBot="1" x14ac:dyDescent="0.3">
      <c r="A172" s="345" t="s">
        <v>107</v>
      </c>
      <c r="B172" s="346"/>
      <c r="C172" s="347"/>
      <c r="D172" s="347"/>
      <c r="E172" s="347"/>
      <c r="F172" s="348"/>
      <c r="G172" s="607" t="s">
        <v>388</v>
      </c>
      <c r="H172" s="635"/>
      <c r="I172" s="635"/>
      <c r="J172" s="635"/>
      <c r="K172" s="636"/>
      <c r="L172" s="114"/>
      <c r="M172" s="114"/>
      <c r="N172" s="114"/>
      <c r="O172" s="114"/>
      <c r="P172" s="114"/>
      <c r="Q172" s="125"/>
      <c r="R172" s="125"/>
      <c r="S172" s="125"/>
      <c r="T172" s="125"/>
      <c r="U172" s="125"/>
      <c r="V172" s="125"/>
    </row>
    <row r="173" spans="1:22" ht="41.25" customHeight="1" thickBot="1" x14ac:dyDescent="0.25">
      <c r="A173" s="132" t="s">
        <v>16</v>
      </c>
      <c r="B173" s="162" t="s">
        <v>32</v>
      </c>
      <c r="C173" s="163" t="s">
        <v>169</v>
      </c>
      <c r="D173" s="151" t="s">
        <v>168</v>
      </c>
      <c r="E173" s="151" t="s">
        <v>167</v>
      </c>
      <c r="F173" s="164" t="s">
        <v>30</v>
      </c>
      <c r="G173" s="106" t="s">
        <v>186</v>
      </c>
      <c r="H173" s="118" t="s">
        <v>189</v>
      </c>
      <c r="I173" s="153" t="s">
        <v>315</v>
      </c>
      <c r="J173" s="153" t="s">
        <v>316</v>
      </c>
      <c r="K173" s="118" t="s">
        <v>317</v>
      </c>
      <c r="L173" s="114"/>
      <c r="M173" s="114"/>
      <c r="N173" s="114"/>
      <c r="O173" s="114"/>
      <c r="P173" s="114"/>
      <c r="Q173" s="125"/>
      <c r="R173" s="125"/>
      <c r="S173" s="125"/>
      <c r="T173" s="125"/>
      <c r="U173" s="125"/>
      <c r="V173" s="125"/>
    </row>
    <row r="174" spans="1:22" ht="15" x14ac:dyDescent="0.2">
      <c r="A174" s="633" t="s">
        <v>107</v>
      </c>
      <c r="B174" s="119" t="s">
        <v>44</v>
      </c>
      <c r="C174" s="135" t="s">
        <v>34</v>
      </c>
      <c r="D174" s="165" t="s">
        <v>456</v>
      </c>
      <c r="E174" s="137" t="s">
        <v>199</v>
      </c>
      <c r="F174" s="276">
        <v>1.5</v>
      </c>
      <c r="G174" s="361">
        <v>22.36</v>
      </c>
      <c r="H174" s="550">
        <v>33.56</v>
      </c>
      <c r="I174" s="352">
        <v>0</v>
      </c>
      <c r="J174" s="353">
        <v>0</v>
      </c>
      <c r="K174" s="353">
        <v>0</v>
      </c>
      <c r="L174" s="114"/>
      <c r="M174" s="114"/>
      <c r="N174" s="114"/>
      <c r="O174" s="114"/>
      <c r="P174" s="114"/>
      <c r="Q174" s="282"/>
      <c r="R174" s="282"/>
      <c r="S174" s="125"/>
      <c r="T174" s="125"/>
      <c r="U174" s="125"/>
      <c r="V174" s="125"/>
    </row>
    <row r="175" spans="1:22" ht="15" x14ac:dyDescent="0.2">
      <c r="A175" s="633"/>
      <c r="B175" s="121" t="s">
        <v>44</v>
      </c>
      <c r="C175" s="138" t="s">
        <v>363</v>
      </c>
      <c r="D175" s="166" t="s">
        <v>457</v>
      </c>
      <c r="E175" s="140" t="s">
        <v>362</v>
      </c>
      <c r="F175" s="141">
        <v>2.1</v>
      </c>
      <c r="G175" s="354">
        <v>22.36</v>
      </c>
      <c r="H175" s="551">
        <v>46.98</v>
      </c>
      <c r="I175" s="333">
        <v>0</v>
      </c>
      <c r="J175" s="334">
        <v>0</v>
      </c>
      <c r="K175" s="334">
        <v>0</v>
      </c>
      <c r="L175" s="114"/>
      <c r="M175" s="114"/>
      <c r="N175" s="114"/>
      <c r="O175" s="114"/>
      <c r="P175" s="114"/>
      <c r="Q175" s="114"/>
      <c r="R175" s="282"/>
      <c r="S175" s="125"/>
      <c r="T175" s="125"/>
      <c r="U175" s="125"/>
      <c r="V175" s="125"/>
    </row>
    <row r="176" spans="1:22" ht="15" x14ac:dyDescent="0.2">
      <c r="A176" s="633"/>
      <c r="B176" s="121" t="s">
        <v>44</v>
      </c>
      <c r="C176" s="138" t="s">
        <v>35</v>
      </c>
      <c r="D176" s="166" t="s">
        <v>458</v>
      </c>
      <c r="E176" s="140" t="s">
        <v>200</v>
      </c>
      <c r="F176" s="141">
        <v>3.8</v>
      </c>
      <c r="G176" s="354">
        <v>12.84</v>
      </c>
      <c r="H176" s="551">
        <v>48.82</v>
      </c>
      <c r="I176" s="333">
        <v>0</v>
      </c>
      <c r="J176" s="334">
        <v>0</v>
      </c>
      <c r="K176" s="334">
        <v>0</v>
      </c>
      <c r="L176" s="114"/>
      <c r="M176" s="114"/>
      <c r="N176" s="114"/>
      <c r="O176" s="114"/>
      <c r="P176" s="114"/>
      <c r="Q176" s="114"/>
      <c r="R176" s="282"/>
      <c r="S176" s="125"/>
      <c r="T176" s="125"/>
      <c r="U176" s="125"/>
      <c r="V176" s="125"/>
    </row>
    <row r="177" spans="1:18" s="125" customFormat="1" ht="15" x14ac:dyDescent="0.2">
      <c r="A177" s="633"/>
      <c r="B177" s="121" t="s">
        <v>44</v>
      </c>
      <c r="C177" s="138" t="s">
        <v>37</v>
      </c>
      <c r="D177" s="166" t="s">
        <v>459</v>
      </c>
      <c r="E177" s="140" t="s">
        <v>201</v>
      </c>
      <c r="F177" s="141">
        <v>7.6</v>
      </c>
      <c r="G177" s="354">
        <v>10.39</v>
      </c>
      <c r="H177" s="551">
        <v>79.05</v>
      </c>
      <c r="I177" s="333">
        <v>0</v>
      </c>
      <c r="J177" s="334">
        <v>0</v>
      </c>
      <c r="K177" s="334">
        <v>0</v>
      </c>
      <c r="L177" s="114"/>
      <c r="M177" s="114"/>
      <c r="N177" s="114"/>
      <c r="O177" s="114"/>
      <c r="P177" s="114"/>
      <c r="Q177" s="114"/>
      <c r="R177" s="282"/>
    </row>
    <row r="178" spans="1:18" s="125" customFormat="1" ht="15" x14ac:dyDescent="0.2">
      <c r="A178" s="633"/>
      <c r="B178" s="121" t="s">
        <v>44</v>
      </c>
      <c r="C178" s="138" t="s">
        <v>364</v>
      </c>
      <c r="D178" s="166" t="s">
        <v>460</v>
      </c>
      <c r="E178" s="140" t="s">
        <v>361</v>
      </c>
      <c r="F178" s="141">
        <v>10.8</v>
      </c>
      <c r="G178" s="354">
        <v>10.39</v>
      </c>
      <c r="H178" s="551">
        <v>112.33</v>
      </c>
      <c r="I178" s="333">
        <v>0</v>
      </c>
      <c r="J178" s="334">
        <v>0</v>
      </c>
      <c r="K178" s="334">
        <v>0</v>
      </c>
      <c r="L178" s="114"/>
      <c r="M178" s="114"/>
      <c r="N178" s="114"/>
      <c r="O178" s="114"/>
      <c r="P178" s="114"/>
      <c r="Q178" s="114"/>
      <c r="R178" s="282"/>
    </row>
    <row r="179" spans="1:18" s="125" customFormat="1" ht="15" x14ac:dyDescent="0.2">
      <c r="A179" s="633"/>
      <c r="B179" s="121" t="s">
        <v>45</v>
      </c>
      <c r="C179" s="138" t="s">
        <v>38</v>
      </c>
      <c r="D179" s="166" t="s">
        <v>461</v>
      </c>
      <c r="E179" s="140" t="s">
        <v>115</v>
      </c>
      <c r="F179" s="141">
        <v>1.75</v>
      </c>
      <c r="G179" s="354">
        <v>6.62</v>
      </c>
      <c r="H179" s="551">
        <v>11.58</v>
      </c>
      <c r="I179" s="333">
        <v>0</v>
      </c>
      <c r="J179" s="334">
        <v>0</v>
      </c>
      <c r="K179" s="334">
        <v>0</v>
      </c>
      <c r="L179" s="114"/>
      <c r="M179" s="114"/>
      <c r="N179" s="114"/>
      <c r="O179" s="114"/>
      <c r="P179" s="114"/>
      <c r="Q179" s="114"/>
      <c r="R179" s="282"/>
    </row>
    <row r="180" spans="1:18" s="125" customFormat="1" ht="15" x14ac:dyDescent="0.2">
      <c r="A180" s="633"/>
      <c r="B180" s="121" t="s">
        <v>46</v>
      </c>
      <c r="C180" s="138" t="s">
        <v>34</v>
      </c>
      <c r="D180" s="166" t="s">
        <v>462</v>
      </c>
      <c r="E180" s="140" t="s">
        <v>116</v>
      </c>
      <c r="F180" s="141">
        <v>6</v>
      </c>
      <c r="G180" s="354">
        <v>3.02</v>
      </c>
      <c r="H180" s="551">
        <v>18.079999999999998</v>
      </c>
      <c r="I180" s="333">
        <v>0</v>
      </c>
      <c r="J180" s="334">
        <v>0</v>
      </c>
      <c r="K180" s="334">
        <v>0</v>
      </c>
      <c r="L180" s="114"/>
      <c r="M180" s="114"/>
      <c r="N180" s="114"/>
      <c r="O180" s="114"/>
      <c r="P180" s="114"/>
      <c r="Q180" s="114"/>
      <c r="R180" s="282"/>
    </row>
    <row r="181" spans="1:18" s="125" customFormat="1" ht="15" x14ac:dyDescent="0.2">
      <c r="A181" s="633"/>
      <c r="B181" s="121" t="s">
        <v>46</v>
      </c>
      <c r="C181" s="138" t="s">
        <v>35</v>
      </c>
      <c r="D181" s="166" t="s">
        <v>463</v>
      </c>
      <c r="E181" s="140" t="s">
        <v>118</v>
      </c>
      <c r="F181" s="141">
        <v>15</v>
      </c>
      <c r="G181" s="354">
        <v>1.76</v>
      </c>
      <c r="H181" s="551">
        <v>26.51</v>
      </c>
      <c r="I181" s="333">
        <v>0</v>
      </c>
      <c r="J181" s="334">
        <v>0</v>
      </c>
      <c r="K181" s="334">
        <v>0</v>
      </c>
      <c r="L181" s="114"/>
      <c r="M181" s="114"/>
      <c r="N181" s="114"/>
      <c r="O181" s="114"/>
      <c r="P181" s="114"/>
      <c r="Q181" s="114"/>
      <c r="R181" s="282"/>
    </row>
    <row r="182" spans="1:18" s="125" customFormat="1" ht="15" x14ac:dyDescent="0.2">
      <c r="A182" s="633"/>
      <c r="B182" s="121" t="s">
        <v>46</v>
      </c>
      <c r="C182" s="138" t="s">
        <v>37</v>
      </c>
      <c r="D182" s="166" t="s">
        <v>464</v>
      </c>
      <c r="E182" s="140" t="s">
        <v>119</v>
      </c>
      <c r="F182" s="141">
        <v>31</v>
      </c>
      <c r="G182" s="354">
        <v>1.29</v>
      </c>
      <c r="H182" s="551">
        <v>39.94</v>
      </c>
      <c r="I182" s="333">
        <v>0</v>
      </c>
      <c r="J182" s="334">
        <v>0</v>
      </c>
      <c r="K182" s="334">
        <v>0</v>
      </c>
      <c r="L182" s="114"/>
      <c r="M182" s="114"/>
      <c r="N182" s="114"/>
      <c r="O182" s="114"/>
      <c r="P182" s="114"/>
      <c r="Q182" s="114"/>
      <c r="R182" s="282"/>
    </row>
    <row r="183" spans="1:18" s="125" customFormat="1" ht="15" x14ac:dyDescent="0.2">
      <c r="A183" s="633"/>
      <c r="B183" s="121" t="s">
        <v>81</v>
      </c>
      <c r="C183" s="138" t="s">
        <v>38</v>
      </c>
      <c r="D183" s="167" t="s">
        <v>465</v>
      </c>
      <c r="E183" s="140" t="s">
        <v>121</v>
      </c>
      <c r="F183" s="141">
        <v>0.41</v>
      </c>
      <c r="G183" s="354">
        <v>520.86</v>
      </c>
      <c r="H183" s="551">
        <v>213.55</v>
      </c>
      <c r="I183" s="333">
        <v>0</v>
      </c>
      <c r="J183" s="334">
        <v>0</v>
      </c>
      <c r="K183" s="334">
        <v>0</v>
      </c>
      <c r="L183" s="114"/>
      <c r="M183" s="114"/>
      <c r="N183" s="114"/>
      <c r="O183" s="114"/>
      <c r="P183" s="114"/>
      <c r="Q183" s="114"/>
      <c r="R183" s="282"/>
    </row>
    <row r="184" spans="1:18" s="125" customFormat="1" ht="15" x14ac:dyDescent="0.2">
      <c r="A184" s="633"/>
      <c r="B184" s="121" t="s">
        <v>81</v>
      </c>
      <c r="C184" s="138" t="s">
        <v>34</v>
      </c>
      <c r="D184" s="167" t="s">
        <v>466</v>
      </c>
      <c r="E184" s="140" t="s">
        <v>205</v>
      </c>
      <c r="F184" s="141">
        <v>1.4</v>
      </c>
      <c r="G184" s="354">
        <v>207.39</v>
      </c>
      <c r="H184" s="551">
        <v>290.33</v>
      </c>
      <c r="I184" s="333">
        <v>0</v>
      </c>
      <c r="J184" s="334">
        <v>0</v>
      </c>
      <c r="K184" s="334">
        <v>0</v>
      </c>
      <c r="L184" s="114"/>
      <c r="M184" s="114"/>
      <c r="N184" s="114"/>
      <c r="O184" s="114"/>
      <c r="P184" s="114"/>
      <c r="Q184" s="114"/>
      <c r="R184" s="282"/>
    </row>
    <row r="185" spans="1:18" s="125" customFormat="1" ht="15" x14ac:dyDescent="0.2">
      <c r="A185" s="633"/>
      <c r="B185" s="121" t="s">
        <v>81</v>
      </c>
      <c r="C185" s="138" t="s">
        <v>37</v>
      </c>
      <c r="D185" s="167" t="s">
        <v>467</v>
      </c>
      <c r="E185" s="140" t="s">
        <v>206</v>
      </c>
      <c r="F185" s="141">
        <v>7.3</v>
      </c>
      <c r="G185" s="354">
        <v>119.94</v>
      </c>
      <c r="H185" s="551">
        <v>875.61</v>
      </c>
      <c r="I185" s="333">
        <v>0</v>
      </c>
      <c r="J185" s="334">
        <v>0</v>
      </c>
      <c r="K185" s="334">
        <v>0</v>
      </c>
      <c r="L185" s="114"/>
      <c r="M185" s="114"/>
      <c r="N185" s="114"/>
      <c r="O185" s="114"/>
      <c r="P185" s="114"/>
      <c r="Q185" s="114"/>
      <c r="R185" s="282"/>
    </row>
    <row r="186" spans="1:18" s="125" customFormat="1" ht="15" x14ac:dyDescent="0.2">
      <c r="A186" s="633"/>
      <c r="B186" s="121" t="s">
        <v>43</v>
      </c>
      <c r="C186" s="138" t="s">
        <v>38</v>
      </c>
      <c r="D186" s="166" t="s">
        <v>468</v>
      </c>
      <c r="E186" s="140" t="s">
        <v>122</v>
      </c>
      <c r="F186" s="141">
        <v>0.47</v>
      </c>
      <c r="G186" s="354">
        <v>26.71</v>
      </c>
      <c r="H186" s="551">
        <v>12.56</v>
      </c>
      <c r="I186" s="333">
        <v>0</v>
      </c>
      <c r="J186" s="334">
        <v>0</v>
      </c>
      <c r="K186" s="334">
        <v>0</v>
      </c>
      <c r="L186" s="114"/>
      <c r="M186" s="114"/>
      <c r="N186" s="114"/>
      <c r="O186" s="114"/>
      <c r="P186" s="114"/>
      <c r="Q186" s="114"/>
      <c r="R186" s="282"/>
    </row>
    <row r="187" spans="1:18" s="125" customFormat="1" ht="15" x14ac:dyDescent="0.2">
      <c r="A187" s="633"/>
      <c r="B187" s="121" t="s">
        <v>43</v>
      </c>
      <c r="C187" s="138" t="s">
        <v>34</v>
      </c>
      <c r="D187" s="166" t="s">
        <v>469</v>
      </c>
      <c r="E187" s="140" t="s">
        <v>123</v>
      </c>
      <c r="F187" s="141">
        <v>1.5</v>
      </c>
      <c r="G187" s="354">
        <v>13.23</v>
      </c>
      <c r="H187" s="551">
        <v>19.850000000000001</v>
      </c>
      <c r="I187" s="333">
        <v>0</v>
      </c>
      <c r="J187" s="334">
        <v>0</v>
      </c>
      <c r="K187" s="334">
        <v>0</v>
      </c>
      <c r="L187" s="114"/>
      <c r="M187" s="114"/>
      <c r="N187" s="114"/>
      <c r="O187" s="114"/>
      <c r="P187" s="114"/>
      <c r="Q187" s="114"/>
      <c r="R187" s="282"/>
    </row>
    <row r="188" spans="1:18" s="125" customFormat="1" ht="15" x14ac:dyDescent="0.2">
      <c r="A188" s="633"/>
      <c r="B188" s="121" t="s">
        <v>43</v>
      </c>
      <c r="C188" s="138" t="s">
        <v>375</v>
      </c>
      <c r="D188" s="166" t="s">
        <v>470</v>
      </c>
      <c r="E188" s="140" t="s">
        <v>385</v>
      </c>
      <c r="F188" s="141">
        <v>1.6</v>
      </c>
      <c r="G188" s="354">
        <v>12.41</v>
      </c>
      <c r="H188" s="551">
        <v>19.850000000000001</v>
      </c>
      <c r="I188" s="333">
        <v>0</v>
      </c>
      <c r="J188" s="334">
        <v>0</v>
      </c>
      <c r="K188" s="334">
        <v>0</v>
      </c>
      <c r="L188" s="114"/>
      <c r="M188" s="114"/>
      <c r="N188" s="114"/>
      <c r="O188" s="114"/>
      <c r="P188" s="114"/>
      <c r="Q188" s="114"/>
      <c r="R188" s="282"/>
    </row>
    <row r="189" spans="1:18" s="125" customFormat="1" ht="15" x14ac:dyDescent="0.2">
      <c r="A189" s="633"/>
      <c r="B189" s="121" t="s">
        <v>43</v>
      </c>
      <c r="C189" s="138" t="s">
        <v>35</v>
      </c>
      <c r="D189" s="166" t="s">
        <v>471</v>
      </c>
      <c r="E189" s="140" t="s">
        <v>124</v>
      </c>
      <c r="F189" s="141">
        <v>3.7</v>
      </c>
      <c r="G189" s="354">
        <v>6.24</v>
      </c>
      <c r="H189" s="551">
        <v>23.11</v>
      </c>
      <c r="I189" s="333">
        <v>0</v>
      </c>
      <c r="J189" s="334">
        <v>0</v>
      </c>
      <c r="K189" s="334">
        <v>0</v>
      </c>
      <c r="L189" s="114"/>
      <c r="M189" s="114"/>
      <c r="N189" s="114"/>
      <c r="O189" s="114"/>
      <c r="P189" s="114"/>
      <c r="Q189" s="114"/>
      <c r="R189" s="282"/>
    </row>
    <row r="190" spans="1:18" s="125" customFormat="1" ht="15" x14ac:dyDescent="0.2">
      <c r="A190" s="633"/>
      <c r="B190" s="121" t="s">
        <v>43</v>
      </c>
      <c r="C190" s="138" t="s">
        <v>37</v>
      </c>
      <c r="D190" s="166" t="s">
        <v>472</v>
      </c>
      <c r="E190" s="140" t="s">
        <v>126</v>
      </c>
      <c r="F190" s="141">
        <v>7.5</v>
      </c>
      <c r="G190" s="354">
        <v>3.34</v>
      </c>
      <c r="H190" s="551">
        <v>25.09</v>
      </c>
      <c r="I190" s="333">
        <v>0</v>
      </c>
      <c r="J190" s="334">
        <v>0</v>
      </c>
      <c r="K190" s="334">
        <v>0</v>
      </c>
      <c r="L190" s="114"/>
      <c r="M190" s="114"/>
      <c r="N190" s="114"/>
      <c r="O190" s="114"/>
      <c r="P190" s="114"/>
      <c r="Q190" s="114"/>
      <c r="R190" s="282"/>
    </row>
    <row r="191" spans="1:18" s="125" customFormat="1" ht="15" x14ac:dyDescent="0.2">
      <c r="A191" s="633"/>
      <c r="B191" s="121" t="s">
        <v>43</v>
      </c>
      <c r="C191" s="138" t="s">
        <v>39</v>
      </c>
      <c r="D191" s="166" t="s">
        <v>473</v>
      </c>
      <c r="E191" s="140" t="s">
        <v>128</v>
      </c>
      <c r="F191" s="141">
        <v>51.3</v>
      </c>
      <c r="G191" s="354">
        <v>4.28</v>
      </c>
      <c r="H191" s="551">
        <v>219.64</v>
      </c>
      <c r="I191" s="333">
        <v>0</v>
      </c>
      <c r="J191" s="334">
        <v>0</v>
      </c>
      <c r="K191" s="334">
        <v>0</v>
      </c>
      <c r="L191" s="114"/>
      <c r="M191" s="114"/>
      <c r="N191" s="114"/>
      <c r="O191" s="114"/>
      <c r="P191" s="114"/>
      <c r="Q191" s="114"/>
      <c r="R191" s="282"/>
    </row>
    <row r="192" spans="1:18" s="125" customFormat="1" ht="15" x14ac:dyDescent="0.2">
      <c r="A192" s="633"/>
      <c r="B192" s="121" t="s">
        <v>42</v>
      </c>
      <c r="C192" s="138" t="s">
        <v>66</v>
      </c>
      <c r="D192" s="166" t="s">
        <v>474</v>
      </c>
      <c r="E192" s="140" t="s">
        <v>131</v>
      </c>
      <c r="F192" s="141">
        <v>112.5</v>
      </c>
      <c r="G192" s="354">
        <v>2.96</v>
      </c>
      <c r="H192" s="551">
        <v>333.54</v>
      </c>
      <c r="I192" s="333">
        <v>0</v>
      </c>
      <c r="J192" s="334">
        <v>0</v>
      </c>
      <c r="K192" s="334">
        <v>0</v>
      </c>
      <c r="L192" s="114"/>
      <c r="M192" s="114"/>
      <c r="N192" s="114"/>
      <c r="O192" s="114"/>
      <c r="P192" s="114"/>
      <c r="Q192" s="114"/>
      <c r="R192" s="282"/>
    </row>
    <row r="193" spans="1:18" s="125" customFormat="1" ht="15" x14ac:dyDescent="0.2">
      <c r="A193" s="633"/>
      <c r="B193" s="121" t="s">
        <v>49</v>
      </c>
      <c r="C193" s="138" t="s">
        <v>38</v>
      </c>
      <c r="D193" s="167" t="s">
        <v>475</v>
      </c>
      <c r="E193" s="140" t="s">
        <v>132</v>
      </c>
      <c r="F193" s="141">
        <v>0.9</v>
      </c>
      <c r="G193" s="354">
        <v>46.06</v>
      </c>
      <c r="H193" s="551">
        <v>41.45</v>
      </c>
      <c r="I193" s="333">
        <v>0</v>
      </c>
      <c r="J193" s="334">
        <v>0</v>
      </c>
      <c r="K193" s="334">
        <v>0</v>
      </c>
      <c r="L193" s="114"/>
      <c r="M193" s="114"/>
      <c r="N193" s="114"/>
      <c r="O193" s="114"/>
      <c r="P193" s="114"/>
      <c r="Q193" s="114"/>
      <c r="R193" s="282"/>
    </row>
    <row r="194" spans="1:18" s="125" customFormat="1" ht="15" x14ac:dyDescent="0.2">
      <c r="A194" s="633"/>
      <c r="B194" s="121" t="s">
        <v>49</v>
      </c>
      <c r="C194" s="138" t="s">
        <v>34</v>
      </c>
      <c r="D194" s="167" t="s">
        <v>476</v>
      </c>
      <c r="E194" s="140" t="s">
        <v>134</v>
      </c>
      <c r="F194" s="141">
        <v>3.5</v>
      </c>
      <c r="G194" s="354">
        <v>23.63</v>
      </c>
      <c r="H194" s="551">
        <v>82.69</v>
      </c>
      <c r="I194" s="333">
        <v>0</v>
      </c>
      <c r="J194" s="334">
        <v>0</v>
      </c>
      <c r="K194" s="334">
        <v>0</v>
      </c>
      <c r="L194" s="114"/>
      <c r="M194" s="114"/>
      <c r="N194" s="114"/>
      <c r="O194" s="114"/>
      <c r="P194" s="114"/>
      <c r="Q194" s="114"/>
      <c r="R194" s="282"/>
    </row>
    <row r="195" spans="1:18" s="125" customFormat="1" ht="15" x14ac:dyDescent="0.2">
      <c r="A195" s="633"/>
      <c r="B195" s="121" t="s">
        <v>49</v>
      </c>
      <c r="C195" s="138" t="s">
        <v>35</v>
      </c>
      <c r="D195" s="167" t="s">
        <v>477</v>
      </c>
      <c r="E195" s="140" t="s">
        <v>135</v>
      </c>
      <c r="F195" s="141">
        <v>8.9</v>
      </c>
      <c r="G195" s="354">
        <v>21.78</v>
      </c>
      <c r="H195" s="551">
        <v>193.88</v>
      </c>
      <c r="I195" s="333">
        <v>0</v>
      </c>
      <c r="J195" s="334">
        <v>0</v>
      </c>
      <c r="K195" s="334">
        <v>0</v>
      </c>
      <c r="L195" s="114"/>
      <c r="M195" s="114"/>
      <c r="N195" s="114"/>
      <c r="O195" s="114"/>
      <c r="P195" s="114"/>
      <c r="Q195" s="114"/>
      <c r="R195" s="282"/>
    </row>
    <row r="196" spans="1:18" s="125" customFormat="1" ht="15" x14ac:dyDescent="0.2">
      <c r="A196" s="633"/>
      <c r="B196" s="121" t="s">
        <v>49</v>
      </c>
      <c r="C196" s="138" t="s">
        <v>39</v>
      </c>
      <c r="D196" s="167" t="s">
        <v>478</v>
      </c>
      <c r="E196" s="140" t="s">
        <v>207</v>
      </c>
      <c r="F196" s="141">
        <v>124.4</v>
      </c>
      <c r="G196" s="354">
        <v>16.79</v>
      </c>
      <c r="H196" s="551">
        <v>2089.84</v>
      </c>
      <c r="I196" s="333">
        <v>0</v>
      </c>
      <c r="J196" s="334">
        <v>0</v>
      </c>
      <c r="K196" s="334">
        <v>0</v>
      </c>
      <c r="L196" s="114"/>
      <c r="M196" s="114"/>
      <c r="N196" s="114"/>
      <c r="O196" s="114"/>
      <c r="P196" s="114"/>
      <c r="Q196" s="114"/>
      <c r="R196" s="282"/>
    </row>
    <row r="197" spans="1:18" s="125" customFormat="1" ht="15" x14ac:dyDescent="0.2">
      <c r="A197" s="633"/>
      <c r="B197" s="121" t="s">
        <v>49</v>
      </c>
      <c r="C197" s="138" t="s">
        <v>37</v>
      </c>
      <c r="D197" s="167" t="s">
        <v>479</v>
      </c>
      <c r="E197" s="140" t="s">
        <v>137</v>
      </c>
      <c r="F197" s="141">
        <v>18.7</v>
      </c>
      <c r="G197" s="354">
        <v>16.63</v>
      </c>
      <c r="H197" s="551">
        <v>310.93</v>
      </c>
      <c r="I197" s="333">
        <v>0</v>
      </c>
      <c r="J197" s="334">
        <v>0</v>
      </c>
      <c r="K197" s="334">
        <v>0</v>
      </c>
      <c r="L197" s="114"/>
      <c r="M197" s="114"/>
      <c r="N197" s="114"/>
      <c r="O197" s="114"/>
      <c r="P197" s="114"/>
      <c r="Q197" s="114"/>
      <c r="R197" s="282"/>
    </row>
    <row r="198" spans="1:18" s="125" customFormat="1" ht="15" x14ac:dyDescent="0.2">
      <c r="A198" s="633"/>
      <c r="B198" s="121" t="s">
        <v>203</v>
      </c>
      <c r="C198" s="138" t="s">
        <v>38</v>
      </c>
      <c r="D198" s="166" t="s">
        <v>480</v>
      </c>
      <c r="E198" s="140" t="s">
        <v>139</v>
      </c>
      <c r="F198" s="141">
        <v>0.5</v>
      </c>
      <c r="G198" s="354">
        <v>59.84</v>
      </c>
      <c r="H198" s="551">
        <v>29.93</v>
      </c>
      <c r="I198" s="333">
        <v>0</v>
      </c>
      <c r="J198" s="334">
        <v>0</v>
      </c>
      <c r="K198" s="334">
        <v>0</v>
      </c>
      <c r="L198" s="114"/>
      <c r="M198" s="114"/>
      <c r="N198" s="114"/>
      <c r="O198" s="114"/>
      <c r="P198" s="114"/>
      <c r="Q198" s="114"/>
      <c r="R198" s="282"/>
    </row>
    <row r="199" spans="1:18" s="125" customFormat="1" ht="15" x14ac:dyDescent="0.2">
      <c r="A199" s="633"/>
      <c r="B199" s="121" t="s">
        <v>203</v>
      </c>
      <c r="C199" s="138" t="s">
        <v>34</v>
      </c>
      <c r="D199" s="166" t="s">
        <v>481</v>
      </c>
      <c r="E199" s="140" t="s">
        <v>141</v>
      </c>
      <c r="F199" s="141">
        <v>1.6</v>
      </c>
      <c r="G199" s="354">
        <v>39.200000000000003</v>
      </c>
      <c r="H199" s="551">
        <v>62.7</v>
      </c>
      <c r="I199" s="333">
        <v>0</v>
      </c>
      <c r="J199" s="334">
        <v>0</v>
      </c>
      <c r="K199" s="334">
        <v>0</v>
      </c>
      <c r="L199" s="114"/>
      <c r="M199" s="114"/>
      <c r="N199" s="114"/>
      <c r="O199" s="114"/>
      <c r="P199" s="114"/>
      <c r="Q199" s="114"/>
      <c r="R199" s="282"/>
    </row>
    <row r="200" spans="1:18" s="125" customFormat="1" ht="15" x14ac:dyDescent="0.2">
      <c r="A200" s="633"/>
      <c r="B200" s="121" t="s">
        <v>203</v>
      </c>
      <c r="C200" s="138" t="s">
        <v>35</v>
      </c>
      <c r="D200" s="166" t="s">
        <v>482</v>
      </c>
      <c r="E200" s="140" t="s">
        <v>142</v>
      </c>
      <c r="F200" s="141">
        <v>4</v>
      </c>
      <c r="G200" s="354">
        <v>22.84</v>
      </c>
      <c r="H200" s="551">
        <v>91.37</v>
      </c>
      <c r="I200" s="333">
        <v>0</v>
      </c>
      <c r="J200" s="334">
        <v>0</v>
      </c>
      <c r="K200" s="334">
        <v>0</v>
      </c>
      <c r="L200" s="114"/>
      <c r="M200" s="114"/>
      <c r="N200" s="114"/>
      <c r="O200" s="114"/>
      <c r="P200" s="114"/>
      <c r="Q200" s="114"/>
      <c r="R200" s="282"/>
    </row>
    <row r="201" spans="1:18" s="125" customFormat="1" ht="15" x14ac:dyDescent="0.2">
      <c r="A201" s="633"/>
      <c r="B201" s="121" t="s">
        <v>203</v>
      </c>
      <c r="C201" s="138" t="s">
        <v>37</v>
      </c>
      <c r="D201" s="166" t="s">
        <v>483</v>
      </c>
      <c r="E201" s="140" t="s">
        <v>144</v>
      </c>
      <c r="F201" s="141">
        <v>8.5</v>
      </c>
      <c r="G201" s="354">
        <v>15.29</v>
      </c>
      <c r="H201" s="551">
        <v>129.94999999999999</v>
      </c>
      <c r="I201" s="333">
        <v>0</v>
      </c>
      <c r="J201" s="334">
        <v>0</v>
      </c>
      <c r="K201" s="334">
        <v>0</v>
      </c>
      <c r="L201" s="114"/>
      <c r="M201" s="114"/>
      <c r="N201" s="114"/>
      <c r="O201" s="114"/>
      <c r="P201" s="114"/>
      <c r="Q201" s="114"/>
      <c r="R201" s="282"/>
    </row>
    <row r="202" spans="1:18" s="125" customFormat="1" ht="15" x14ac:dyDescent="0.2">
      <c r="A202" s="633"/>
      <c r="B202" s="121" t="s">
        <v>65</v>
      </c>
      <c r="C202" s="138" t="s">
        <v>38</v>
      </c>
      <c r="D202" s="166" t="s">
        <v>484</v>
      </c>
      <c r="E202" s="140" t="s">
        <v>146</v>
      </c>
      <c r="F202" s="141">
        <v>0.4</v>
      </c>
      <c r="G202" s="354">
        <v>16.239999999999998</v>
      </c>
      <c r="H202" s="551">
        <v>6.49</v>
      </c>
      <c r="I202" s="333">
        <v>0</v>
      </c>
      <c r="J202" s="334">
        <v>0</v>
      </c>
      <c r="K202" s="334">
        <v>0</v>
      </c>
      <c r="L202" s="114"/>
      <c r="M202" s="114"/>
      <c r="N202" s="114"/>
      <c r="O202" s="114"/>
      <c r="P202" s="114"/>
      <c r="Q202" s="114"/>
      <c r="R202" s="282"/>
    </row>
    <row r="203" spans="1:18" s="125" customFormat="1" ht="15" x14ac:dyDescent="0.2">
      <c r="A203" s="633"/>
      <c r="B203" s="121" t="s">
        <v>41</v>
      </c>
      <c r="C203" s="138" t="s">
        <v>117</v>
      </c>
      <c r="D203" s="167" t="s">
        <v>485</v>
      </c>
      <c r="E203" s="140" t="s">
        <v>208</v>
      </c>
      <c r="F203" s="141">
        <v>0.17</v>
      </c>
      <c r="G203" s="354">
        <v>41.09</v>
      </c>
      <c r="H203" s="552">
        <v>6.99</v>
      </c>
      <c r="I203" s="333">
        <v>0</v>
      </c>
      <c r="J203" s="334">
        <v>0</v>
      </c>
      <c r="K203" s="334">
        <v>0</v>
      </c>
      <c r="L203" s="114"/>
      <c r="M203" s="114"/>
      <c r="N203" s="114"/>
      <c r="O203" s="114"/>
      <c r="P203" s="114"/>
      <c r="Q203" s="114"/>
      <c r="R203" s="282"/>
    </row>
    <row r="204" spans="1:18" s="125" customFormat="1" ht="15" x14ac:dyDescent="0.2">
      <c r="A204" s="633"/>
      <c r="B204" s="121" t="s">
        <v>41</v>
      </c>
      <c r="C204" s="138" t="s">
        <v>455</v>
      </c>
      <c r="D204" s="167" t="s">
        <v>486</v>
      </c>
      <c r="E204" s="140" t="s">
        <v>147</v>
      </c>
      <c r="F204" s="141">
        <v>0.49</v>
      </c>
      <c r="G204" s="354">
        <v>14.25</v>
      </c>
      <c r="H204" s="552">
        <v>6.99</v>
      </c>
      <c r="I204" s="333">
        <v>0</v>
      </c>
      <c r="J204" s="334">
        <v>0</v>
      </c>
      <c r="K204" s="334">
        <v>0</v>
      </c>
      <c r="L204" s="114"/>
      <c r="M204" s="114"/>
      <c r="N204" s="114"/>
      <c r="O204" s="114"/>
      <c r="P204" s="114"/>
      <c r="Q204" s="114"/>
      <c r="R204" s="282"/>
    </row>
    <row r="205" spans="1:18" s="125" customFormat="1" ht="15" x14ac:dyDescent="0.2">
      <c r="A205" s="633"/>
      <c r="B205" s="121" t="s">
        <v>86</v>
      </c>
      <c r="C205" s="138" t="s">
        <v>33</v>
      </c>
      <c r="D205" s="167" t="s">
        <v>487</v>
      </c>
      <c r="E205" s="140" t="s">
        <v>152</v>
      </c>
      <c r="F205" s="141">
        <v>0.63</v>
      </c>
      <c r="G205" s="354">
        <v>17.43</v>
      </c>
      <c r="H205" s="552">
        <v>10.99</v>
      </c>
      <c r="I205" s="333">
        <v>0</v>
      </c>
      <c r="J205" s="334">
        <v>0</v>
      </c>
      <c r="K205" s="334">
        <v>0</v>
      </c>
      <c r="L205" s="114"/>
      <c r="M205" s="114"/>
      <c r="N205" s="114"/>
      <c r="O205" s="114"/>
      <c r="P205" s="114"/>
      <c r="Q205" s="114"/>
      <c r="R205" s="282"/>
    </row>
    <row r="206" spans="1:18" s="125" customFormat="1" ht="15" x14ac:dyDescent="0.2">
      <c r="A206" s="633"/>
      <c r="B206" s="121" t="s">
        <v>41</v>
      </c>
      <c r="C206" s="138" t="s">
        <v>375</v>
      </c>
      <c r="D206" s="167" t="s">
        <v>488</v>
      </c>
      <c r="E206" s="140" t="s">
        <v>386</v>
      </c>
      <c r="F206" s="141">
        <v>1.6</v>
      </c>
      <c r="G206" s="354">
        <v>7.87</v>
      </c>
      <c r="H206" s="552">
        <v>12.59</v>
      </c>
      <c r="I206" s="333">
        <v>0</v>
      </c>
      <c r="J206" s="334">
        <v>0</v>
      </c>
      <c r="K206" s="334">
        <v>0</v>
      </c>
      <c r="L206" s="114"/>
      <c r="M206" s="114"/>
      <c r="N206" s="114"/>
      <c r="O206" s="114"/>
      <c r="P206" s="114"/>
      <c r="Q206" s="114"/>
      <c r="R206" s="282"/>
    </row>
    <row r="207" spans="1:18" s="125" customFormat="1" ht="15" x14ac:dyDescent="0.2">
      <c r="A207" s="633"/>
      <c r="B207" s="121" t="s">
        <v>41</v>
      </c>
      <c r="C207" s="138" t="s">
        <v>127</v>
      </c>
      <c r="D207" s="167" t="s">
        <v>489</v>
      </c>
      <c r="E207" s="140" t="s">
        <v>148</v>
      </c>
      <c r="F207" s="141">
        <v>1.6</v>
      </c>
      <c r="G207" s="354">
        <v>7.87</v>
      </c>
      <c r="H207" s="552">
        <v>12.59</v>
      </c>
      <c r="I207" s="333">
        <v>0</v>
      </c>
      <c r="J207" s="334">
        <v>0</v>
      </c>
      <c r="K207" s="334">
        <v>0</v>
      </c>
      <c r="L207" s="114"/>
      <c r="M207" s="114"/>
      <c r="N207" s="114"/>
      <c r="O207" s="114"/>
      <c r="P207" s="114"/>
      <c r="Q207" s="114"/>
      <c r="R207" s="282"/>
    </row>
    <row r="208" spans="1:18" s="125" customFormat="1" ht="15" x14ac:dyDescent="0.2">
      <c r="A208" s="633"/>
      <c r="B208" s="121" t="s">
        <v>41</v>
      </c>
      <c r="C208" s="138" t="s">
        <v>130</v>
      </c>
      <c r="D208" s="167" t="s">
        <v>490</v>
      </c>
      <c r="E208" s="140" t="s">
        <v>149</v>
      </c>
      <c r="F208" s="141">
        <v>4</v>
      </c>
      <c r="G208" s="354">
        <v>4.0199999999999996</v>
      </c>
      <c r="H208" s="552">
        <v>16.12</v>
      </c>
      <c r="I208" s="333">
        <v>0</v>
      </c>
      <c r="J208" s="334">
        <v>0</v>
      </c>
      <c r="K208" s="334">
        <v>0</v>
      </c>
      <c r="L208" s="114"/>
      <c r="M208" s="114"/>
      <c r="N208" s="114"/>
      <c r="O208" s="114"/>
      <c r="P208" s="114"/>
      <c r="Q208" s="114"/>
      <c r="R208" s="282"/>
    </row>
    <row r="209" spans="1:18" s="125" customFormat="1" ht="15" x14ac:dyDescent="0.2">
      <c r="A209" s="633"/>
      <c r="B209" s="121" t="s">
        <v>41</v>
      </c>
      <c r="C209" s="138" t="s">
        <v>136</v>
      </c>
      <c r="D209" s="167" t="s">
        <v>491</v>
      </c>
      <c r="E209" s="140" t="s">
        <v>150</v>
      </c>
      <c r="F209" s="141">
        <v>51.9</v>
      </c>
      <c r="G209" s="354">
        <v>4.51</v>
      </c>
      <c r="H209" s="552">
        <v>234.4</v>
      </c>
      <c r="I209" s="333">
        <v>0</v>
      </c>
      <c r="J209" s="334">
        <v>0</v>
      </c>
      <c r="K209" s="334">
        <v>0</v>
      </c>
      <c r="L209" s="114"/>
      <c r="M209" s="114"/>
      <c r="N209" s="114"/>
      <c r="O209" s="114"/>
      <c r="P209" s="114"/>
      <c r="Q209" s="114"/>
      <c r="R209" s="282"/>
    </row>
    <row r="210" spans="1:18" s="125" customFormat="1" ht="15" x14ac:dyDescent="0.2">
      <c r="A210" s="633"/>
      <c r="B210" s="121" t="s">
        <v>41</v>
      </c>
      <c r="C210" s="138" t="s">
        <v>140</v>
      </c>
      <c r="D210" s="143" t="s">
        <v>492</v>
      </c>
      <c r="E210" s="140" t="s">
        <v>151</v>
      </c>
      <c r="F210" s="141">
        <v>8</v>
      </c>
      <c r="G210" s="354">
        <v>2.2200000000000002</v>
      </c>
      <c r="H210" s="552">
        <v>17.739999999999998</v>
      </c>
      <c r="I210" s="333">
        <v>0</v>
      </c>
      <c r="J210" s="334">
        <v>0</v>
      </c>
      <c r="K210" s="334">
        <v>0</v>
      </c>
      <c r="L210" s="114"/>
      <c r="M210" s="114"/>
      <c r="N210" s="114"/>
      <c r="O210" s="114"/>
      <c r="P210" s="114"/>
      <c r="Q210" s="114"/>
      <c r="R210" s="282"/>
    </row>
    <row r="211" spans="1:18" s="125" customFormat="1" ht="15" x14ac:dyDescent="0.2">
      <c r="A211" s="633"/>
      <c r="B211" s="121" t="s">
        <v>41</v>
      </c>
      <c r="C211" s="138" t="s">
        <v>145</v>
      </c>
      <c r="D211" s="167" t="s">
        <v>493</v>
      </c>
      <c r="E211" s="140" t="s">
        <v>341</v>
      </c>
      <c r="F211" s="141">
        <v>121.1</v>
      </c>
      <c r="G211" s="354">
        <v>4.75</v>
      </c>
      <c r="H211" s="552">
        <v>575.37</v>
      </c>
      <c r="I211" s="333">
        <v>0</v>
      </c>
      <c r="J211" s="334">
        <v>0</v>
      </c>
      <c r="K211" s="334">
        <v>0</v>
      </c>
      <c r="L211" s="114"/>
      <c r="M211" s="114"/>
      <c r="N211" s="114"/>
      <c r="O211" s="114"/>
      <c r="P211" s="114"/>
      <c r="Q211" s="114"/>
      <c r="R211" s="282"/>
    </row>
    <row r="212" spans="1:18" s="125" customFormat="1" ht="15" x14ac:dyDescent="0.2">
      <c r="A212" s="633"/>
      <c r="B212" s="232" t="s">
        <v>48</v>
      </c>
      <c r="C212" s="234" t="s">
        <v>38</v>
      </c>
      <c r="D212" s="237" t="s">
        <v>204</v>
      </c>
      <c r="E212" s="234"/>
      <c r="F212" s="236"/>
      <c r="G212" s="451"/>
      <c r="H212" s="506"/>
      <c r="I212" s="356">
        <v>0</v>
      </c>
      <c r="J212" s="357">
        <v>0</v>
      </c>
      <c r="K212" s="357">
        <v>0</v>
      </c>
      <c r="L212" s="114"/>
      <c r="M212" s="114"/>
      <c r="N212" s="114"/>
      <c r="O212" s="114"/>
      <c r="P212" s="114"/>
      <c r="Q212" s="114"/>
      <c r="R212" s="282"/>
    </row>
    <row r="213" spans="1:18" s="125" customFormat="1" ht="15" x14ac:dyDescent="0.2">
      <c r="A213" s="633"/>
      <c r="B213" s="232" t="s">
        <v>48</v>
      </c>
      <c r="C213" s="234" t="s">
        <v>34</v>
      </c>
      <c r="D213" s="237" t="s">
        <v>204</v>
      </c>
      <c r="E213" s="234"/>
      <c r="F213" s="236"/>
      <c r="G213" s="451"/>
      <c r="H213" s="506"/>
      <c r="I213" s="356">
        <v>0</v>
      </c>
      <c r="J213" s="357">
        <v>0</v>
      </c>
      <c r="K213" s="357">
        <v>0</v>
      </c>
      <c r="L213" s="114"/>
      <c r="M213" s="114"/>
      <c r="N213" s="114"/>
      <c r="O213" s="114"/>
      <c r="P213" s="114"/>
      <c r="Q213" s="114"/>
      <c r="R213" s="282"/>
    </row>
    <row r="214" spans="1:18" s="125" customFormat="1" ht="15" x14ac:dyDescent="0.2">
      <c r="A214" s="633"/>
      <c r="B214" s="232" t="s">
        <v>48</v>
      </c>
      <c r="C214" s="234" t="s">
        <v>35</v>
      </c>
      <c r="D214" s="237" t="s">
        <v>204</v>
      </c>
      <c r="E214" s="234"/>
      <c r="F214" s="236"/>
      <c r="G214" s="451"/>
      <c r="H214" s="506"/>
      <c r="I214" s="356">
        <v>0</v>
      </c>
      <c r="J214" s="357">
        <v>0</v>
      </c>
      <c r="K214" s="357">
        <v>0</v>
      </c>
      <c r="L214" s="114"/>
      <c r="M214" s="114"/>
      <c r="N214" s="114"/>
      <c r="O214" s="114"/>
      <c r="P214" s="114"/>
      <c r="Q214" s="114"/>
      <c r="R214" s="282"/>
    </row>
    <row r="215" spans="1:18" s="125" customFormat="1" ht="15" x14ac:dyDescent="0.2">
      <c r="A215" s="633"/>
      <c r="B215" s="121" t="s">
        <v>89</v>
      </c>
      <c r="C215" s="138" t="s">
        <v>33</v>
      </c>
      <c r="D215" s="166" t="s">
        <v>494</v>
      </c>
      <c r="E215" s="140" t="s">
        <v>153</v>
      </c>
      <c r="F215" s="141">
        <v>0.51</v>
      </c>
      <c r="G215" s="354">
        <v>417.42</v>
      </c>
      <c r="H215" s="551">
        <v>212.89</v>
      </c>
      <c r="I215" s="333">
        <v>0</v>
      </c>
      <c r="J215" s="334">
        <v>0</v>
      </c>
      <c r="K215" s="334">
        <v>0</v>
      </c>
      <c r="L215" s="114"/>
      <c r="M215" s="114"/>
      <c r="N215" s="114"/>
      <c r="O215" s="114"/>
      <c r="P215" s="114"/>
      <c r="Q215" s="114"/>
      <c r="R215" s="282"/>
    </row>
    <row r="216" spans="1:18" s="125" customFormat="1" ht="15" x14ac:dyDescent="0.2">
      <c r="A216" s="633"/>
      <c r="B216" s="121" t="s">
        <v>89</v>
      </c>
      <c r="C216" s="138" t="s">
        <v>369</v>
      </c>
      <c r="D216" s="166" t="s">
        <v>495</v>
      </c>
      <c r="E216" s="140" t="s">
        <v>370</v>
      </c>
      <c r="F216" s="141">
        <v>1.7</v>
      </c>
      <c r="G216" s="354">
        <v>205.19</v>
      </c>
      <c r="H216" s="551">
        <v>348.82</v>
      </c>
      <c r="I216" s="333">
        <v>0</v>
      </c>
      <c r="J216" s="334">
        <v>0</v>
      </c>
      <c r="K216" s="334">
        <v>0</v>
      </c>
      <c r="L216" s="114"/>
      <c r="M216" s="114"/>
      <c r="N216" s="114"/>
      <c r="O216" s="114"/>
      <c r="P216" s="114"/>
      <c r="Q216" s="114"/>
      <c r="R216" s="282"/>
    </row>
    <row r="217" spans="1:18" s="125" customFormat="1" ht="15.75" thickBot="1" x14ac:dyDescent="0.25">
      <c r="A217" s="633"/>
      <c r="B217" s="144" t="s">
        <v>89</v>
      </c>
      <c r="C217" s="145" t="s">
        <v>40</v>
      </c>
      <c r="D217" s="168" t="s">
        <v>496</v>
      </c>
      <c r="E217" s="147" t="s">
        <v>154</v>
      </c>
      <c r="F217" s="148">
        <v>3.5</v>
      </c>
      <c r="G217" s="358">
        <v>158.41</v>
      </c>
      <c r="H217" s="551">
        <v>554.42999999999995</v>
      </c>
      <c r="I217" s="339">
        <v>0</v>
      </c>
      <c r="J217" s="340">
        <v>0</v>
      </c>
      <c r="K217" s="340">
        <v>0</v>
      </c>
      <c r="L217" s="114"/>
      <c r="M217" s="114"/>
      <c r="N217" s="114"/>
      <c r="O217" s="114"/>
      <c r="P217" s="114"/>
      <c r="Q217" s="114"/>
      <c r="R217" s="282"/>
    </row>
    <row r="218" spans="1:18" s="125" customFormat="1" ht="14.25" customHeight="1" x14ac:dyDescent="0.2">
      <c r="A218" s="633"/>
      <c r="D218" s="124"/>
      <c r="E218" s="124"/>
      <c r="F218" s="124"/>
      <c r="G218" s="124"/>
      <c r="K218" s="124"/>
      <c r="L218" s="124"/>
      <c r="M218" s="124"/>
      <c r="N218" s="124"/>
      <c r="O218" s="113"/>
    </row>
    <row r="219" spans="1:18" s="125" customFormat="1" ht="26.25" customHeight="1" thickBot="1" x14ac:dyDescent="0.25">
      <c r="A219" s="633"/>
      <c r="D219" s="124"/>
      <c r="E219" s="124"/>
      <c r="F219" s="124"/>
      <c r="G219" s="124"/>
      <c r="K219" s="124"/>
    </row>
    <row r="220" spans="1:18" s="125" customFormat="1" ht="33.75" customHeight="1" thickBot="1" x14ac:dyDescent="0.25">
      <c r="A220" s="633"/>
      <c r="D220" s="124"/>
      <c r="E220" s="124"/>
      <c r="F220" s="607" t="s">
        <v>388</v>
      </c>
      <c r="G220" s="608"/>
      <c r="H220" s="608"/>
      <c r="I220" s="608"/>
      <c r="J220" s="609"/>
      <c r="K220" s="124"/>
      <c r="L220" s="124"/>
      <c r="M220" s="124"/>
      <c r="N220" s="124"/>
      <c r="O220" s="124"/>
    </row>
    <row r="221" spans="1:18" s="125" customFormat="1" ht="26.25" thickBot="1" x14ac:dyDescent="0.25">
      <c r="A221" s="633"/>
      <c r="B221" s="379" t="s">
        <v>82</v>
      </c>
      <c r="C221" s="151" t="s">
        <v>98</v>
      </c>
      <c r="D221" s="151" t="s">
        <v>168</v>
      </c>
      <c r="E221" s="151" t="s">
        <v>167</v>
      </c>
      <c r="F221" s="152" t="s">
        <v>187</v>
      </c>
      <c r="G221" s="152" t="s">
        <v>318</v>
      </c>
      <c r="H221" s="118" t="s">
        <v>319</v>
      </c>
      <c r="I221" s="118" t="s">
        <v>320</v>
      </c>
      <c r="J221" s="118" t="s">
        <v>321</v>
      </c>
      <c r="K221" s="124"/>
      <c r="L221" s="124"/>
      <c r="M221" s="124"/>
      <c r="N221" s="124"/>
      <c r="O221" s="124"/>
    </row>
    <row r="222" spans="1:18" s="125" customFormat="1" x14ac:dyDescent="0.2">
      <c r="A222" s="633"/>
      <c r="B222" s="154" t="s">
        <v>50</v>
      </c>
      <c r="C222" s="54" t="s">
        <v>243</v>
      </c>
      <c r="D222" s="137" t="s">
        <v>248</v>
      </c>
      <c r="E222" s="137" t="s">
        <v>254</v>
      </c>
      <c r="F222" s="509">
        <v>2.4998999999999998</v>
      </c>
      <c r="G222" s="329"/>
      <c r="H222" s="333"/>
      <c r="I222" s="331">
        <v>0</v>
      </c>
      <c r="J222" s="331">
        <v>0</v>
      </c>
      <c r="K222" s="124"/>
      <c r="L222" s="124"/>
      <c r="M222" s="124"/>
      <c r="N222" s="124"/>
      <c r="O222" s="124"/>
    </row>
    <row r="223" spans="1:18" s="125" customFormat="1" x14ac:dyDescent="0.2">
      <c r="A223" s="633"/>
      <c r="B223" s="155" t="s">
        <v>51</v>
      </c>
      <c r="C223" s="55" t="s">
        <v>244</v>
      </c>
      <c r="D223" s="140" t="s">
        <v>249</v>
      </c>
      <c r="E223" s="140" t="s">
        <v>155</v>
      </c>
      <c r="F223" s="510">
        <v>2.4998999999999998</v>
      </c>
      <c r="G223" s="332">
        <v>0</v>
      </c>
      <c r="H223" s="512">
        <v>73.489999999999995</v>
      </c>
      <c r="I223" s="334">
        <v>0</v>
      </c>
      <c r="J223" s="334">
        <v>0</v>
      </c>
      <c r="K223" s="124"/>
      <c r="L223" s="124"/>
      <c r="M223" s="124"/>
      <c r="N223" s="124"/>
      <c r="O223" s="124"/>
    </row>
    <row r="224" spans="1:18" s="125" customFormat="1" ht="12.75" customHeight="1" x14ac:dyDescent="0.2">
      <c r="A224" s="633"/>
      <c r="B224" s="155" t="s">
        <v>51</v>
      </c>
      <c r="C224" s="55" t="s">
        <v>245</v>
      </c>
      <c r="D224" s="140" t="s">
        <v>250</v>
      </c>
      <c r="E224" s="140" t="s">
        <v>156</v>
      </c>
      <c r="F224" s="510">
        <v>2.4998999999999998</v>
      </c>
      <c r="G224" s="332">
        <v>0</v>
      </c>
      <c r="H224" s="512">
        <v>73.489999999999995</v>
      </c>
      <c r="I224" s="334">
        <v>0</v>
      </c>
      <c r="J224" s="334">
        <v>0</v>
      </c>
      <c r="K224" s="124"/>
      <c r="L224" s="124"/>
      <c r="M224" s="124"/>
      <c r="N224" s="124"/>
      <c r="O224" s="124"/>
    </row>
    <row r="225" spans="1:22" ht="12.75" customHeight="1" x14ac:dyDescent="0.2">
      <c r="A225" s="633"/>
      <c r="B225" s="155" t="s">
        <v>51</v>
      </c>
      <c r="C225" s="55" t="s">
        <v>498</v>
      </c>
      <c r="D225" s="140" t="s">
        <v>500</v>
      </c>
      <c r="E225" s="140" t="s">
        <v>501</v>
      </c>
      <c r="F225" s="510">
        <v>2.4998999999999998</v>
      </c>
      <c r="G225" s="335"/>
      <c r="H225" s="512">
        <v>73.489999999999995</v>
      </c>
      <c r="I225" s="334">
        <v>0</v>
      </c>
      <c r="J225" s="334">
        <v>0</v>
      </c>
      <c r="K225" s="124"/>
      <c r="L225" s="124"/>
      <c r="M225" s="124"/>
      <c r="N225" s="124"/>
      <c r="O225" s="124"/>
      <c r="Q225" s="125"/>
      <c r="R225" s="125"/>
      <c r="S225" s="125"/>
      <c r="T225" s="125"/>
      <c r="U225" s="125"/>
      <c r="V225" s="125"/>
    </row>
    <row r="226" spans="1:22" ht="12.75" customHeight="1" x14ac:dyDescent="0.2">
      <c r="A226" s="633"/>
      <c r="B226" s="155" t="s">
        <v>51</v>
      </c>
      <c r="C226" s="55" t="s">
        <v>246</v>
      </c>
      <c r="D226" s="140" t="s">
        <v>251</v>
      </c>
      <c r="E226" s="140" t="s">
        <v>157</v>
      </c>
      <c r="F226" s="510">
        <v>2.4998999999999998</v>
      </c>
      <c r="G226" s="335"/>
      <c r="H226" s="453"/>
      <c r="I226" s="334">
        <v>0</v>
      </c>
      <c r="J226" s="334">
        <v>0</v>
      </c>
      <c r="K226" s="124"/>
      <c r="L226" s="124"/>
      <c r="M226" s="124"/>
      <c r="N226" s="124"/>
      <c r="O226" s="124"/>
      <c r="Q226" s="125"/>
      <c r="R226" s="125"/>
      <c r="S226" s="125"/>
      <c r="T226" s="125"/>
      <c r="U226" s="125"/>
      <c r="V226" s="125"/>
    </row>
    <row r="227" spans="1:22" ht="12.75" customHeight="1" x14ac:dyDescent="0.2">
      <c r="A227" s="633"/>
      <c r="B227" s="155" t="s">
        <v>51</v>
      </c>
      <c r="C227" s="55" t="s">
        <v>247</v>
      </c>
      <c r="D227" s="140" t="s">
        <v>252</v>
      </c>
      <c r="E227" s="140" t="s">
        <v>158</v>
      </c>
      <c r="F227" s="511">
        <v>2.4998999999999998</v>
      </c>
      <c r="G227" s="336"/>
      <c r="H227" s="337"/>
      <c r="I227" s="334">
        <v>0</v>
      </c>
      <c r="J227" s="334">
        <v>0</v>
      </c>
      <c r="K227" s="124"/>
      <c r="L227" s="124"/>
      <c r="M227" s="124"/>
      <c r="N227" s="124"/>
      <c r="O227" s="124"/>
      <c r="Q227" s="125"/>
      <c r="R227" s="125"/>
      <c r="S227" s="125"/>
      <c r="T227" s="125"/>
      <c r="U227" s="125"/>
      <c r="V227" s="125"/>
    </row>
    <row r="228" spans="1:22" ht="12.75" customHeight="1" thickBot="1" x14ac:dyDescent="0.25">
      <c r="A228" s="633"/>
      <c r="B228" s="156" t="s">
        <v>31</v>
      </c>
      <c r="C228" s="56" t="s">
        <v>67</v>
      </c>
      <c r="D228" s="147" t="s">
        <v>253</v>
      </c>
      <c r="E228" s="147">
        <v>88</v>
      </c>
      <c r="F228" s="513">
        <v>2.4998999999999998</v>
      </c>
      <c r="G228" s="387"/>
      <c r="H228" s="339"/>
      <c r="I228" s="340">
        <v>0</v>
      </c>
      <c r="J228" s="340">
        <v>0</v>
      </c>
      <c r="K228" s="124"/>
      <c r="L228" s="124"/>
      <c r="M228" s="124"/>
      <c r="N228" s="124"/>
      <c r="O228" s="124"/>
      <c r="Q228" s="125"/>
      <c r="R228" s="125"/>
      <c r="S228" s="125"/>
      <c r="T228" s="125"/>
      <c r="U228" s="125"/>
      <c r="V228" s="125"/>
    </row>
    <row r="229" spans="1:22" ht="13.5" thickBot="1" x14ac:dyDescent="0.25">
      <c r="A229" s="633"/>
      <c r="B229" s="158"/>
      <c r="C229" s="159"/>
      <c r="D229" s="124"/>
      <c r="E229" s="124"/>
      <c r="F229" s="124"/>
      <c r="G229" s="124"/>
      <c r="I229" s="109"/>
      <c r="K229" s="160"/>
      <c r="L229" s="124"/>
      <c r="M229" s="124"/>
      <c r="N229" s="124"/>
      <c r="O229" s="113"/>
      <c r="Q229" s="125"/>
      <c r="R229" s="125"/>
      <c r="S229" s="125"/>
      <c r="T229" s="125"/>
      <c r="U229" s="125"/>
      <c r="V229" s="125"/>
    </row>
    <row r="230" spans="1:22" ht="30.75" customHeight="1" thickBot="1" x14ac:dyDescent="0.25">
      <c r="A230" s="633"/>
      <c r="B230" s="158"/>
      <c r="C230" s="159"/>
      <c r="D230" s="607" t="s">
        <v>388</v>
      </c>
      <c r="E230" s="608"/>
      <c r="F230" s="608"/>
      <c r="G230" s="124"/>
      <c r="H230" s="124"/>
      <c r="I230" s="124"/>
      <c r="J230" s="124"/>
      <c r="K230" s="124"/>
      <c r="L230" s="113"/>
      <c r="Q230" s="125"/>
      <c r="R230" s="125"/>
      <c r="S230" s="125"/>
      <c r="T230" s="125"/>
      <c r="U230" s="125"/>
      <c r="V230" s="125"/>
    </row>
    <row r="231" spans="1:22" x14ac:dyDescent="0.2">
      <c r="A231" s="633"/>
      <c r="B231" s="620" t="s">
        <v>88</v>
      </c>
      <c r="C231" s="625" t="s">
        <v>72</v>
      </c>
      <c r="D231" s="612" t="s">
        <v>322</v>
      </c>
      <c r="E231" s="612" t="s">
        <v>69</v>
      </c>
      <c r="F231" s="612" t="s">
        <v>68</v>
      </c>
      <c r="G231" s="124"/>
      <c r="H231" s="124"/>
      <c r="I231" s="124"/>
      <c r="J231" s="124"/>
      <c r="K231" s="124"/>
      <c r="L231" s="113"/>
      <c r="Q231" s="125"/>
      <c r="R231" s="125"/>
      <c r="S231" s="125"/>
      <c r="T231" s="125"/>
      <c r="U231" s="125"/>
      <c r="V231" s="125"/>
    </row>
    <row r="232" spans="1:22" ht="13.5" thickBot="1" x14ac:dyDescent="0.25">
      <c r="A232" s="633"/>
      <c r="B232" s="621"/>
      <c r="C232" s="624"/>
      <c r="D232" s="626"/>
      <c r="E232" s="626"/>
      <c r="F232" s="626"/>
      <c r="G232" s="124"/>
      <c r="H232" s="124"/>
      <c r="I232" s="124"/>
      <c r="J232" s="124"/>
      <c r="K232" s="124"/>
      <c r="L232" s="113"/>
      <c r="Q232" s="125"/>
      <c r="R232" s="125"/>
      <c r="S232" s="125"/>
      <c r="T232" s="125"/>
      <c r="U232" s="125"/>
      <c r="V232" s="125"/>
    </row>
    <row r="233" spans="1:22" ht="12.75" customHeight="1" x14ac:dyDescent="0.2">
      <c r="A233" s="633"/>
      <c r="B233" s="621"/>
      <c r="C233" s="350" t="s">
        <v>502</v>
      </c>
      <c r="D233" s="507">
        <v>82.78</v>
      </c>
      <c r="E233" s="370">
        <v>0</v>
      </c>
      <c r="F233" s="370">
        <v>0</v>
      </c>
      <c r="G233" s="124"/>
      <c r="H233" s="124"/>
      <c r="I233" s="124"/>
      <c r="Q233" s="125"/>
      <c r="R233" s="125"/>
      <c r="S233" s="125"/>
      <c r="T233" s="125"/>
      <c r="U233" s="125"/>
      <c r="V233" s="125"/>
    </row>
    <row r="234" spans="1:22" ht="12.75" customHeight="1" x14ac:dyDescent="0.2">
      <c r="A234" s="633"/>
      <c r="B234" s="623"/>
      <c r="C234" s="369" t="s">
        <v>503</v>
      </c>
      <c r="D234" s="507">
        <v>461.68</v>
      </c>
      <c r="E234" s="142">
        <v>0</v>
      </c>
      <c r="F234" s="142">
        <v>0</v>
      </c>
      <c r="G234" s="124"/>
      <c r="H234" s="124"/>
      <c r="I234" s="124"/>
      <c r="Q234" s="125"/>
      <c r="R234" s="125"/>
      <c r="S234" s="125"/>
      <c r="T234" s="125"/>
      <c r="U234" s="125"/>
      <c r="V234" s="125"/>
    </row>
    <row r="235" spans="1:22" ht="12.75" customHeight="1" x14ac:dyDescent="0.2">
      <c r="A235" s="633"/>
      <c r="B235" s="629"/>
      <c r="C235" s="359" t="s">
        <v>504</v>
      </c>
      <c r="D235" s="507">
        <v>26.53</v>
      </c>
      <c r="E235" s="349">
        <v>0</v>
      </c>
      <c r="F235" s="349">
        <v>0</v>
      </c>
      <c r="G235" s="124"/>
      <c r="H235" s="124"/>
      <c r="I235" s="124"/>
      <c r="Q235" s="125"/>
      <c r="R235" s="125"/>
      <c r="S235" s="125"/>
      <c r="T235" s="125"/>
      <c r="U235" s="125"/>
      <c r="V235" s="125"/>
    </row>
    <row r="236" spans="1:22" ht="26.25" thickBot="1" x14ac:dyDescent="0.25">
      <c r="A236" s="634"/>
      <c r="B236" s="630"/>
      <c r="C236" s="351" t="s">
        <v>505</v>
      </c>
      <c r="D236" s="508">
        <v>299.91000000000003</v>
      </c>
      <c r="E236" s="149">
        <v>0</v>
      </c>
      <c r="F236" s="149">
        <v>0</v>
      </c>
      <c r="G236" s="124"/>
      <c r="H236" s="124"/>
      <c r="I236" s="124"/>
      <c r="J236" s="131"/>
      <c r="K236" s="131"/>
      <c r="L236" s="161"/>
      <c r="Q236" s="125"/>
      <c r="R236" s="125"/>
      <c r="S236" s="125"/>
      <c r="T236" s="125"/>
      <c r="U236" s="125"/>
      <c r="V236" s="125"/>
    </row>
    <row r="237" spans="1:22" x14ac:dyDescent="0.2">
      <c r="A237" s="188" t="s">
        <v>326</v>
      </c>
      <c r="B237" s="341"/>
      <c r="C237" s="342"/>
      <c r="D237" s="343"/>
      <c r="E237" s="344"/>
      <c r="F237" s="344"/>
      <c r="G237" s="124"/>
      <c r="H237" s="124"/>
      <c r="I237" s="124"/>
      <c r="J237" s="131"/>
      <c r="K237" s="131"/>
      <c r="L237" s="161"/>
      <c r="Q237" s="125"/>
      <c r="R237" s="125"/>
      <c r="S237" s="125"/>
      <c r="T237" s="125"/>
      <c r="U237" s="125"/>
      <c r="V237" s="125"/>
    </row>
    <row r="238" spans="1:22" ht="13.5" thickBot="1" x14ac:dyDescent="0.25">
      <c r="A238" s="188"/>
      <c r="Q238" s="125"/>
      <c r="R238" s="125"/>
      <c r="S238" s="125"/>
      <c r="T238" s="125"/>
      <c r="U238" s="125"/>
      <c r="V238" s="125"/>
    </row>
    <row r="239" spans="1:22" ht="33" customHeight="1" thickBot="1" x14ac:dyDescent="0.3">
      <c r="A239" s="365" t="s">
        <v>91</v>
      </c>
      <c r="B239" s="366"/>
      <c r="C239" s="367"/>
      <c r="D239" s="367"/>
      <c r="E239" s="367"/>
      <c r="F239" s="368"/>
      <c r="G239" s="607" t="s">
        <v>388</v>
      </c>
      <c r="H239" s="608"/>
      <c r="I239" s="608"/>
      <c r="J239" s="608"/>
      <c r="K239" s="609"/>
      <c r="L239" s="113"/>
      <c r="M239" s="113"/>
      <c r="N239" s="113"/>
      <c r="O239" s="270"/>
      <c r="Q239" s="125"/>
      <c r="R239" s="125"/>
      <c r="S239" s="125"/>
      <c r="T239" s="125"/>
      <c r="U239" s="125"/>
      <c r="V239" s="125"/>
    </row>
    <row r="240" spans="1:22" ht="39" thickBot="1" x14ac:dyDescent="0.25">
      <c r="A240" s="132" t="s">
        <v>16</v>
      </c>
      <c r="B240" s="115" t="s">
        <v>32</v>
      </c>
      <c r="C240" s="133" t="s">
        <v>169</v>
      </c>
      <c r="D240" s="116" t="s">
        <v>168</v>
      </c>
      <c r="E240" s="116" t="s">
        <v>167</v>
      </c>
      <c r="F240" s="117" t="s">
        <v>30</v>
      </c>
      <c r="G240" s="175" t="s">
        <v>186</v>
      </c>
      <c r="H240" s="118" t="s">
        <v>189</v>
      </c>
      <c r="I240" s="118" t="s">
        <v>315</v>
      </c>
      <c r="J240" s="118" t="s">
        <v>316</v>
      </c>
      <c r="K240" s="118" t="s">
        <v>317</v>
      </c>
      <c r="L240" s="113"/>
      <c r="M240" s="113"/>
      <c r="N240" s="113"/>
      <c r="Q240" s="125"/>
      <c r="R240" s="125"/>
      <c r="S240" s="125"/>
      <c r="T240" s="125"/>
      <c r="U240" s="125"/>
      <c r="V240" s="125"/>
    </row>
    <row r="241" spans="1:22" ht="15" x14ac:dyDescent="0.2">
      <c r="A241" s="631" t="s">
        <v>91</v>
      </c>
      <c r="B241" s="119" t="s">
        <v>44</v>
      </c>
      <c r="C241" s="135" t="s">
        <v>34</v>
      </c>
      <c r="D241" s="165" t="s">
        <v>456</v>
      </c>
      <c r="E241" s="137" t="s">
        <v>199</v>
      </c>
      <c r="F241" s="276">
        <v>1.5</v>
      </c>
      <c r="G241" s="360">
        <v>32.69</v>
      </c>
      <c r="H241" s="550">
        <v>49.02</v>
      </c>
      <c r="I241" s="361">
        <v>0</v>
      </c>
      <c r="J241" s="352">
        <v>0</v>
      </c>
      <c r="K241" s="352">
        <v>0</v>
      </c>
      <c r="L241" s="113"/>
      <c r="M241" s="113"/>
      <c r="N241" s="113"/>
      <c r="O241" s="114"/>
      <c r="P241" s="282"/>
      <c r="Q241" s="125"/>
      <c r="R241" s="125"/>
      <c r="S241" s="125"/>
      <c r="T241" s="125"/>
      <c r="U241" s="125"/>
      <c r="V241" s="125"/>
    </row>
    <row r="242" spans="1:22" ht="15" x14ac:dyDescent="0.2">
      <c r="A242" s="631"/>
      <c r="B242" s="121" t="s">
        <v>44</v>
      </c>
      <c r="C242" s="138" t="s">
        <v>363</v>
      </c>
      <c r="D242" s="166" t="s">
        <v>457</v>
      </c>
      <c r="E242" s="140" t="s">
        <v>362</v>
      </c>
      <c r="F242" s="141">
        <v>2.1</v>
      </c>
      <c r="G242" s="362">
        <v>29.73</v>
      </c>
      <c r="H242" s="551">
        <v>62.44</v>
      </c>
      <c r="I242" s="354">
        <v>0</v>
      </c>
      <c r="J242" s="333">
        <v>0</v>
      </c>
      <c r="K242" s="333">
        <v>0</v>
      </c>
      <c r="L242" s="113"/>
      <c r="M242" s="113"/>
      <c r="N242" s="113"/>
      <c r="O242" s="114"/>
      <c r="P242" s="282"/>
      <c r="Q242" s="125"/>
      <c r="R242" s="125"/>
      <c r="S242" s="125"/>
      <c r="T242" s="125"/>
      <c r="U242" s="125"/>
      <c r="V242" s="125"/>
    </row>
    <row r="243" spans="1:22" ht="15" x14ac:dyDescent="0.2">
      <c r="A243" s="631"/>
      <c r="B243" s="121" t="s">
        <v>44</v>
      </c>
      <c r="C243" s="138" t="s">
        <v>35</v>
      </c>
      <c r="D243" s="166" t="s">
        <v>458</v>
      </c>
      <c r="E243" s="140" t="s">
        <v>200</v>
      </c>
      <c r="F243" s="141">
        <v>3.8</v>
      </c>
      <c r="G243" s="362">
        <v>16.920000000000002</v>
      </c>
      <c r="H243" s="551">
        <v>64.28</v>
      </c>
      <c r="I243" s="354">
        <v>0</v>
      </c>
      <c r="J243" s="333">
        <v>0</v>
      </c>
      <c r="K243" s="333">
        <v>0</v>
      </c>
      <c r="L243" s="113"/>
      <c r="M243" s="113"/>
      <c r="N243" s="113"/>
      <c r="O243" s="114"/>
      <c r="P243" s="282"/>
      <c r="Q243" s="125"/>
      <c r="R243" s="125"/>
      <c r="S243" s="125"/>
      <c r="T243" s="125"/>
      <c r="U243" s="125"/>
      <c r="V243" s="125"/>
    </row>
    <row r="244" spans="1:22" ht="15" x14ac:dyDescent="0.2">
      <c r="A244" s="631"/>
      <c r="B244" s="121" t="s">
        <v>44</v>
      </c>
      <c r="C244" s="138" t="s">
        <v>37</v>
      </c>
      <c r="D244" s="166" t="s">
        <v>459</v>
      </c>
      <c r="E244" s="140" t="s">
        <v>201</v>
      </c>
      <c r="F244" s="141">
        <v>7.6</v>
      </c>
      <c r="G244" s="362">
        <v>12.43</v>
      </c>
      <c r="H244" s="551">
        <v>94.51</v>
      </c>
      <c r="I244" s="354">
        <v>0</v>
      </c>
      <c r="J244" s="333">
        <v>0</v>
      </c>
      <c r="K244" s="333">
        <v>0</v>
      </c>
      <c r="L244" s="113"/>
      <c r="M244" s="113"/>
      <c r="N244" s="113"/>
      <c r="O244" s="114"/>
      <c r="P244" s="282"/>
      <c r="Q244" s="125"/>
      <c r="R244" s="125"/>
      <c r="S244" s="125"/>
      <c r="T244" s="125"/>
      <c r="U244" s="125"/>
      <c r="V244" s="125"/>
    </row>
    <row r="245" spans="1:22" ht="15" x14ac:dyDescent="0.2">
      <c r="A245" s="631"/>
      <c r="B245" s="121" t="s">
        <v>44</v>
      </c>
      <c r="C245" s="138" t="s">
        <v>364</v>
      </c>
      <c r="D245" s="166" t="s">
        <v>460</v>
      </c>
      <c r="E245" s="140" t="s">
        <v>361</v>
      </c>
      <c r="F245" s="141">
        <v>10.8</v>
      </c>
      <c r="G245" s="362">
        <v>11.84</v>
      </c>
      <c r="H245" s="551">
        <v>127.78</v>
      </c>
      <c r="I245" s="354">
        <v>0</v>
      </c>
      <c r="J245" s="333">
        <v>0</v>
      </c>
      <c r="K245" s="333">
        <v>0</v>
      </c>
      <c r="L245" s="113"/>
      <c r="M245" s="113"/>
      <c r="N245" s="113"/>
      <c r="O245" s="114"/>
      <c r="P245" s="282"/>
      <c r="Q245" s="125"/>
      <c r="R245" s="125"/>
      <c r="S245" s="125"/>
      <c r="T245" s="125"/>
      <c r="U245" s="125"/>
      <c r="V245" s="125"/>
    </row>
    <row r="246" spans="1:22" ht="15" x14ac:dyDescent="0.2">
      <c r="A246" s="631"/>
      <c r="B246" s="121" t="s">
        <v>45</v>
      </c>
      <c r="C246" s="138" t="s">
        <v>38</v>
      </c>
      <c r="D246" s="166" t="s">
        <v>461</v>
      </c>
      <c r="E246" s="140" t="s">
        <v>115</v>
      </c>
      <c r="F246" s="141">
        <v>1.75</v>
      </c>
      <c r="G246" s="362">
        <v>15.46</v>
      </c>
      <c r="H246" s="551">
        <v>27.04</v>
      </c>
      <c r="I246" s="354">
        <v>0</v>
      </c>
      <c r="J246" s="333">
        <v>0</v>
      </c>
      <c r="K246" s="333">
        <v>0</v>
      </c>
      <c r="L246" s="113"/>
      <c r="M246" s="113"/>
      <c r="N246" s="113"/>
      <c r="O246" s="114"/>
      <c r="P246" s="282"/>
      <c r="Q246" s="125"/>
      <c r="R246" s="125"/>
      <c r="S246" s="125"/>
      <c r="T246" s="125"/>
      <c r="U246" s="125"/>
      <c r="V246" s="125"/>
    </row>
    <row r="247" spans="1:22" ht="15" x14ac:dyDescent="0.2">
      <c r="A247" s="631"/>
      <c r="B247" s="121" t="s">
        <v>46</v>
      </c>
      <c r="C247" s="138" t="s">
        <v>34</v>
      </c>
      <c r="D247" s="166" t="s">
        <v>462</v>
      </c>
      <c r="E247" s="140" t="s">
        <v>116</v>
      </c>
      <c r="F247" s="141">
        <v>6</v>
      </c>
      <c r="G247" s="362">
        <v>5.59</v>
      </c>
      <c r="H247" s="551">
        <v>33.54</v>
      </c>
      <c r="I247" s="354">
        <v>0</v>
      </c>
      <c r="J247" s="333">
        <v>0</v>
      </c>
      <c r="K247" s="333">
        <v>0</v>
      </c>
      <c r="L247" s="113"/>
      <c r="M247" s="113"/>
      <c r="N247" s="113"/>
      <c r="O247" s="114"/>
      <c r="P247" s="282"/>
      <c r="Q247" s="125"/>
      <c r="R247" s="125"/>
      <c r="S247" s="125"/>
      <c r="T247" s="125"/>
      <c r="U247" s="125"/>
      <c r="V247" s="125"/>
    </row>
    <row r="248" spans="1:22" ht="15" x14ac:dyDescent="0.2">
      <c r="A248" s="631"/>
      <c r="B248" s="121" t="s">
        <v>46</v>
      </c>
      <c r="C248" s="138" t="s">
        <v>35</v>
      </c>
      <c r="D248" s="166" t="s">
        <v>463</v>
      </c>
      <c r="E248" s="140" t="s">
        <v>118</v>
      </c>
      <c r="F248" s="141">
        <v>15</v>
      </c>
      <c r="G248" s="362">
        <v>2.8</v>
      </c>
      <c r="H248" s="551">
        <v>41.97</v>
      </c>
      <c r="I248" s="354">
        <v>0</v>
      </c>
      <c r="J248" s="333">
        <v>0</v>
      </c>
      <c r="K248" s="333">
        <v>0</v>
      </c>
      <c r="L248" s="113"/>
      <c r="M248" s="113"/>
      <c r="N248" s="113"/>
      <c r="O248" s="114"/>
      <c r="P248" s="282"/>
      <c r="Q248" s="125"/>
      <c r="R248" s="125"/>
      <c r="S248" s="125"/>
      <c r="T248" s="125"/>
      <c r="U248" s="125"/>
      <c r="V248" s="125"/>
    </row>
    <row r="249" spans="1:22" ht="15" x14ac:dyDescent="0.2">
      <c r="A249" s="631"/>
      <c r="B249" s="121" t="s">
        <v>46</v>
      </c>
      <c r="C249" s="138" t="s">
        <v>37</v>
      </c>
      <c r="D249" s="166" t="s">
        <v>464</v>
      </c>
      <c r="E249" s="140" t="s">
        <v>119</v>
      </c>
      <c r="F249" s="141">
        <v>31</v>
      </c>
      <c r="G249" s="362">
        <v>1.79</v>
      </c>
      <c r="H249" s="551">
        <v>55.39</v>
      </c>
      <c r="I249" s="354">
        <v>0</v>
      </c>
      <c r="J249" s="333">
        <v>0</v>
      </c>
      <c r="K249" s="333">
        <v>0</v>
      </c>
      <c r="L249" s="113"/>
      <c r="M249" s="113"/>
      <c r="N249" s="113"/>
      <c r="O249" s="114"/>
      <c r="P249" s="282"/>
      <c r="Q249" s="125"/>
      <c r="R249" s="125"/>
      <c r="S249" s="125"/>
      <c r="T249" s="125"/>
      <c r="U249" s="125"/>
      <c r="V249" s="125"/>
    </row>
    <row r="250" spans="1:22" ht="15" x14ac:dyDescent="0.2">
      <c r="A250" s="631"/>
      <c r="B250" s="121" t="s">
        <v>47</v>
      </c>
      <c r="C250" s="138" t="s">
        <v>38</v>
      </c>
      <c r="D250" s="167" t="s">
        <v>465</v>
      </c>
      <c r="E250" s="140" t="s">
        <v>121</v>
      </c>
      <c r="F250" s="141">
        <v>0.41</v>
      </c>
      <c r="G250" s="362">
        <v>558.58000000000004</v>
      </c>
      <c r="H250" s="551">
        <v>229.02</v>
      </c>
      <c r="I250" s="354">
        <v>0</v>
      </c>
      <c r="J250" s="333">
        <v>0</v>
      </c>
      <c r="K250" s="333">
        <v>0</v>
      </c>
      <c r="L250" s="113"/>
      <c r="M250" s="113"/>
      <c r="N250" s="113"/>
      <c r="O250" s="114"/>
      <c r="P250" s="282"/>
      <c r="Q250" s="125"/>
      <c r="R250" s="125"/>
      <c r="S250" s="125"/>
      <c r="T250" s="125"/>
      <c r="U250" s="125"/>
      <c r="V250" s="125"/>
    </row>
    <row r="251" spans="1:22" ht="15" x14ac:dyDescent="0.2">
      <c r="A251" s="631"/>
      <c r="B251" s="121" t="s">
        <v>47</v>
      </c>
      <c r="C251" s="138" t="s">
        <v>34</v>
      </c>
      <c r="D251" s="167" t="s">
        <v>466</v>
      </c>
      <c r="E251" s="140" t="s">
        <v>205</v>
      </c>
      <c r="F251" s="141">
        <v>1.4</v>
      </c>
      <c r="G251" s="362">
        <v>218.42</v>
      </c>
      <c r="H251" s="551">
        <v>305.79000000000002</v>
      </c>
      <c r="I251" s="354">
        <v>0</v>
      </c>
      <c r="J251" s="333">
        <v>0</v>
      </c>
      <c r="K251" s="333">
        <v>0</v>
      </c>
      <c r="L251" s="113"/>
      <c r="M251" s="113"/>
      <c r="N251" s="113"/>
      <c r="O251" s="114"/>
      <c r="P251" s="282"/>
      <c r="Q251" s="125"/>
      <c r="R251" s="125"/>
      <c r="S251" s="125"/>
      <c r="T251" s="125"/>
      <c r="U251" s="125"/>
      <c r="V251" s="125"/>
    </row>
    <row r="252" spans="1:22" ht="15" x14ac:dyDescent="0.2">
      <c r="A252" s="631"/>
      <c r="B252" s="121" t="s">
        <v>47</v>
      </c>
      <c r="C252" s="138" t="s">
        <v>37</v>
      </c>
      <c r="D252" s="167" t="s">
        <v>467</v>
      </c>
      <c r="E252" s="140" t="s">
        <v>206</v>
      </c>
      <c r="F252" s="141">
        <v>7.3</v>
      </c>
      <c r="G252" s="362">
        <v>122.06</v>
      </c>
      <c r="H252" s="551">
        <v>891.05</v>
      </c>
      <c r="I252" s="354">
        <v>0</v>
      </c>
      <c r="J252" s="333">
        <v>0</v>
      </c>
      <c r="K252" s="333">
        <v>0</v>
      </c>
      <c r="L252" s="113"/>
      <c r="M252" s="113"/>
      <c r="N252" s="113"/>
      <c r="O252" s="114"/>
      <c r="P252" s="282"/>
      <c r="Q252" s="125"/>
      <c r="R252" s="125"/>
      <c r="S252" s="125"/>
      <c r="T252" s="125"/>
      <c r="U252" s="125"/>
      <c r="V252" s="125"/>
    </row>
    <row r="253" spans="1:22" ht="15" x14ac:dyDescent="0.2">
      <c r="A253" s="631"/>
      <c r="B253" s="121" t="s">
        <v>43</v>
      </c>
      <c r="C253" s="138" t="s">
        <v>38</v>
      </c>
      <c r="D253" s="166" t="s">
        <v>468</v>
      </c>
      <c r="E253" s="140" t="s">
        <v>122</v>
      </c>
      <c r="F253" s="141">
        <v>0.47</v>
      </c>
      <c r="G253" s="362">
        <v>59.61</v>
      </c>
      <c r="H253" s="551">
        <v>28.02</v>
      </c>
      <c r="I253" s="354">
        <v>0</v>
      </c>
      <c r="J253" s="333">
        <v>0</v>
      </c>
      <c r="K253" s="333">
        <v>0</v>
      </c>
      <c r="L253" s="113"/>
      <c r="M253" s="113"/>
      <c r="N253" s="113"/>
      <c r="O253" s="114"/>
      <c r="P253" s="282"/>
      <c r="Q253" s="125"/>
      <c r="R253" s="125"/>
      <c r="S253" s="125"/>
      <c r="T253" s="125"/>
      <c r="U253" s="125"/>
      <c r="V253" s="125"/>
    </row>
    <row r="254" spans="1:22" ht="15" x14ac:dyDescent="0.2">
      <c r="A254" s="631"/>
      <c r="B254" s="121" t="s">
        <v>43</v>
      </c>
      <c r="C254" s="138" t="s">
        <v>34</v>
      </c>
      <c r="D254" s="166" t="s">
        <v>469</v>
      </c>
      <c r="E254" s="140" t="s">
        <v>123</v>
      </c>
      <c r="F254" s="141">
        <v>1.5</v>
      </c>
      <c r="G254" s="362">
        <v>23.53</v>
      </c>
      <c r="H254" s="551">
        <v>35.299999999999997</v>
      </c>
      <c r="I254" s="354">
        <v>0</v>
      </c>
      <c r="J254" s="333">
        <v>0</v>
      </c>
      <c r="K254" s="333">
        <v>0</v>
      </c>
      <c r="L254" s="113"/>
      <c r="M254" s="113"/>
      <c r="N254" s="113"/>
      <c r="O254" s="114"/>
      <c r="P254" s="282"/>
      <c r="Q254" s="125"/>
      <c r="R254" s="125"/>
      <c r="S254" s="125"/>
      <c r="T254" s="125"/>
      <c r="U254" s="125"/>
      <c r="V254" s="125"/>
    </row>
    <row r="255" spans="1:22" ht="15" x14ac:dyDescent="0.2">
      <c r="A255" s="631"/>
      <c r="B255" s="121" t="s">
        <v>43</v>
      </c>
      <c r="C255" s="138" t="s">
        <v>375</v>
      </c>
      <c r="D255" s="166" t="s">
        <v>470</v>
      </c>
      <c r="E255" s="140" t="s">
        <v>385</v>
      </c>
      <c r="F255" s="141">
        <v>1.6</v>
      </c>
      <c r="G255" s="362">
        <v>22.06</v>
      </c>
      <c r="H255" s="551">
        <v>35.299999999999997</v>
      </c>
      <c r="I255" s="354">
        <v>0</v>
      </c>
      <c r="J255" s="333">
        <v>0</v>
      </c>
      <c r="K255" s="333">
        <v>0</v>
      </c>
      <c r="L255" s="113"/>
      <c r="M255" s="113"/>
      <c r="N255" s="113"/>
      <c r="O255" s="114"/>
      <c r="P255" s="282"/>
      <c r="Q255" s="125"/>
      <c r="R255" s="125"/>
      <c r="S255" s="125"/>
      <c r="T255" s="125"/>
      <c r="U255" s="125"/>
      <c r="V255" s="125"/>
    </row>
    <row r="256" spans="1:22" ht="15" x14ac:dyDescent="0.2">
      <c r="A256" s="631"/>
      <c r="B256" s="121" t="s">
        <v>43</v>
      </c>
      <c r="C256" s="138" t="s">
        <v>35</v>
      </c>
      <c r="D256" s="166" t="s">
        <v>471</v>
      </c>
      <c r="E256" s="140" t="s">
        <v>124</v>
      </c>
      <c r="F256" s="141">
        <v>3.7</v>
      </c>
      <c r="G256" s="362">
        <v>10.41</v>
      </c>
      <c r="H256" s="551">
        <v>38.56</v>
      </c>
      <c r="I256" s="354">
        <v>0</v>
      </c>
      <c r="J256" s="333">
        <v>0</v>
      </c>
      <c r="K256" s="333">
        <v>0</v>
      </c>
      <c r="L256" s="113"/>
      <c r="M256" s="113"/>
      <c r="N256" s="113"/>
      <c r="O256" s="114"/>
      <c r="P256" s="282"/>
      <c r="Q256" s="125"/>
      <c r="R256" s="125"/>
      <c r="S256" s="125"/>
      <c r="T256" s="125"/>
      <c r="U256" s="125"/>
      <c r="V256" s="125"/>
    </row>
    <row r="257" spans="1:22" ht="15" x14ac:dyDescent="0.2">
      <c r="A257" s="631"/>
      <c r="B257" s="121" t="s">
        <v>43</v>
      </c>
      <c r="C257" s="138" t="s">
        <v>37</v>
      </c>
      <c r="D257" s="166" t="s">
        <v>472</v>
      </c>
      <c r="E257" s="140" t="s">
        <v>126</v>
      </c>
      <c r="F257" s="141">
        <v>7.5</v>
      </c>
      <c r="G257" s="362">
        <v>5.41</v>
      </c>
      <c r="H257" s="551">
        <v>40.549999999999997</v>
      </c>
      <c r="I257" s="354">
        <v>0</v>
      </c>
      <c r="J257" s="333">
        <v>0</v>
      </c>
      <c r="K257" s="333">
        <v>0</v>
      </c>
      <c r="L257" s="113"/>
      <c r="M257" s="113"/>
      <c r="N257" s="113"/>
      <c r="O257" s="114"/>
      <c r="P257" s="282"/>
      <c r="Q257" s="125"/>
      <c r="R257" s="125"/>
      <c r="S257" s="125"/>
      <c r="T257" s="125"/>
      <c r="U257" s="125"/>
      <c r="V257" s="125"/>
    </row>
    <row r="258" spans="1:22" ht="15" x14ac:dyDescent="0.2">
      <c r="A258" s="631"/>
      <c r="B258" s="121" t="s">
        <v>43</v>
      </c>
      <c r="C258" s="138" t="s">
        <v>39</v>
      </c>
      <c r="D258" s="166" t="s">
        <v>473</v>
      </c>
      <c r="E258" s="140" t="s">
        <v>128</v>
      </c>
      <c r="F258" s="141">
        <v>51.3</v>
      </c>
      <c r="G258" s="362">
        <v>5.86</v>
      </c>
      <c r="H258" s="551">
        <v>300.58999999999997</v>
      </c>
      <c r="I258" s="354">
        <v>0</v>
      </c>
      <c r="J258" s="333">
        <v>0</v>
      </c>
      <c r="K258" s="333">
        <v>0</v>
      </c>
      <c r="L258" s="113"/>
      <c r="M258" s="113"/>
      <c r="N258" s="113"/>
      <c r="O258" s="114"/>
      <c r="P258" s="282"/>
      <c r="Q258" s="125"/>
      <c r="R258" s="125"/>
      <c r="S258" s="125"/>
      <c r="T258" s="125"/>
      <c r="U258" s="125"/>
      <c r="V258" s="125"/>
    </row>
    <row r="259" spans="1:22" ht="15" x14ac:dyDescent="0.2">
      <c r="A259" s="631"/>
      <c r="B259" s="121" t="s">
        <v>42</v>
      </c>
      <c r="C259" s="138" t="s">
        <v>66</v>
      </c>
      <c r="D259" s="166" t="s">
        <v>474</v>
      </c>
      <c r="E259" s="140" t="s">
        <v>131</v>
      </c>
      <c r="F259" s="141">
        <v>112.5</v>
      </c>
      <c r="G259" s="362">
        <v>3.68</v>
      </c>
      <c r="H259" s="551">
        <v>414.49</v>
      </c>
      <c r="I259" s="354">
        <v>0</v>
      </c>
      <c r="J259" s="333">
        <v>0</v>
      </c>
      <c r="K259" s="333">
        <v>0</v>
      </c>
      <c r="L259" s="113"/>
      <c r="M259" s="113"/>
      <c r="N259" s="113"/>
      <c r="O259" s="114"/>
      <c r="P259" s="282"/>
      <c r="Q259" s="125"/>
      <c r="R259" s="125"/>
      <c r="S259" s="125"/>
      <c r="T259" s="125"/>
      <c r="U259" s="125"/>
      <c r="V259" s="125"/>
    </row>
    <row r="260" spans="1:22" ht="15" x14ac:dyDescent="0.2">
      <c r="A260" s="631"/>
      <c r="B260" s="121" t="s">
        <v>49</v>
      </c>
      <c r="C260" s="138" t="s">
        <v>38</v>
      </c>
      <c r="D260" s="167" t="s">
        <v>475</v>
      </c>
      <c r="E260" s="140" t="s">
        <v>132</v>
      </c>
      <c r="F260" s="141">
        <v>0.9</v>
      </c>
      <c r="G260" s="362">
        <v>63.23</v>
      </c>
      <c r="H260" s="551">
        <v>56.91</v>
      </c>
      <c r="I260" s="354">
        <v>0</v>
      </c>
      <c r="J260" s="333">
        <v>0</v>
      </c>
      <c r="K260" s="333">
        <v>0</v>
      </c>
      <c r="L260" s="113"/>
      <c r="M260" s="113"/>
      <c r="N260" s="113"/>
      <c r="O260" s="114"/>
      <c r="P260" s="282"/>
      <c r="Q260" s="125"/>
      <c r="R260" s="125"/>
      <c r="S260" s="125"/>
      <c r="T260" s="125"/>
      <c r="U260" s="125"/>
      <c r="V260" s="125"/>
    </row>
    <row r="261" spans="1:22" ht="15" x14ac:dyDescent="0.2">
      <c r="A261" s="631"/>
      <c r="B261" s="121" t="s">
        <v>49</v>
      </c>
      <c r="C261" s="138" t="s">
        <v>34</v>
      </c>
      <c r="D261" s="167" t="s">
        <v>476</v>
      </c>
      <c r="E261" s="140" t="s">
        <v>134</v>
      </c>
      <c r="F261" s="141">
        <v>3.5</v>
      </c>
      <c r="G261" s="362">
        <v>28.05</v>
      </c>
      <c r="H261" s="551">
        <v>98.15</v>
      </c>
      <c r="I261" s="354">
        <v>0</v>
      </c>
      <c r="J261" s="333">
        <v>0</v>
      </c>
      <c r="K261" s="333">
        <v>0</v>
      </c>
      <c r="L261" s="113"/>
      <c r="M261" s="113"/>
      <c r="N261" s="113"/>
      <c r="O261" s="114"/>
      <c r="P261" s="282"/>
      <c r="Q261" s="125"/>
      <c r="R261" s="125"/>
      <c r="S261" s="125"/>
      <c r="T261" s="125"/>
      <c r="U261" s="125"/>
      <c r="V261" s="125"/>
    </row>
    <row r="262" spans="1:22" ht="15" x14ac:dyDescent="0.2">
      <c r="A262" s="631"/>
      <c r="B262" s="121" t="s">
        <v>49</v>
      </c>
      <c r="C262" s="138" t="s">
        <v>35</v>
      </c>
      <c r="D262" s="167" t="s">
        <v>477</v>
      </c>
      <c r="E262" s="140" t="s">
        <v>135</v>
      </c>
      <c r="F262" s="141">
        <v>8.9</v>
      </c>
      <c r="G262" s="362">
        <v>23.52</v>
      </c>
      <c r="H262" s="551">
        <v>209.34</v>
      </c>
      <c r="I262" s="354">
        <v>0</v>
      </c>
      <c r="J262" s="333">
        <v>0</v>
      </c>
      <c r="K262" s="333">
        <v>0</v>
      </c>
      <c r="L262" s="113"/>
      <c r="M262" s="113"/>
      <c r="N262" s="113"/>
      <c r="O262" s="114"/>
      <c r="P262" s="282"/>
      <c r="Q262" s="125"/>
      <c r="R262" s="125"/>
      <c r="S262" s="125"/>
      <c r="T262" s="125"/>
      <c r="U262" s="125"/>
      <c r="V262" s="125"/>
    </row>
    <row r="263" spans="1:22" ht="15" x14ac:dyDescent="0.2">
      <c r="A263" s="631"/>
      <c r="B263" s="121" t="s">
        <v>49</v>
      </c>
      <c r="C263" s="138" t="s">
        <v>39</v>
      </c>
      <c r="D263" s="167" t="s">
        <v>478</v>
      </c>
      <c r="E263" s="140" t="s">
        <v>207</v>
      </c>
      <c r="F263" s="141">
        <v>124.4</v>
      </c>
      <c r="G263" s="362">
        <v>17.45</v>
      </c>
      <c r="H263" s="551">
        <v>2170.79</v>
      </c>
      <c r="I263" s="354">
        <v>0</v>
      </c>
      <c r="J263" s="333">
        <v>0</v>
      </c>
      <c r="K263" s="333">
        <v>0</v>
      </c>
      <c r="L263" s="113"/>
      <c r="M263" s="113"/>
      <c r="N263" s="113"/>
      <c r="O263" s="114"/>
      <c r="P263" s="282"/>
      <c r="Q263" s="125"/>
      <c r="R263" s="125"/>
      <c r="S263" s="125"/>
      <c r="T263" s="125"/>
      <c r="U263" s="125"/>
      <c r="V263" s="125"/>
    </row>
    <row r="264" spans="1:22" ht="15" x14ac:dyDescent="0.2">
      <c r="A264" s="631"/>
      <c r="B264" s="121" t="s">
        <v>49</v>
      </c>
      <c r="C264" s="138" t="s">
        <v>37</v>
      </c>
      <c r="D264" s="167" t="s">
        <v>479</v>
      </c>
      <c r="E264" s="140" t="s">
        <v>137</v>
      </c>
      <c r="F264" s="141">
        <v>18.7</v>
      </c>
      <c r="G264" s="362">
        <v>17.46</v>
      </c>
      <c r="H264" s="551">
        <v>326.39</v>
      </c>
      <c r="I264" s="354">
        <v>0</v>
      </c>
      <c r="J264" s="333">
        <v>0</v>
      </c>
      <c r="K264" s="333">
        <v>0</v>
      </c>
      <c r="L264" s="113"/>
      <c r="M264" s="113"/>
      <c r="N264" s="113"/>
      <c r="O264" s="114"/>
      <c r="P264" s="282"/>
      <c r="Q264" s="125"/>
      <c r="R264" s="125"/>
      <c r="S264" s="125"/>
      <c r="T264" s="125"/>
      <c r="U264" s="125"/>
      <c r="V264" s="125"/>
    </row>
    <row r="265" spans="1:22" ht="15" x14ac:dyDescent="0.2">
      <c r="A265" s="631"/>
      <c r="B265" s="121" t="s">
        <v>203</v>
      </c>
      <c r="C265" s="138" t="s">
        <v>38</v>
      </c>
      <c r="D265" s="166" t="s">
        <v>480</v>
      </c>
      <c r="E265" s="140" t="s">
        <v>139</v>
      </c>
      <c r="F265" s="141">
        <v>0.5</v>
      </c>
      <c r="G265" s="362">
        <v>90.78</v>
      </c>
      <c r="H265" s="551">
        <v>45.39</v>
      </c>
      <c r="I265" s="354">
        <v>0</v>
      </c>
      <c r="J265" s="333">
        <v>0</v>
      </c>
      <c r="K265" s="333">
        <v>0</v>
      </c>
      <c r="L265" s="113"/>
      <c r="M265" s="113"/>
      <c r="N265" s="113"/>
      <c r="O265" s="114"/>
      <c r="P265" s="282"/>
      <c r="Q265" s="125"/>
      <c r="R265" s="125"/>
      <c r="S265" s="125"/>
      <c r="T265" s="125"/>
      <c r="U265" s="125"/>
      <c r="V265" s="125"/>
    </row>
    <row r="266" spans="1:22" ht="15" x14ac:dyDescent="0.2">
      <c r="A266" s="631"/>
      <c r="B266" s="121" t="s">
        <v>203</v>
      </c>
      <c r="C266" s="138" t="s">
        <v>34</v>
      </c>
      <c r="D266" s="166" t="s">
        <v>481</v>
      </c>
      <c r="E266" s="140" t="s">
        <v>141</v>
      </c>
      <c r="F266" s="141">
        <v>1.6</v>
      </c>
      <c r="G266" s="362">
        <v>48.85</v>
      </c>
      <c r="H266" s="551">
        <v>78.150000000000006</v>
      </c>
      <c r="I266" s="354">
        <v>0</v>
      </c>
      <c r="J266" s="333">
        <v>0</v>
      </c>
      <c r="K266" s="333">
        <v>0</v>
      </c>
      <c r="L266" s="113"/>
      <c r="M266" s="113"/>
      <c r="N266" s="113"/>
      <c r="O266" s="114"/>
      <c r="P266" s="282"/>
      <c r="Q266" s="125"/>
      <c r="R266" s="125"/>
      <c r="S266" s="125"/>
      <c r="T266" s="125"/>
      <c r="U266" s="125"/>
      <c r="V266" s="125"/>
    </row>
    <row r="267" spans="1:22" ht="15" x14ac:dyDescent="0.2">
      <c r="A267" s="631"/>
      <c r="B267" s="121" t="s">
        <v>203</v>
      </c>
      <c r="C267" s="138" t="s">
        <v>35</v>
      </c>
      <c r="D267" s="166" t="s">
        <v>482</v>
      </c>
      <c r="E267" s="140" t="s">
        <v>142</v>
      </c>
      <c r="F267" s="141">
        <v>4</v>
      </c>
      <c r="G267" s="362">
        <v>26.7</v>
      </c>
      <c r="H267" s="551">
        <v>106.83</v>
      </c>
      <c r="I267" s="354">
        <v>0</v>
      </c>
      <c r="J267" s="333">
        <v>0</v>
      </c>
      <c r="K267" s="333">
        <v>0</v>
      </c>
      <c r="L267" s="113"/>
      <c r="M267" s="113"/>
      <c r="N267" s="113"/>
      <c r="O267" s="114"/>
      <c r="P267" s="282"/>
      <c r="Q267" s="125"/>
      <c r="R267" s="125"/>
      <c r="S267" s="125"/>
      <c r="T267" s="125"/>
      <c r="U267" s="125"/>
      <c r="V267" s="125"/>
    </row>
    <row r="268" spans="1:22" ht="15" x14ac:dyDescent="0.2">
      <c r="A268" s="631"/>
      <c r="B268" s="121" t="s">
        <v>203</v>
      </c>
      <c r="C268" s="138" t="s">
        <v>37</v>
      </c>
      <c r="D268" s="166" t="s">
        <v>483</v>
      </c>
      <c r="E268" s="140" t="s">
        <v>144</v>
      </c>
      <c r="F268" s="141">
        <v>8.5</v>
      </c>
      <c r="G268" s="362">
        <v>17.11</v>
      </c>
      <c r="H268" s="551">
        <v>145.41</v>
      </c>
      <c r="I268" s="354">
        <v>0</v>
      </c>
      <c r="J268" s="333">
        <v>0</v>
      </c>
      <c r="K268" s="333">
        <v>0</v>
      </c>
      <c r="L268" s="113"/>
      <c r="M268" s="113"/>
      <c r="N268" s="113"/>
      <c r="O268" s="114"/>
      <c r="P268" s="282"/>
      <c r="Q268" s="125"/>
      <c r="R268" s="125"/>
      <c r="S268" s="125"/>
      <c r="T268" s="125"/>
      <c r="U268" s="125"/>
      <c r="V268" s="125"/>
    </row>
    <row r="269" spans="1:22" ht="15" x14ac:dyDescent="0.2">
      <c r="A269" s="631"/>
      <c r="B269" s="121" t="s">
        <v>65</v>
      </c>
      <c r="C269" s="138" t="s">
        <v>38</v>
      </c>
      <c r="D269" s="166" t="s">
        <v>484</v>
      </c>
      <c r="E269" s="140" t="s">
        <v>146</v>
      </c>
      <c r="F269" s="141">
        <v>0.4</v>
      </c>
      <c r="G269" s="362">
        <v>54.89</v>
      </c>
      <c r="H269" s="551">
        <v>21.95</v>
      </c>
      <c r="I269" s="354">
        <v>0</v>
      </c>
      <c r="J269" s="333">
        <v>0</v>
      </c>
      <c r="K269" s="333">
        <v>0</v>
      </c>
      <c r="L269" s="113"/>
      <c r="M269" s="113"/>
      <c r="N269" s="113"/>
      <c r="O269" s="114"/>
      <c r="P269" s="282"/>
      <c r="Q269" s="125"/>
      <c r="R269" s="125"/>
      <c r="S269" s="125"/>
      <c r="T269" s="125"/>
      <c r="U269" s="125"/>
      <c r="V269" s="125"/>
    </row>
    <row r="270" spans="1:22" ht="15" x14ac:dyDescent="0.2">
      <c r="A270" s="631"/>
      <c r="B270" s="121" t="s">
        <v>41</v>
      </c>
      <c r="C270" s="138" t="s">
        <v>117</v>
      </c>
      <c r="D270" s="167" t="s">
        <v>485</v>
      </c>
      <c r="E270" s="140" t="s">
        <v>208</v>
      </c>
      <c r="F270" s="141">
        <v>0.17</v>
      </c>
      <c r="G270" s="362">
        <v>132.01</v>
      </c>
      <c r="H270" s="552">
        <v>22.45</v>
      </c>
      <c r="I270" s="354">
        <v>0</v>
      </c>
      <c r="J270" s="333">
        <v>0</v>
      </c>
      <c r="K270" s="333">
        <v>0</v>
      </c>
      <c r="L270" s="113"/>
      <c r="M270" s="113"/>
      <c r="N270" s="113"/>
      <c r="O270" s="114"/>
      <c r="P270" s="282"/>
      <c r="Q270" s="125"/>
      <c r="R270" s="125"/>
      <c r="S270" s="125"/>
      <c r="T270" s="125"/>
      <c r="U270" s="125"/>
      <c r="V270" s="125"/>
    </row>
    <row r="271" spans="1:22" ht="15" x14ac:dyDescent="0.2">
      <c r="A271" s="631"/>
      <c r="B271" s="121" t="s">
        <v>41</v>
      </c>
      <c r="C271" s="138" t="s">
        <v>455</v>
      </c>
      <c r="D271" s="167" t="s">
        <v>486</v>
      </c>
      <c r="E271" s="140" t="s">
        <v>147</v>
      </c>
      <c r="F271" s="141">
        <v>0.49</v>
      </c>
      <c r="G271" s="362">
        <v>45.81</v>
      </c>
      <c r="H271" s="552">
        <v>22.45</v>
      </c>
      <c r="I271" s="354">
        <v>0</v>
      </c>
      <c r="J271" s="333">
        <v>0</v>
      </c>
      <c r="K271" s="333">
        <v>0</v>
      </c>
      <c r="L271" s="113"/>
      <c r="M271" s="113"/>
      <c r="N271" s="113"/>
      <c r="O271" s="114"/>
      <c r="P271" s="282"/>
      <c r="Q271" s="125"/>
      <c r="R271" s="125"/>
      <c r="S271" s="125"/>
      <c r="T271" s="125"/>
      <c r="U271" s="125"/>
      <c r="V271" s="125"/>
    </row>
    <row r="272" spans="1:22" ht="15" x14ac:dyDescent="0.2">
      <c r="A272" s="631"/>
      <c r="B272" s="121" t="s">
        <v>86</v>
      </c>
      <c r="C272" s="138" t="s">
        <v>33</v>
      </c>
      <c r="D272" s="167" t="s">
        <v>487</v>
      </c>
      <c r="E272" s="140" t="s">
        <v>152</v>
      </c>
      <c r="F272" s="141">
        <v>0.63</v>
      </c>
      <c r="G272" s="362">
        <v>41.97</v>
      </c>
      <c r="H272" s="552">
        <v>26.44</v>
      </c>
      <c r="I272" s="354">
        <v>0</v>
      </c>
      <c r="J272" s="333">
        <v>0</v>
      </c>
      <c r="K272" s="333">
        <v>0</v>
      </c>
      <c r="L272" s="113"/>
      <c r="M272" s="113"/>
      <c r="N272" s="113"/>
      <c r="O272" s="114"/>
      <c r="P272" s="282"/>
      <c r="Q272" s="125"/>
      <c r="R272" s="125"/>
      <c r="S272" s="125"/>
      <c r="T272" s="125"/>
      <c r="U272" s="125"/>
      <c r="V272" s="125"/>
    </row>
    <row r="273" spans="1:22" ht="15" x14ac:dyDescent="0.2">
      <c r="A273" s="631"/>
      <c r="B273" s="121" t="s">
        <v>41</v>
      </c>
      <c r="C273" s="138" t="s">
        <v>375</v>
      </c>
      <c r="D273" s="167" t="s">
        <v>488</v>
      </c>
      <c r="E273" s="140" t="s">
        <v>386</v>
      </c>
      <c r="F273" s="141">
        <v>1.6</v>
      </c>
      <c r="G273" s="362">
        <v>17.53</v>
      </c>
      <c r="H273" s="552">
        <v>28.05</v>
      </c>
      <c r="I273" s="354">
        <v>0</v>
      </c>
      <c r="J273" s="333">
        <v>0</v>
      </c>
      <c r="K273" s="333">
        <v>0</v>
      </c>
      <c r="L273" s="113"/>
      <c r="M273" s="113"/>
      <c r="N273" s="113"/>
      <c r="O273" s="114"/>
      <c r="P273" s="282"/>
      <c r="Q273" s="125"/>
      <c r="R273" s="125"/>
      <c r="S273" s="125"/>
      <c r="T273" s="125"/>
      <c r="U273" s="125"/>
      <c r="V273" s="125"/>
    </row>
    <row r="274" spans="1:22" ht="15" x14ac:dyDescent="0.2">
      <c r="A274" s="631"/>
      <c r="B274" s="121" t="s">
        <v>41</v>
      </c>
      <c r="C274" s="138" t="s">
        <v>127</v>
      </c>
      <c r="D274" s="167" t="s">
        <v>489</v>
      </c>
      <c r="E274" s="140" t="s">
        <v>148</v>
      </c>
      <c r="F274" s="141">
        <v>1.6</v>
      </c>
      <c r="G274" s="362">
        <v>17.53</v>
      </c>
      <c r="H274" s="552">
        <v>28.05</v>
      </c>
      <c r="I274" s="354">
        <v>0</v>
      </c>
      <c r="J274" s="333">
        <v>0</v>
      </c>
      <c r="K274" s="333">
        <v>0</v>
      </c>
      <c r="L274" s="113"/>
      <c r="M274" s="113"/>
      <c r="N274" s="113"/>
      <c r="O274" s="114"/>
      <c r="P274" s="282"/>
      <c r="Q274" s="125"/>
      <c r="R274" s="125"/>
      <c r="S274" s="125"/>
      <c r="T274" s="125"/>
      <c r="U274" s="125"/>
      <c r="V274" s="125"/>
    </row>
    <row r="275" spans="1:22" ht="15" x14ac:dyDescent="0.2">
      <c r="A275" s="631"/>
      <c r="B275" s="121" t="s">
        <v>41</v>
      </c>
      <c r="C275" s="138" t="s">
        <v>130</v>
      </c>
      <c r="D275" s="167" t="s">
        <v>490</v>
      </c>
      <c r="E275" s="140" t="s">
        <v>149</v>
      </c>
      <c r="F275" s="141">
        <v>4</v>
      </c>
      <c r="G275" s="362">
        <v>7.89</v>
      </c>
      <c r="H275" s="552">
        <v>31.58</v>
      </c>
      <c r="I275" s="354">
        <v>0</v>
      </c>
      <c r="J275" s="333">
        <v>0</v>
      </c>
      <c r="K275" s="333">
        <v>0</v>
      </c>
      <c r="L275" s="113"/>
      <c r="M275" s="113"/>
      <c r="N275" s="113"/>
      <c r="O275" s="114"/>
      <c r="P275" s="282"/>
      <c r="Q275" s="125"/>
      <c r="R275" s="125"/>
      <c r="S275" s="125"/>
      <c r="T275" s="125"/>
      <c r="U275" s="125"/>
      <c r="V275" s="125"/>
    </row>
    <row r="276" spans="1:22" ht="15" x14ac:dyDescent="0.2">
      <c r="A276" s="631"/>
      <c r="B276" s="121" t="s">
        <v>41</v>
      </c>
      <c r="C276" s="138" t="s">
        <v>136</v>
      </c>
      <c r="D276" s="167" t="s">
        <v>491</v>
      </c>
      <c r="E276" s="140" t="s">
        <v>150</v>
      </c>
      <c r="F276" s="141">
        <v>51.9</v>
      </c>
      <c r="G276" s="362">
        <v>6.07</v>
      </c>
      <c r="H276" s="552">
        <v>315.35000000000002</v>
      </c>
      <c r="I276" s="354">
        <v>0</v>
      </c>
      <c r="J276" s="333">
        <v>0</v>
      </c>
      <c r="K276" s="333">
        <v>0</v>
      </c>
      <c r="L276" s="113"/>
      <c r="M276" s="113"/>
      <c r="N276" s="113"/>
      <c r="O276" s="114"/>
      <c r="P276" s="282"/>
      <c r="Q276" s="125"/>
      <c r="R276" s="125"/>
      <c r="S276" s="125"/>
      <c r="T276" s="125"/>
      <c r="U276" s="125"/>
      <c r="V276" s="125"/>
    </row>
    <row r="277" spans="1:22" ht="15" x14ac:dyDescent="0.2">
      <c r="A277" s="631"/>
      <c r="B277" s="121" t="s">
        <v>41</v>
      </c>
      <c r="C277" s="138" t="s">
        <v>140</v>
      </c>
      <c r="D277" s="143" t="s">
        <v>492</v>
      </c>
      <c r="E277" s="140" t="s">
        <v>151</v>
      </c>
      <c r="F277" s="141">
        <v>8</v>
      </c>
      <c r="G277" s="362">
        <v>4.1399999999999997</v>
      </c>
      <c r="H277" s="552">
        <v>33.18</v>
      </c>
      <c r="I277" s="354">
        <v>0</v>
      </c>
      <c r="J277" s="333">
        <v>0</v>
      </c>
      <c r="K277" s="333">
        <v>0</v>
      </c>
      <c r="L277" s="113"/>
      <c r="M277" s="113"/>
      <c r="N277" s="113"/>
      <c r="O277" s="114"/>
      <c r="P277" s="282"/>
      <c r="Q277" s="125"/>
      <c r="R277" s="125"/>
      <c r="S277" s="125"/>
      <c r="T277" s="125"/>
      <c r="U277" s="125"/>
      <c r="V277" s="125"/>
    </row>
    <row r="278" spans="1:22" ht="15" x14ac:dyDescent="0.2">
      <c r="A278" s="631"/>
      <c r="B278" s="121" t="s">
        <v>41</v>
      </c>
      <c r="C278" s="138" t="s">
        <v>145</v>
      </c>
      <c r="D278" s="167" t="s">
        <v>493</v>
      </c>
      <c r="E278" s="140" t="s">
        <v>341</v>
      </c>
      <c r="F278" s="141">
        <v>121.1</v>
      </c>
      <c r="G278" s="362">
        <v>5.43</v>
      </c>
      <c r="H278" s="552">
        <v>656.31</v>
      </c>
      <c r="I278" s="354">
        <v>0</v>
      </c>
      <c r="J278" s="333">
        <v>0</v>
      </c>
      <c r="K278" s="333">
        <v>0</v>
      </c>
      <c r="L278" s="113"/>
      <c r="M278" s="113"/>
      <c r="N278" s="113"/>
      <c r="O278" s="114"/>
      <c r="P278" s="282"/>
      <c r="Q278" s="125"/>
      <c r="R278" s="125"/>
      <c r="S278" s="125"/>
      <c r="T278" s="125"/>
      <c r="U278" s="125"/>
      <c r="V278" s="125"/>
    </row>
    <row r="279" spans="1:22" ht="15" x14ac:dyDescent="0.2">
      <c r="A279" s="631"/>
      <c r="B279" s="232" t="s">
        <v>48</v>
      </c>
      <c r="C279" s="234" t="s">
        <v>38</v>
      </c>
      <c r="D279" s="237" t="s">
        <v>204</v>
      </c>
      <c r="E279" s="234"/>
      <c r="F279" s="236"/>
      <c r="G279" s="363">
        <v>0</v>
      </c>
      <c r="H279" s="506">
        <v>0</v>
      </c>
      <c r="I279" s="355">
        <v>0</v>
      </c>
      <c r="J279" s="356">
        <v>0</v>
      </c>
      <c r="K279" s="356">
        <v>0</v>
      </c>
      <c r="L279" s="113"/>
      <c r="M279" s="113"/>
      <c r="N279" s="113"/>
      <c r="O279" s="114"/>
      <c r="P279" s="282"/>
      <c r="Q279" s="125"/>
      <c r="R279" s="125"/>
      <c r="S279" s="125"/>
      <c r="T279" s="125"/>
      <c r="U279" s="125"/>
      <c r="V279" s="125"/>
    </row>
    <row r="280" spans="1:22" ht="15" x14ac:dyDescent="0.2">
      <c r="A280" s="631"/>
      <c r="B280" s="232" t="s">
        <v>48</v>
      </c>
      <c r="C280" s="234" t="s">
        <v>34</v>
      </c>
      <c r="D280" s="237" t="s">
        <v>204</v>
      </c>
      <c r="E280" s="234"/>
      <c r="F280" s="236"/>
      <c r="G280" s="363">
        <v>0</v>
      </c>
      <c r="H280" s="506">
        <v>0</v>
      </c>
      <c r="I280" s="355">
        <v>0</v>
      </c>
      <c r="J280" s="356">
        <v>0</v>
      </c>
      <c r="K280" s="356">
        <v>0</v>
      </c>
      <c r="L280" s="113"/>
      <c r="M280" s="113"/>
      <c r="N280" s="113"/>
      <c r="O280" s="114"/>
      <c r="P280" s="282"/>
      <c r="Q280" s="125"/>
      <c r="R280" s="125"/>
      <c r="S280" s="125"/>
      <c r="T280" s="125"/>
      <c r="U280" s="125"/>
      <c r="V280" s="125"/>
    </row>
    <row r="281" spans="1:22" ht="15" x14ac:dyDescent="0.2">
      <c r="A281" s="631"/>
      <c r="B281" s="232" t="s">
        <v>48</v>
      </c>
      <c r="C281" s="234" t="s">
        <v>35</v>
      </c>
      <c r="D281" s="237" t="s">
        <v>204</v>
      </c>
      <c r="E281" s="234"/>
      <c r="F281" s="236"/>
      <c r="G281" s="363">
        <v>0</v>
      </c>
      <c r="H281" s="506">
        <v>0</v>
      </c>
      <c r="I281" s="355">
        <v>0</v>
      </c>
      <c r="J281" s="356">
        <v>0</v>
      </c>
      <c r="K281" s="356">
        <v>0</v>
      </c>
      <c r="L281" s="113"/>
      <c r="M281" s="113"/>
      <c r="N281" s="113"/>
      <c r="O281" s="114"/>
      <c r="P281" s="282"/>
      <c r="Q281" s="125"/>
      <c r="R281" s="125"/>
      <c r="S281" s="125"/>
      <c r="T281" s="125"/>
      <c r="U281" s="125"/>
      <c r="V281" s="125"/>
    </row>
    <row r="282" spans="1:22" ht="15" x14ac:dyDescent="0.2">
      <c r="A282" s="631"/>
      <c r="B282" s="121" t="s">
        <v>89</v>
      </c>
      <c r="C282" s="138" t="s">
        <v>33</v>
      </c>
      <c r="D282" s="166" t="s">
        <v>494</v>
      </c>
      <c r="E282" s="140" t="s">
        <v>153</v>
      </c>
      <c r="F282" s="141">
        <v>0.51</v>
      </c>
      <c r="G282" s="362">
        <v>447.74</v>
      </c>
      <c r="H282" s="551">
        <v>228.35</v>
      </c>
      <c r="I282" s="354">
        <v>0</v>
      </c>
      <c r="J282" s="333">
        <v>0</v>
      </c>
      <c r="K282" s="333">
        <v>0</v>
      </c>
      <c r="L282" s="113"/>
      <c r="M282" s="113"/>
      <c r="N282" s="113"/>
      <c r="O282" s="114"/>
      <c r="P282" s="282"/>
      <c r="Q282" s="125"/>
      <c r="R282" s="125"/>
      <c r="S282" s="125"/>
      <c r="T282" s="125"/>
      <c r="U282" s="125"/>
      <c r="V282" s="125"/>
    </row>
    <row r="283" spans="1:22" ht="15" x14ac:dyDescent="0.2">
      <c r="A283" s="631"/>
      <c r="B283" s="121" t="s">
        <v>89</v>
      </c>
      <c r="C283" s="138" t="s">
        <v>369</v>
      </c>
      <c r="D283" s="166" t="s">
        <v>495</v>
      </c>
      <c r="E283" s="140" t="s">
        <v>370</v>
      </c>
      <c r="F283" s="141">
        <v>1.7</v>
      </c>
      <c r="G283" s="362">
        <v>214.28</v>
      </c>
      <c r="H283" s="551">
        <v>364.28</v>
      </c>
      <c r="I283" s="354">
        <v>0</v>
      </c>
      <c r="J283" s="333">
        <v>0</v>
      </c>
      <c r="K283" s="333">
        <v>0</v>
      </c>
      <c r="L283" s="113"/>
      <c r="M283" s="113"/>
      <c r="N283" s="113"/>
      <c r="O283" s="114"/>
      <c r="P283" s="282"/>
      <c r="Q283" s="125"/>
      <c r="R283" s="125"/>
      <c r="S283" s="125"/>
      <c r="T283" s="125"/>
      <c r="U283" s="125"/>
      <c r="V283" s="125"/>
    </row>
    <row r="284" spans="1:22" ht="14.25" customHeight="1" thickBot="1" x14ac:dyDescent="0.25">
      <c r="A284" s="631"/>
      <c r="B284" s="144" t="s">
        <v>89</v>
      </c>
      <c r="C284" s="145" t="s">
        <v>40</v>
      </c>
      <c r="D284" s="168" t="s">
        <v>496</v>
      </c>
      <c r="E284" s="147" t="s">
        <v>154</v>
      </c>
      <c r="F284" s="148">
        <v>3.5</v>
      </c>
      <c r="G284" s="364">
        <v>162.82</v>
      </c>
      <c r="H284" s="551">
        <v>569.89</v>
      </c>
      <c r="I284" s="358">
        <v>0</v>
      </c>
      <c r="J284" s="339">
        <v>0</v>
      </c>
      <c r="K284" s="339">
        <v>0</v>
      </c>
      <c r="L284" s="113"/>
      <c r="M284" s="113"/>
      <c r="N284" s="113"/>
      <c r="O284" s="114"/>
      <c r="P284" s="282"/>
      <c r="Q284" s="125"/>
      <c r="R284" s="125"/>
      <c r="S284" s="125"/>
      <c r="T284" s="125"/>
      <c r="U284" s="125"/>
      <c r="V284" s="125"/>
    </row>
    <row r="285" spans="1:22" ht="31.5" customHeight="1" thickBot="1" x14ac:dyDescent="0.25">
      <c r="A285" s="631"/>
      <c r="D285" s="124"/>
      <c r="E285" s="124"/>
      <c r="F285" s="124"/>
      <c r="G285" s="124"/>
      <c r="K285" s="124"/>
      <c r="L285" s="131"/>
      <c r="M285" s="131"/>
      <c r="N285" s="131"/>
      <c r="O285" s="113"/>
      <c r="Q285" s="125"/>
      <c r="R285" s="125"/>
      <c r="S285" s="125"/>
      <c r="T285" s="125"/>
      <c r="U285" s="125"/>
      <c r="V285" s="125"/>
    </row>
    <row r="286" spans="1:22" ht="22.5" customHeight="1" thickBot="1" x14ac:dyDescent="0.25">
      <c r="A286" s="631"/>
      <c r="D286" s="124"/>
      <c r="E286" s="124"/>
      <c r="F286" s="607" t="s">
        <v>388</v>
      </c>
      <c r="G286" s="608"/>
      <c r="H286" s="608"/>
      <c r="I286" s="608"/>
      <c r="J286" s="609"/>
      <c r="K286" s="131"/>
      <c r="L286" s="131"/>
      <c r="M286" s="131"/>
      <c r="N286" s="131"/>
      <c r="O286" s="131"/>
      <c r="Q286" s="125"/>
      <c r="R286" s="125"/>
      <c r="S286" s="125"/>
      <c r="T286" s="125"/>
      <c r="U286" s="125"/>
      <c r="V286" s="125"/>
    </row>
    <row r="287" spans="1:22" ht="26.25" thickBot="1" x14ac:dyDescent="0.25">
      <c r="A287" s="631"/>
      <c r="B287" s="379" t="s">
        <v>82</v>
      </c>
      <c r="C287" s="151" t="s">
        <v>98</v>
      </c>
      <c r="D287" s="151" t="s">
        <v>168</v>
      </c>
      <c r="E287" s="151" t="s">
        <v>167</v>
      </c>
      <c r="F287" s="152" t="s">
        <v>187</v>
      </c>
      <c r="G287" s="152" t="s">
        <v>318</v>
      </c>
      <c r="H287" s="118" t="s">
        <v>319</v>
      </c>
      <c r="I287" s="118" t="s">
        <v>320</v>
      </c>
      <c r="J287" s="118" t="s">
        <v>321</v>
      </c>
      <c r="K287" s="131"/>
      <c r="L287" s="131"/>
      <c r="M287" s="131"/>
      <c r="N287" s="131"/>
      <c r="O287" s="131"/>
      <c r="Q287" s="125"/>
      <c r="R287" s="125"/>
      <c r="S287" s="125"/>
      <c r="T287" s="125"/>
      <c r="U287" s="125"/>
      <c r="V287" s="125"/>
    </row>
    <row r="288" spans="1:22" x14ac:dyDescent="0.2">
      <c r="A288" s="631"/>
      <c r="B288" s="154" t="s">
        <v>50</v>
      </c>
      <c r="C288" s="54" t="s">
        <v>243</v>
      </c>
      <c r="D288" s="137" t="s">
        <v>248</v>
      </c>
      <c r="E288" s="137" t="s">
        <v>254</v>
      </c>
      <c r="F288" s="509">
        <v>2.4700000000000002</v>
      </c>
      <c r="G288" s="329"/>
      <c r="H288" s="333"/>
      <c r="I288" s="353">
        <v>0</v>
      </c>
      <c r="J288" s="330">
        <v>0</v>
      </c>
      <c r="K288" s="131"/>
      <c r="L288" s="131"/>
      <c r="M288" s="131"/>
      <c r="N288" s="131"/>
      <c r="O288" s="131"/>
      <c r="Q288" s="125"/>
      <c r="R288" s="125"/>
      <c r="S288" s="125"/>
      <c r="T288" s="125"/>
      <c r="U288" s="125"/>
      <c r="V288" s="125"/>
    </row>
    <row r="289" spans="1:22" ht="12.75" customHeight="1" x14ac:dyDescent="0.2">
      <c r="A289" s="631"/>
      <c r="B289" s="155" t="s">
        <v>51</v>
      </c>
      <c r="C289" s="55" t="s">
        <v>244</v>
      </c>
      <c r="D289" s="140" t="s">
        <v>249</v>
      </c>
      <c r="E289" s="140" t="s">
        <v>155</v>
      </c>
      <c r="F289" s="510">
        <v>2.4700000000000002</v>
      </c>
      <c r="G289" s="332"/>
      <c r="H289" s="512">
        <v>73.487356000000005</v>
      </c>
      <c r="I289" s="334">
        <v>0</v>
      </c>
      <c r="J289" s="333">
        <v>0</v>
      </c>
      <c r="K289" s="131"/>
      <c r="L289" s="131"/>
      <c r="M289" s="131"/>
      <c r="N289" s="131"/>
      <c r="O289" s="131"/>
      <c r="Q289" s="125"/>
      <c r="R289" s="125"/>
      <c r="S289" s="125"/>
      <c r="T289" s="125"/>
      <c r="U289" s="125"/>
      <c r="V289" s="125"/>
    </row>
    <row r="290" spans="1:22" ht="12.75" customHeight="1" x14ac:dyDescent="0.2">
      <c r="A290" s="631"/>
      <c r="B290" s="155" t="s">
        <v>51</v>
      </c>
      <c r="C290" s="55" t="s">
        <v>245</v>
      </c>
      <c r="D290" s="140" t="s">
        <v>250</v>
      </c>
      <c r="E290" s="140" t="s">
        <v>156</v>
      </c>
      <c r="F290" s="510">
        <v>2.4700000000000002</v>
      </c>
      <c r="G290" s="332"/>
      <c r="H290" s="512">
        <v>73.487356000000005</v>
      </c>
      <c r="I290" s="334">
        <v>0</v>
      </c>
      <c r="J290" s="333">
        <v>0</v>
      </c>
      <c r="K290" s="131"/>
      <c r="L290" s="131"/>
      <c r="M290" s="131"/>
      <c r="N290" s="131"/>
      <c r="O290" s="131"/>
      <c r="Q290" s="125"/>
      <c r="R290" s="125"/>
      <c r="S290" s="125"/>
      <c r="T290" s="125"/>
      <c r="U290" s="125"/>
      <c r="V290" s="125"/>
    </row>
    <row r="291" spans="1:22" ht="12.75" customHeight="1" x14ac:dyDescent="0.2">
      <c r="A291" s="631"/>
      <c r="B291" s="155" t="s">
        <v>51</v>
      </c>
      <c r="C291" s="55" t="s">
        <v>498</v>
      </c>
      <c r="D291" s="140" t="s">
        <v>500</v>
      </c>
      <c r="E291" s="140" t="s">
        <v>501</v>
      </c>
      <c r="F291" s="510">
        <v>2.4700000000000002</v>
      </c>
      <c r="G291" s="335"/>
      <c r="H291" s="512">
        <v>73.487356000000005</v>
      </c>
      <c r="I291" s="334">
        <v>0</v>
      </c>
      <c r="J291" s="333">
        <v>0</v>
      </c>
      <c r="K291" s="131"/>
      <c r="L291" s="131"/>
      <c r="M291" s="131"/>
      <c r="N291" s="131"/>
      <c r="O291" s="131"/>
      <c r="Q291" s="125"/>
      <c r="R291" s="125"/>
      <c r="S291" s="125"/>
      <c r="T291" s="125"/>
      <c r="U291" s="125"/>
      <c r="V291" s="125"/>
    </row>
    <row r="292" spans="1:22" ht="12.75" customHeight="1" x14ac:dyDescent="0.2">
      <c r="A292" s="631"/>
      <c r="B292" s="155" t="s">
        <v>51</v>
      </c>
      <c r="C292" s="55" t="s">
        <v>246</v>
      </c>
      <c r="D292" s="140" t="s">
        <v>251</v>
      </c>
      <c r="E292" s="140" t="s">
        <v>157</v>
      </c>
      <c r="F292" s="510">
        <v>2.4700000000000002</v>
      </c>
      <c r="G292" s="335"/>
      <c r="H292" s="453"/>
      <c r="I292" s="334">
        <v>0</v>
      </c>
      <c r="J292" s="333">
        <v>0</v>
      </c>
      <c r="K292" s="131"/>
      <c r="L292" s="131"/>
      <c r="M292" s="131"/>
      <c r="N292" s="131"/>
      <c r="O292" s="131"/>
      <c r="Q292" s="125"/>
      <c r="R292" s="125"/>
      <c r="S292" s="125"/>
      <c r="T292" s="125"/>
      <c r="U292" s="125"/>
      <c r="V292" s="125"/>
    </row>
    <row r="293" spans="1:22" ht="12.75" customHeight="1" x14ac:dyDescent="0.2">
      <c r="A293" s="631"/>
      <c r="B293" s="155" t="s">
        <v>51</v>
      </c>
      <c r="C293" s="55" t="s">
        <v>247</v>
      </c>
      <c r="D293" s="140" t="s">
        <v>252</v>
      </c>
      <c r="E293" s="140" t="s">
        <v>158</v>
      </c>
      <c r="F293" s="511">
        <v>2.4700000000000002</v>
      </c>
      <c r="G293" s="336"/>
      <c r="H293" s="337"/>
      <c r="I293" s="334">
        <v>0</v>
      </c>
      <c r="J293" s="333">
        <v>0</v>
      </c>
      <c r="K293" s="131"/>
      <c r="L293" s="131"/>
      <c r="M293" s="131"/>
      <c r="N293" s="131"/>
      <c r="O293" s="131"/>
      <c r="Q293" s="125"/>
      <c r="R293" s="125"/>
      <c r="S293" s="125"/>
      <c r="T293" s="125"/>
      <c r="U293" s="125"/>
      <c r="V293" s="125"/>
    </row>
    <row r="294" spans="1:22" ht="12.75" customHeight="1" thickBot="1" x14ac:dyDescent="0.25">
      <c r="A294" s="631"/>
      <c r="B294" s="156" t="s">
        <v>31</v>
      </c>
      <c r="C294" s="56" t="s">
        <v>67</v>
      </c>
      <c r="D294" s="147" t="s">
        <v>253</v>
      </c>
      <c r="E294" s="147">
        <v>88</v>
      </c>
      <c r="F294" s="513">
        <v>2.4700000000000002</v>
      </c>
      <c r="G294" s="387"/>
      <c r="H294" s="339"/>
      <c r="I294" s="340">
        <v>0</v>
      </c>
      <c r="J294" s="339">
        <v>0</v>
      </c>
      <c r="K294" s="131"/>
      <c r="L294" s="131"/>
      <c r="M294" s="131"/>
      <c r="N294" s="131"/>
      <c r="O294" s="131"/>
      <c r="Q294" s="125"/>
      <c r="R294" s="125"/>
      <c r="S294" s="125"/>
      <c r="T294" s="125"/>
      <c r="U294" s="125"/>
      <c r="V294" s="125"/>
    </row>
    <row r="295" spans="1:22" ht="12.75" customHeight="1" thickBot="1" x14ac:dyDescent="0.25">
      <c r="A295" s="631"/>
      <c r="B295" s="158"/>
      <c r="C295" s="159"/>
      <c r="D295" s="124"/>
      <c r="E295" s="124"/>
      <c r="F295" s="124"/>
      <c r="G295" s="124"/>
      <c r="I295" s="109"/>
      <c r="K295" s="160"/>
      <c r="L295" s="124"/>
      <c r="M295" s="124"/>
      <c r="N295" s="124"/>
      <c r="O295" s="113"/>
      <c r="Q295" s="125"/>
      <c r="R295" s="125"/>
      <c r="S295" s="125"/>
      <c r="T295" s="125"/>
      <c r="U295" s="125"/>
      <c r="V295" s="125"/>
    </row>
    <row r="296" spans="1:22" ht="23.25" customHeight="1" thickBot="1" x14ac:dyDescent="0.25">
      <c r="A296" s="631"/>
      <c r="B296" s="158"/>
      <c r="C296" s="159"/>
      <c r="D296" s="607" t="s">
        <v>388</v>
      </c>
      <c r="E296" s="608"/>
      <c r="F296" s="609"/>
      <c r="J296" s="124"/>
      <c r="K296" s="124"/>
      <c r="L296" s="113"/>
      <c r="Q296" s="125"/>
      <c r="R296" s="125"/>
      <c r="S296" s="125"/>
      <c r="T296" s="125"/>
      <c r="U296" s="125"/>
      <c r="V296" s="125"/>
    </row>
    <row r="297" spans="1:22" x14ac:dyDescent="0.2">
      <c r="A297" s="631"/>
      <c r="B297" s="620" t="s">
        <v>88</v>
      </c>
      <c r="C297" s="625" t="s">
        <v>72</v>
      </c>
      <c r="D297" s="612" t="s">
        <v>322</v>
      </c>
      <c r="E297" s="612" t="s">
        <v>69</v>
      </c>
      <c r="F297" s="612" t="s">
        <v>68</v>
      </c>
      <c r="J297" s="124"/>
      <c r="K297" s="124"/>
      <c r="L297" s="113"/>
      <c r="Q297" s="125"/>
      <c r="R297" s="125"/>
      <c r="S297" s="125"/>
      <c r="T297" s="125"/>
      <c r="U297" s="125"/>
      <c r="V297" s="125"/>
    </row>
    <row r="298" spans="1:22" ht="12.75" customHeight="1" thickBot="1" x14ac:dyDescent="0.25">
      <c r="A298" s="631"/>
      <c r="B298" s="621"/>
      <c r="C298" s="624"/>
      <c r="D298" s="626"/>
      <c r="E298" s="626"/>
      <c r="F298" s="626"/>
      <c r="Q298" s="125"/>
      <c r="R298" s="125"/>
      <c r="S298" s="125"/>
      <c r="T298" s="125"/>
      <c r="U298" s="125"/>
      <c r="V298" s="125"/>
    </row>
    <row r="299" spans="1:22" x14ac:dyDescent="0.2">
      <c r="A299" s="631"/>
      <c r="B299" s="621"/>
      <c r="C299" s="350" t="s">
        <v>502</v>
      </c>
      <c r="D299" s="507">
        <v>82.78</v>
      </c>
      <c r="E299" s="370">
        <v>0</v>
      </c>
      <c r="F299" s="370">
        <v>0</v>
      </c>
      <c r="J299" s="131"/>
      <c r="K299" s="131"/>
      <c r="L299" s="161"/>
      <c r="Q299" s="125"/>
      <c r="R299" s="125"/>
      <c r="S299" s="125"/>
      <c r="T299" s="125"/>
      <c r="U299" s="125"/>
      <c r="V299" s="125"/>
    </row>
    <row r="300" spans="1:22" x14ac:dyDescent="0.2">
      <c r="A300" s="631"/>
      <c r="B300" s="629"/>
      <c r="C300" s="369" t="s">
        <v>503</v>
      </c>
      <c r="D300" s="507">
        <v>461.68</v>
      </c>
      <c r="E300" s="142">
        <v>0</v>
      </c>
      <c r="F300" s="142">
        <v>0</v>
      </c>
      <c r="J300" s="131"/>
      <c r="K300" s="131"/>
      <c r="L300" s="161"/>
      <c r="Q300" s="125"/>
      <c r="R300" s="125"/>
      <c r="S300" s="125"/>
      <c r="T300" s="125"/>
      <c r="U300" s="125"/>
      <c r="V300" s="125"/>
    </row>
    <row r="301" spans="1:22" ht="25.5" x14ac:dyDescent="0.2">
      <c r="A301" s="631"/>
      <c r="B301" s="629"/>
      <c r="C301" s="359" t="s">
        <v>504</v>
      </c>
      <c r="D301" s="507">
        <v>26.53</v>
      </c>
      <c r="E301" s="349">
        <v>0</v>
      </c>
      <c r="F301" s="349">
        <v>0</v>
      </c>
      <c r="J301" s="131"/>
      <c r="K301" s="131"/>
      <c r="L301" s="161"/>
      <c r="Q301" s="125"/>
      <c r="R301" s="125"/>
      <c r="S301" s="125"/>
      <c r="T301" s="125"/>
      <c r="U301" s="125"/>
      <c r="V301" s="125"/>
    </row>
    <row r="302" spans="1:22" ht="26.25" thickBot="1" x14ac:dyDescent="0.25">
      <c r="A302" s="632"/>
      <c r="B302" s="630"/>
      <c r="C302" s="351" t="s">
        <v>505</v>
      </c>
      <c r="D302" s="508">
        <v>299.91000000000003</v>
      </c>
      <c r="E302" s="149">
        <v>0</v>
      </c>
      <c r="F302" s="149">
        <v>0</v>
      </c>
      <c r="Q302" s="125"/>
      <c r="R302" s="125"/>
      <c r="S302" s="125"/>
      <c r="T302" s="125"/>
      <c r="U302" s="125"/>
      <c r="V302" s="125"/>
    </row>
    <row r="303" spans="1:22" ht="13.5" thickBot="1" x14ac:dyDescent="0.25">
      <c r="A303" s="187" t="s">
        <v>326</v>
      </c>
      <c r="K303" s="131"/>
      <c r="Q303" s="125"/>
      <c r="R303" s="125"/>
      <c r="S303" s="125"/>
      <c r="T303" s="125"/>
      <c r="U303" s="125"/>
      <c r="V303" s="125"/>
    </row>
    <row r="304" spans="1:22" ht="33.75" customHeight="1" thickBot="1" x14ac:dyDescent="0.3">
      <c r="A304" s="371" t="s">
        <v>92</v>
      </c>
      <c r="B304" s="372"/>
      <c r="C304" s="373"/>
      <c r="D304" s="373"/>
      <c r="E304" s="373"/>
      <c r="F304" s="374"/>
      <c r="G304" s="607" t="s">
        <v>388</v>
      </c>
      <c r="H304" s="608"/>
      <c r="I304" s="608"/>
      <c r="J304" s="608"/>
      <c r="K304" s="609"/>
      <c r="Q304" s="125"/>
      <c r="R304" s="125"/>
      <c r="S304" s="125"/>
      <c r="T304" s="125"/>
      <c r="U304" s="125"/>
      <c r="V304" s="125"/>
    </row>
    <row r="305" spans="1:22" ht="36.75" customHeight="1" thickBot="1" x14ac:dyDescent="0.25">
      <c r="A305" s="132" t="s">
        <v>16</v>
      </c>
      <c r="B305" s="105" t="s">
        <v>32</v>
      </c>
      <c r="C305" s="169" t="s">
        <v>169</v>
      </c>
      <c r="D305" s="116" t="s">
        <v>168</v>
      </c>
      <c r="E305" s="116" t="s">
        <v>167</v>
      </c>
      <c r="F305" s="117" t="s">
        <v>30</v>
      </c>
      <c r="G305" s="175" t="s">
        <v>186</v>
      </c>
      <c r="H305" s="118" t="s">
        <v>189</v>
      </c>
      <c r="I305" s="118" t="s">
        <v>315</v>
      </c>
      <c r="J305" s="118" t="s">
        <v>316</v>
      </c>
      <c r="K305" s="118" t="s">
        <v>317</v>
      </c>
      <c r="Q305" s="125"/>
      <c r="R305" s="125"/>
      <c r="S305" s="125"/>
      <c r="T305" s="125"/>
      <c r="U305" s="125"/>
      <c r="V305" s="125"/>
    </row>
    <row r="306" spans="1:22" ht="15" x14ac:dyDescent="0.2">
      <c r="A306" s="650" t="s">
        <v>92</v>
      </c>
      <c r="B306" s="170" t="s">
        <v>44</v>
      </c>
      <c r="C306" s="171" t="s">
        <v>34</v>
      </c>
      <c r="D306" s="172" t="s">
        <v>456</v>
      </c>
      <c r="E306" s="137" t="s">
        <v>199</v>
      </c>
      <c r="F306" s="276">
        <v>1.5</v>
      </c>
      <c r="G306" s="360">
        <v>32.69</v>
      </c>
      <c r="H306" s="550">
        <v>49.02</v>
      </c>
      <c r="I306" s="361">
        <v>0</v>
      </c>
      <c r="J306" s="352">
        <v>0</v>
      </c>
      <c r="K306" s="352">
        <v>0</v>
      </c>
      <c r="O306" s="114"/>
      <c r="P306" s="282"/>
      <c r="Q306" s="125"/>
      <c r="R306" s="125"/>
      <c r="S306" s="125"/>
      <c r="T306" s="125"/>
      <c r="U306" s="125"/>
      <c r="V306" s="125"/>
    </row>
    <row r="307" spans="1:22" ht="15" x14ac:dyDescent="0.2">
      <c r="A307" s="650"/>
      <c r="B307" s="173" t="s">
        <v>44</v>
      </c>
      <c r="C307" s="138" t="s">
        <v>363</v>
      </c>
      <c r="D307" s="172" t="s">
        <v>457</v>
      </c>
      <c r="E307" s="140" t="s">
        <v>362</v>
      </c>
      <c r="F307" s="141">
        <v>2.1</v>
      </c>
      <c r="G307" s="362">
        <v>29.73</v>
      </c>
      <c r="H307" s="551">
        <v>62.44</v>
      </c>
      <c r="I307" s="354">
        <v>0</v>
      </c>
      <c r="J307" s="333">
        <v>0</v>
      </c>
      <c r="K307" s="333">
        <v>0</v>
      </c>
      <c r="O307" s="114"/>
      <c r="P307" s="282"/>
      <c r="Q307" s="125"/>
      <c r="R307" s="125"/>
      <c r="S307" s="125"/>
      <c r="T307" s="125"/>
      <c r="U307" s="125"/>
      <c r="V307" s="125"/>
    </row>
    <row r="308" spans="1:22" ht="15" x14ac:dyDescent="0.2">
      <c r="A308" s="650"/>
      <c r="B308" s="173" t="s">
        <v>44</v>
      </c>
      <c r="C308" s="138" t="s">
        <v>35</v>
      </c>
      <c r="D308" s="172" t="s">
        <v>458</v>
      </c>
      <c r="E308" s="140" t="s">
        <v>200</v>
      </c>
      <c r="F308" s="141">
        <v>3.75</v>
      </c>
      <c r="G308" s="362">
        <v>17.14</v>
      </c>
      <c r="H308" s="551">
        <v>64.28</v>
      </c>
      <c r="I308" s="354">
        <v>0</v>
      </c>
      <c r="J308" s="333">
        <v>0</v>
      </c>
      <c r="K308" s="333">
        <v>0</v>
      </c>
      <c r="O308" s="114"/>
      <c r="P308" s="282"/>
      <c r="Q308" s="125"/>
      <c r="R308" s="125"/>
      <c r="S308" s="125"/>
      <c r="T308" s="125"/>
      <c r="U308" s="125"/>
      <c r="V308" s="125"/>
    </row>
    <row r="309" spans="1:22" ht="15" x14ac:dyDescent="0.2">
      <c r="A309" s="650"/>
      <c r="B309" s="173" t="s">
        <v>44</v>
      </c>
      <c r="C309" s="138" t="s">
        <v>37</v>
      </c>
      <c r="D309" s="172" t="s">
        <v>459</v>
      </c>
      <c r="E309" s="140" t="s">
        <v>201</v>
      </c>
      <c r="F309" s="141">
        <v>7.6</v>
      </c>
      <c r="G309" s="362">
        <v>12.43</v>
      </c>
      <c r="H309" s="551">
        <v>94.51</v>
      </c>
      <c r="I309" s="354">
        <v>0</v>
      </c>
      <c r="J309" s="333">
        <v>0</v>
      </c>
      <c r="K309" s="333">
        <v>0</v>
      </c>
      <c r="O309" s="114"/>
      <c r="P309" s="282"/>
      <c r="Q309" s="125"/>
      <c r="R309" s="125"/>
      <c r="S309" s="125"/>
      <c r="T309" s="125"/>
      <c r="U309" s="125"/>
      <c r="V309" s="125"/>
    </row>
    <row r="310" spans="1:22" ht="15" x14ac:dyDescent="0.2">
      <c r="A310" s="650"/>
      <c r="B310" s="173" t="s">
        <v>44</v>
      </c>
      <c r="C310" s="138" t="s">
        <v>364</v>
      </c>
      <c r="D310" s="172" t="s">
        <v>460</v>
      </c>
      <c r="E310" s="140" t="s">
        <v>361</v>
      </c>
      <c r="F310" s="141">
        <v>10.8</v>
      </c>
      <c r="G310" s="362">
        <v>11.84</v>
      </c>
      <c r="H310" s="551">
        <v>127.78</v>
      </c>
      <c r="I310" s="354">
        <v>0</v>
      </c>
      <c r="J310" s="333">
        <v>0</v>
      </c>
      <c r="K310" s="333">
        <v>0</v>
      </c>
      <c r="O310" s="114"/>
      <c r="P310" s="282"/>
      <c r="Q310" s="125"/>
      <c r="R310" s="125"/>
      <c r="S310" s="125"/>
      <c r="T310" s="125"/>
      <c r="U310" s="125"/>
      <c r="V310" s="125"/>
    </row>
    <row r="311" spans="1:22" ht="15" x14ac:dyDescent="0.2">
      <c r="A311" s="650"/>
      <c r="B311" s="173" t="s">
        <v>45</v>
      </c>
      <c r="C311" s="138" t="s">
        <v>38</v>
      </c>
      <c r="D311" s="166" t="s">
        <v>461</v>
      </c>
      <c r="E311" s="140" t="s">
        <v>115</v>
      </c>
      <c r="F311" s="141">
        <v>0.93500000000000005</v>
      </c>
      <c r="G311" s="362">
        <v>28.92</v>
      </c>
      <c r="H311" s="551">
        <v>27.04</v>
      </c>
      <c r="I311" s="354">
        <v>0</v>
      </c>
      <c r="J311" s="333">
        <v>0</v>
      </c>
      <c r="K311" s="333">
        <v>0</v>
      </c>
      <c r="O311" s="114"/>
      <c r="P311" s="282"/>
      <c r="Q311" s="125"/>
      <c r="R311" s="125"/>
      <c r="S311" s="125"/>
      <c r="T311" s="125"/>
      <c r="U311" s="125"/>
      <c r="V311" s="125"/>
    </row>
    <row r="312" spans="1:22" ht="15" x14ac:dyDescent="0.2">
      <c r="A312" s="650"/>
      <c r="B312" s="173" t="s">
        <v>46</v>
      </c>
      <c r="C312" s="138" t="s">
        <v>34</v>
      </c>
      <c r="D312" s="166" t="s">
        <v>462</v>
      </c>
      <c r="E312" s="140" t="s">
        <v>116</v>
      </c>
      <c r="F312" s="141">
        <v>3.2</v>
      </c>
      <c r="G312" s="362">
        <v>10.48</v>
      </c>
      <c r="H312" s="551">
        <v>33.54</v>
      </c>
      <c r="I312" s="354">
        <v>0</v>
      </c>
      <c r="J312" s="333">
        <v>0</v>
      </c>
      <c r="K312" s="333">
        <v>0</v>
      </c>
      <c r="O312" s="114"/>
      <c r="P312" s="282"/>
      <c r="Q312" s="125"/>
      <c r="R312" s="125"/>
      <c r="S312" s="125"/>
      <c r="T312" s="125"/>
      <c r="U312" s="125"/>
      <c r="V312" s="125"/>
    </row>
    <row r="313" spans="1:22" ht="15" x14ac:dyDescent="0.2">
      <c r="A313" s="650"/>
      <c r="B313" s="173" t="s">
        <v>46</v>
      </c>
      <c r="C313" s="138" t="s">
        <v>35</v>
      </c>
      <c r="D313" s="166" t="s">
        <v>463</v>
      </c>
      <c r="E313" s="140" t="s">
        <v>118</v>
      </c>
      <c r="F313" s="141">
        <v>8</v>
      </c>
      <c r="G313" s="362">
        <v>5.24</v>
      </c>
      <c r="H313" s="551">
        <v>41.97</v>
      </c>
      <c r="I313" s="354">
        <v>0</v>
      </c>
      <c r="J313" s="333">
        <v>0</v>
      </c>
      <c r="K313" s="333">
        <v>0</v>
      </c>
      <c r="O313" s="114"/>
      <c r="P313" s="282"/>
      <c r="Q313" s="125"/>
      <c r="R313" s="125"/>
      <c r="S313" s="125"/>
      <c r="T313" s="125"/>
      <c r="U313" s="125"/>
      <c r="V313" s="125"/>
    </row>
    <row r="314" spans="1:22" ht="15" x14ac:dyDescent="0.2">
      <c r="A314" s="650"/>
      <c r="B314" s="173" t="s">
        <v>46</v>
      </c>
      <c r="C314" s="138" t="s">
        <v>37</v>
      </c>
      <c r="D314" s="166" t="s">
        <v>464</v>
      </c>
      <c r="E314" s="140" t="s">
        <v>119</v>
      </c>
      <c r="F314" s="141">
        <v>16.55</v>
      </c>
      <c r="G314" s="362">
        <v>3.34</v>
      </c>
      <c r="H314" s="551">
        <v>55.39</v>
      </c>
      <c r="I314" s="354">
        <v>0</v>
      </c>
      <c r="J314" s="333">
        <v>0</v>
      </c>
      <c r="K314" s="333">
        <v>0</v>
      </c>
      <c r="O314" s="114"/>
      <c r="P314" s="282"/>
      <c r="Q314" s="125"/>
      <c r="R314" s="125"/>
      <c r="S314" s="125"/>
      <c r="T314" s="125"/>
      <c r="U314" s="125"/>
      <c r="V314" s="125"/>
    </row>
    <row r="315" spans="1:22" ht="15" x14ac:dyDescent="0.2">
      <c r="A315" s="650"/>
      <c r="B315" s="173" t="s">
        <v>47</v>
      </c>
      <c r="C315" s="138" t="s">
        <v>38</v>
      </c>
      <c r="D315" s="173" t="s">
        <v>465</v>
      </c>
      <c r="E315" s="140" t="s">
        <v>121</v>
      </c>
      <c r="F315" s="141">
        <v>0.41</v>
      </c>
      <c r="G315" s="362">
        <v>558.58000000000004</v>
      </c>
      <c r="H315" s="551">
        <v>229.02</v>
      </c>
      <c r="I315" s="354">
        <v>0</v>
      </c>
      <c r="J315" s="333">
        <v>0</v>
      </c>
      <c r="K315" s="333">
        <v>0</v>
      </c>
      <c r="O315" s="114"/>
      <c r="P315" s="282"/>
      <c r="Q315" s="125"/>
      <c r="R315" s="125"/>
      <c r="S315" s="125"/>
      <c r="T315" s="125"/>
      <c r="U315" s="125"/>
      <c r="V315" s="125"/>
    </row>
    <row r="316" spans="1:22" ht="15" x14ac:dyDescent="0.2">
      <c r="A316" s="650"/>
      <c r="B316" s="173" t="s">
        <v>47</v>
      </c>
      <c r="C316" s="138" t="s">
        <v>34</v>
      </c>
      <c r="D316" s="173" t="s">
        <v>466</v>
      </c>
      <c r="E316" s="140" t="s">
        <v>205</v>
      </c>
      <c r="F316" s="141">
        <v>1.4</v>
      </c>
      <c r="G316" s="362">
        <v>218.42</v>
      </c>
      <c r="H316" s="551">
        <v>305.79000000000002</v>
      </c>
      <c r="I316" s="354">
        <v>0</v>
      </c>
      <c r="J316" s="333">
        <v>0</v>
      </c>
      <c r="K316" s="333">
        <v>0</v>
      </c>
      <c r="O316" s="114"/>
      <c r="P316" s="282"/>
      <c r="Q316" s="125"/>
      <c r="R316" s="125"/>
      <c r="S316" s="125"/>
      <c r="T316" s="125"/>
      <c r="U316" s="125"/>
      <c r="V316" s="125"/>
    </row>
    <row r="317" spans="1:22" ht="15" x14ac:dyDescent="0.2">
      <c r="A317" s="650"/>
      <c r="B317" s="173" t="s">
        <v>47</v>
      </c>
      <c r="C317" s="138" t="s">
        <v>37</v>
      </c>
      <c r="D317" s="173" t="s">
        <v>467</v>
      </c>
      <c r="E317" s="140" t="s">
        <v>206</v>
      </c>
      <c r="F317" s="141">
        <v>7.3</v>
      </c>
      <c r="G317" s="362">
        <v>122.06</v>
      </c>
      <c r="H317" s="551">
        <v>891.05</v>
      </c>
      <c r="I317" s="354">
        <v>0</v>
      </c>
      <c r="J317" s="333">
        <v>0</v>
      </c>
      <c r="K317" s="333">
        <v>0</v>
      </c>
      <c r="O317" s="114"/>
      <c r="P317" s="282"/>
      <c r="Q317" s="125"/>
      <c r="R317" s="125"/>
      <c r="S317" s="125"/>
      <c r="T317" s="125"/>
      <c r="U317" s="125"/>
      <c r="V317" s="125"/>
    </row>
    <row r="318" spans="1:22" ht="15" x14ac:dyDescent="0.2">
      <c r="A318" s="650"/>
      <c r="B318" s="173" t="s">
        <v>43</v>
      </c>
      <c r="C318" s="138" t="s">
        <v>38</v>
      </c>
      <c r="D318" s="166" t="s">
        <v>468</v>
      </c>
      <c r="E318" s="140" t="s">
        <v>122</v>
      </c>
      <c r="F318" s="141">
        <v>0.47</v>
      </c>
      <c r="G318" s="362">
        <v>59.61</v>
      </c>
      <c r="H318" s="551">
        <v>28.02</v>
      </c>
      <c r="I318" s="354">
        <v>0</v>
      </c>
      <c r="J318" s="333">
        <v>0</v>
      </c>
      <c r="K318" s="333">
        <v>0</v>
      </c>
      <c r="O318" s="114"/>
      <c r="P318" s="282"/>
      <c r="Q318" s="125"/>
      <c r="R318" s="125"/>
      <c r="S318" s="125"/>
      <c r="T318" s="125"/>
      <c r="U318" s="125"/>
      <c r="V318" s="125"/>
    </row>
    <row r="319" spans="1:22" ht="15" x14ac:dyDescent="0.2">
      <c r="A319" s="650"/>
      <c r="B319" s="173" t="s">
        <v>43</v>
      </c>
      <c r="C319" s="138" t="s">
        <v>34</v>
      </c>
      <c r="D319" s="166" t="s">
        <v>469</v>
      </c>
      <c r="E319" s="140" t="s">
        <v>123</v>
      </c>
      <c r="F319" s="141">
        <v>1.5249999999999999</v>
      </c>
      <c r="G319" s="362">
        <v>23.14</v>
      </c>
      <c r="H319" s="551">
        <v>35.299999999999997</v>
      </c>
      <c r="I319" s="354">
        <v>0</v>
      </c>
      <c r="J319" s="333">
        <v>0</v>
      </c>
      <c r="K319" s="333">
        <v>0</v>
      </c>
      <c r="O319" s="114"/>
      <c r="P319" s="282"/>
      <c r="Q319" s="125"/>
      <c r="R319" s="125"/>
      <c r="S319" s="125"/>
      <c r="T319" s="125"/>
      <c r="U319" s="125"/>
      <c r="V319" s="125"/>
    </row>
    <row r="320" spans="1:22" ht="15" x14ac:dyDescent="0.2">
      <c r="A320" s="650"/>
      <c r="B320" s="173" t="s">
        <v>43</v>
      </c>
      <c r="C320" s="138" t="s">
        <v>375</v>
      </c>
      <c r="D320" s="166" t="s">
        <v>470</v>
      </c>
      <c r="E320" s="140" t="s">
        <v>385</v>
      </c>
      <c r="F320" s="141">
        <v>1.6</v>
      </c>
      <c r="G320" s="362">
        <v>22.06</v>
      </c>
      <c r="H320" s="551">
        <v>35.299999999999997</v>
      </c>
      <c r="I320" s="354">
        <v>0</v>
      </c>
      <c r="J320" s="333">
        <v>0</v>
      </c>
      <c r="K320" s="333">
        <v>0</v>
      </c>
      <c r="O320" s="114"/>
      <c r="P320" s="282"/>
      <c r="Q320" s="125"/>
      <c r="R320" s="125"/>
      <c r="S320" s="125"/>
      <c r="T320" s="125"/>
      <c r="U320" s="125"/>
      <c r="V320" s="125"/>
    </row>
    <row r="321" spans="1:22" ht="15" x14ac:dyDescent="0.2">
      <c r="A321" s="650"/>
      <c r="B321" s="173" t="s">
        <v>43</v>
      </c>
      <c r="C321" s="138" t="s">
        <v>35</v>
      </c>
      <c r="D321" s="166" t="s">
        <v>471</v>
      </c>
      <c r="E321" s="140" t="s">
        <v>124</v>
      </c>
      <c r="F321" s="141">
        <v>3.75</v>
      </c>
      <c r="G321" s="362">
        <v>10.28</v>
      </c>
      <c r="H321" s="551">
        <v>38.56</v>
      </c>
      <c r="I321" s="354">
        <v>0</v>
      </c>
      <c r="J321" s="333">
        <v>0</v>
      </c>
      <c r="K321" s="333">
        <v>0</v>
      </c>
      <c r="O321" s="114"/>
      <c r="P321" s="282"/>
      <c r="Q321" s="125"/>
      <c r="R321" s="125"/>
      <c r="S321" s="125"/>
      <c r="T321" s="125"/>
      <c r="U321" s="125"/>
      <c r="V321" s="125"/>
    </row>
    <row r="322" spans="1:22" ht="15" x14ac:dyDescent="0.2">
      <c r="A322" s="650"/>
      <c r="B322" s="173" t="s">
        <v>43</v>
      </c>
      <c r="C322" s="138" t="s">
        <v>37</v>
      </c>
      <c r="D322" s="166" t="s">
        <v>472</v>
      </c>
      <c r="E322" s="140" t="s">
        <v>126</v>
      </c>
      <c r="F322" s="141">
        <v>7.5</v>
      </c>
      <c r="G322" s="362">
        <v>5.41</v>
      </c>
      <c r="H322" s="551">
        <v>40.549999999999997</v>
      </c>
      <c r="I322" s="354">
        <v>0</v>
      </c>
      <c r="J322" s="333">
        <v>0</v>
      </c>
      <c r="K322" s="333">
        <v>0</v>
      </c>
      <c r="O322" s="114"/>
      <c r="P322" s="282"/>
      <c r="Q322" s="125"/>
      <c r="R322" s="125"/>
      <c r="S322" s="125"/>
      <c r="T322" s="125"/>
      <c r="U322" s="125"/>
      <c r="V322" s="125"/>
    </row>
    <row r="323" spans="1:22" ht="15" x14ac:dyDescent="0.2">
      <c r="A323" s="650"/>
      <c r="B323" s="173" t="s">
        <v>43</v>
      </c>
      <c r="C323" s="138" t="s">
        <v>39</v>
      </c>
      <c r="D323" s="166" t="s">
        <v>473</v>
      </c>
      <c r="E323" s="140" t="s">
        <v>128</v>
      </c>
      <c r="F323" s="141">
        <v>51.3</v>
      </c>
      <c r="G323" s="362">
        <v>5.86</v>
      </c>
      <c r="H323" s="551">
        <v>300.58999999999997</v>
      </c>
      <c r="I323" s="354">
        <v>0</v>
      </c>
      <c r="J323" s="333">
        <v>0</v>
      </c>
      <c r="K323" s="333">
        <v>0</v>
      </c>
      <c r="O323" s="114"/>
      <c r="P323" s="282"/>
      <c r="Q323" s="125"/>
      <c r="R323" s="125"/>
      <c r="S323" s="125"/>
      <c r="T323" s="125"/>
      <c r="U323" s="125"/>
      <c r="V323" s="125"/>
    </row>
    <row r="324" spans="1:22" ht="15" x14ac:dyDescent="0.2">
      <c r="A324" s="650"/>
      <c r="B324" s="173" t="s">
        <v>42</v>
      </c>
      <c r="C324" s="138" t="s">
        <v>66</v>
      </c>
      <c r="D324" s="166" t="s">
        <v>474</v>
      </c>
      <c r="E324" s="140" t="s">
        <v>131</v>
      </c>
      <c r="F324" s="141">
        <v>115.4</v>
      </c>
      <c r="G324" s="362">
        <v>3.59</v>
      </c>
      <c r="H324" s="551">
        <v>414.49</v>
      </c>
      <c r="I324" s="354">
        <v>0</v>
      </c>
      <c r="J324" s="333">
        <v>0</v>
      </c>
      <c r="K324" s="333">
        <v>0</v>
      </c>
      <c r="O324" s="114"/>
      <c r="P324" s="282"/>
      <c r="Q324" s="125"/>
      <c r="R324" s="125"/>
      <c r="S324" s="125"/>
      <c r="T324" s="125"/>
      <c r="U324" s="125"/>
      <c r="V324" s="125"/>
    </row>
    <row r="325" spans="1:22" ht="15" x14ac:dyDescent="0.2">
      <c r="A325" s="650"/>
      <c r="B325" s="173" t="s">
        <v>49</v>
      </c>
      <c r="C325" s="138" t="s">
        <v>38</v>
      </c>
      <c r="D325" s="173" t="s">
        <v>475</v>
      </c>
      <c r="E325" s="140" t="s">
        <v>132</v>
      </c>
      <c r="F325" s="141">
        <v>0.93500000000000005</v>
      </c>
      <c r="G325" s="362">
        <v>60.87</v>
      </c>
      <c r="H325" s="551">
        <v>56.91</v>
      </c>
      <c r="I325" s="354">
        <v>0</v>
      </c>
      <c r="J325" s="333">
        <v>0</v>
      </c>
      <c r="K325" s="333">
        <v>0</v>
      </c>
      <c r="O325" s="114"/>
      <c r="P325" s="282"/>
      <c r="Q325" s="125"/>
      <c r="R325" s="125"/>
      <c r="S325" s="125"/>
      <c r="T325" s="125"/>
      <c r="U325" s="125"/>
      <c r="V325" s="125"/>
    </row>
    <row r="326" spans="1:22" ht="15" x14ac:dyDescent="0.2">
      <c r="A326" s="650"/>
      <c r="B326" s="173" t="s">
        <v>49</v>
      </c>
      <c r="C326" s="138" t="s">
        <v>34</v>
      </c>
      <c r="D326" s="173" t="s">
        <v>476</v>
      </c>
      <c r="E326" s="140" t="s">
        <v>134</v>
      </c>
      <c r="F326" s="141">
        <v>3.52</v>
      </c>
      <c r="G326" s="362">
        <v>27.88</v>
      </c>
      <c r="H326" s="551">
        <v>98.15</v>
      </c>
      <c r="I326" s="354">
        <v>0</v>
      </c>
      <c r="J326" s="333">
        <v>0</v>
      </c>
      <c r="K326" s="333">
        <v>0</v>
      </c>
      <c r="O326" s="114"/>
      <c r="P326" s="282"/>
      <c r="Q326" s="125"/>
      <c r="R326" s="125"/>
      <c r="S326" s="125"/>
      <c r="T326" s="125"/>
      <c r="U326" s="125"/>
      <c r="V326" s="125"/>
    </row>
    <row r="327" spans="1:22" ht="15" x14ac:dyDescent="0.2">
      <c r="A327" s="650"/>
      <c r="B327" s="173" t="s">
        <v>49</v>
      </c>
      <c r="C327" s="138" t="s">
        <v>35</v>
      </c>
      <c r="D327" s="173" t="s">
        <v>477</v>
      </c>
      <c r="E327" s="140" t="s">
        <v>135</v>
      </c>
      <c r="F327" s="141">
        <v>8.9700000000000006</v>
      </c>
      <c r="G327" s="362">
        <v>23.34</v>
      </c>
      <c r="H327" s="551">
        <v>209.34</v>
      </c>
      <c r="I327" s="354">
        <v>0</v>
      </c>
      <c r="J327" s="333">
        <v>0</v>
      </c>
      <c r="K327" s="333">
        <v>0</v>
      </c>
      <c r="O327" s="114"/>
      <c r="P327" s="282"/>
      <c r="Q327" s="125"/>
      <c r="R327" s="125"/>
      <c r="S327" s="125"/>
      <c r="T327" s="125"/>
      <c r="U327" s="125"/>
      <c r="V327" s="125"/>
    </row>
    <row r="328" spans="1:22" ht="15" x14ac:dyDescent="0.2">
      <c r="A328" s="650"/>
      <c r="B328" s="173" t="s">
        <v>49</v>
      </c>
      <c r="C328" s="138" t="s">
        <v>39</v>
      </c>
      <c r="D328" s="173" t="s">
        <v>478</v>
      </c>
      <c r="E328" s="140" t="s">
        <v>207</v>
      </c>
      <c r="F328" s="141">
        <v>124.4</v>
      </c>
      <c r="G328" s="362">
        <v>17.45</v>
      </c>
      <c r="H328" s="551">
        <v>2170.79</v>
      </c>
      <c r="I328" s="354">
        <v>0</v>
      </c>
      <c r="J328" s="333">
        <v>0</v>
      </c>
      <c r="K328" s="333">
        <v>0</v>
      </c>
      <c r="O328" s="114"/>
      <c r="P328" s="282"/>
      <c r="Q328" s="125"/>
      <c r="R328" s="125"/>
      <c r="S328" s="125"/>
      <c r="T328" s="125"/>
      <c r="U328" s="125"/>
      <c r="V328" s="125"/>
    </row>
    <row r="329" spans="1:22" ht="15" x14ac:dyDescent="0.2">
      <c r="A329" s="650"/>
      <c r="B329" s="173" t="s">
        <v>49</v>
      </c>
      <c r="C329" s="138" t="s">
        <v>37</v>
      </c>
      <c r="D329" s="173" t="s">
        <v>479</v>
      </c>
      <c r="E329" s="140" t="s">
        <v>137</v>
      </c>
      <c r="F329" s="141">
        <v>18.690000000000001</v>
      </c>
      <c r="G329" s="362">
        <v>17.46</v>
      </c>
      <c r="H329" s="551">
        <v>326.39</v>
      </c>
      <c r="I329" s="354">
        <v>0</v>
      </c>
      <c r="J329" s="333">
        <v>0</v>
      </c>
      <c r="K329" s="333">
        <v>0</v>
      </c>
      <c r="O329" s="114"/>
      <c r="P329" s="282"/>
      <c r="Q329" s="125"/>
      <c r="R329" s="125"/>
      <c r="S329" s="125"/>
      <c r="T329" s="125"/>
      <c r="U329" s="125"/>
      <c r="V329" s="125"/>
    </row>
    <row r="330" spans="1:22" ht="15" x14ac:dyDescent="0.2">
      <c r="A330" s="650"/>
      <c r="B330" s="173" t="s">
        <v>203</v>
      </c>
      <c r="C330" s="138" t="s">
        <v>38</v>
      </c>
      <c r="D330" s="166" t="s">
        <v>480</v>
      </c>
      <c r="E330" s="140" t="s">
        <v>139</v>
      </c>
      <c r="F330" s="141">
        <v>0.5</v>
      </c>
      <c r="G330" s="362">
        <v>90.78</v>
      </c>
      <c r="H330" s="551">
        <v>45.39</v>
      </c>
      <c r="I330" s="354">
        <v>0</v>
      </c>
      <c r="J330" s="333">
        <v>0</v>
      </c>
      <c r="K330" s="333">
        <v>0</v>
      </c>
      <c r="O330" s="114"/>
      <c r="P330" s="282"/>
      <c r="Q330" s="125"/>
      <c r="R330" s="125"/>
      <c r="S330" s="125"/>
      <c r="T330" s="125"/>
      <c r="U330" s="125"/>
      <c r="V330" s="125"/>
    </row>
    <row r="331" spans="1:22" ht="15" x14ac:dyDescent="0.2">
      <c r="A331" s="650"/>
      <c r="B331" s="173" t="s">
        <v>203</v>
      </c>
      <c r="C331" s="138" t="s">
        <v>34</v>
      </c>
      <c r="D331" s="166" t="s">
        <v>481</v>
      </c>
      <c r="E331" s="140" t="s">
        <v>141</v>
      </c>
      <c r="F331" s="141">
        <v>1.6</v>
      </c>
      <c r="G331" s="362">
        <v>48.85</v>
      </c>
      <c r="H331" s="551">
        <v>78.150000000000006</v>
      </c>
      <c r="I331" s="354">
        <v>0</v>
      </c>
      <c r="J331" s="333">
        <v>0</v>
      </c>
      <c r="K331" s="333">
        <v>0</v>
      </c>
      <c r="O331" s="114"/>
      <c r="P331" s="282"/>
      <c r="Q331" s="125"/>
      <c r="R331" s="125"/>
      <c r="S331" s="125"/>
      <c r="T331" s="125"/>
      <c r="U331" s="125"/>
      <c r="V331" s="125"/>
    </row>
    <row r="332" spans="1:22" ht="15" x14ac:dyDescent="0.2">
      <c r="A332" s="650"/>
      <c r="B332" s="173" t="s">
        <v>203</v>
      </c>
      <c r="C332" s="138" t="s">
        <v>35</v>
      </c>
      <c r="D332" s="166" t="s">
        <v>482</v>
      </c>
      <c r="E332" s="140" t="s">
        <v>142</v>
      </c>
      <c r="F332" s="141">
        <v>4</v>
      </c>
      <c r="G332" s="362">
        <v>26.7</v>
      </c>
      <c r="H332" s="551">
        <v>106.83</v>
      </c>
      <c r="I332" s="354">
        <v>0</v>
      </c>
      <c r="J332" s="333">
        <v>0</v>
      </c>
      <c r="K332" s="333">
        <v>0</v>
      </c>
      <c r="O332" s="114"/>
      <c r="P332" s="282"/>
      <c r="Q332" s="125"/>
      <c r="R332" s="125"/>
      <c r="S332" s="125"/>
      <c r="T332" s="125"/>
      <c r="U332" s="125"/>
      <c r="V332" s="125"/>
    </row>
    <row r="333" spans="1:22" ht="15" x14ac:dyDescent="0.2">
      <c r="A333" s="650"/>
      <c r="B333" s="173" t="s">
        <v>203</v>
      </c>
      <c r="C333" s="138" t="s">
        <v>37</v>
      </c>
      <c r="D333" s="166" t="s">
        <v>483</v>
      </c>
      <c r="E333" s="140" t="s">
        <v>144</v>
      </c>
      <c r="F333" s="141">
        <v>8</v>
      </c>
      <c r="G333" s="362">
        <v>18.170000000000002</v>
      </c>
      <c r="H333" s="551">
        <v>145.41</v>
      </c>
      <c r="I333" s="354">
        <v>0</v>
      </c>
      <c r="J333" s="333">
        <v>0</v>
      </c>
      <c r="K333" s="333">
        <v>0</v>
      </c>
      <c r="O333" s="114"/>
      <c r="P333" s="282"/>
      <c r="Q333" s="125"/>
      <c r="R333" s="125"/>
      <c r="S333" s="125"/>
      <c r="T333" s="125"/>
      <c r="U333" s="125"/>
      <c r="V333" s="125"/>
    </row>
    <row r="334" spans="1:22" ht="15" x14ac:dyDescent="0.2">
      <c r="A334" s="650"/>
      <c r="B334" s="173" t="s">
        <v>65</v>
      </c>
      <c r="C334" s="138" t="s">
        <v>38</v>
      </c>
      <c r="D334" s="166" t="s">
        <v>484</v>
      </c>
      <c r="E334" s="140" t="s">
        <v>146</v>
      </c>
      <c r="F334" s="141">
        <v>0.4</v>
      </c>
      <c r="G334" s="362">
        <v>54.89</v>
      </c>
      <c r="H334" s="551">
        <v>21.95</v>
      </c>
      <c r="I334" s="354">
        <v>0</v>
      </c>
      <c r="J334" s="333">
        <v>0</v>
      </c>
      <c r="K334" s="333">
        <v>0</v>
      </c>
      <c r="O334" s="114"/>
      <c r="P334" s="282"/>
      <c r="Q334" s="125"/>
      <c r="R334" s="125"/>
      <c r="S334" s="125"/>
      <c r="T334" s="125"/>
      <c r="U334" s="125"/>
      <c r="V334" s="125"/>
    </row>
    <row r="335" spans="1:22" ht="15" x14ac:dyDescent="0.2">
      <c r="A335" s="650"/>
      <c r="B335" s="173" t="s">
        <v>41</v>
      </c>
      <c r="C335" s="138" t="s">
        <v>117</v>
      </c>
      <c r="D335" s="173" t="s">
        <v>485</v>
      </c>
      <c r="E335" s="140" t="s">
        <v>208</v>
      </c>
      <c r="F335" s="141">
        <v>0.17</v>
      </c>
      <c r="G335" s="362">
        <v>132.01</v>
      </c>
      <c r="H335" s="552">
        <v>22.45</v>
      </c>
      <c r="I335" s="354">
        <v>0</v>
      </c>
      <c r="J335" s="333">
        <v>0</v>
      </c>
      <c r="K335" s="333">
        <v>0</v>
      </c>
      <c r="O335" s="114"/>
      <c r="P335" s="282"/>
      <c r="Q335" s="125"/>
      <c r="R335" s="125"/>
      <c r="S335" s="125"/>
      <c r="T335" s="125"/>
      <c r="U335" s="125"/>
      <c r="V335" s="125"/>
    </row>
    <row r="336" spans="1:22" ht="15" x14ac:dyDescent="0.2">
      <c r="A336" s="650"/>
      <c r="B336" s="173" t="s">
        <v>41</v>
      </c>
      <c r="C336" s="138" t="s">
        <v>455</v>
      </c>
      <c r="D336" s="173" t="s">
        <v>486</v>
      </c>
      <c r="E336" s="140" t="s">
        <v>147</v>
      </c>
      <c r="F336" s="141">
        <v>0.49</v>
      </c>
      <c r="G336" s="362">
        <v>45.81</v>
      </c>
      <c r="H336" s="552">
        <v>22.45</v>
      </c>
      <c r="I336" s="354">
        <v>0</v>
      </c>
      <c r="J336" s="333">
        <v>0</v>
      </c>
      <c r="K336" s="333">
        <v>0</v>
      </c>
      <c r="O336" s="114"/>
      <c r="P336" s="282"/>
      <c r="Q336" s="125"/>
      <c r="R336" s="125"/>
      <c r="S336" s="125"/>
      <c r="T336" s="125"/>
      <c r="U336" s="125"/>
      <c r="V336" s="125"/>
    </row>
    <row r="337" spans="1:22" ht="15" x14ac:dyDescent="0.2">
      <c r="A337" s="650"/>
      <c r="B337" s="173" t="s">
        <v>86</v>
      </c>
      <c r="C337" s="138" t="s">
        <v>33</v>
      </c>
      <c r="D337" s="173" t="s">
        <v>487</v>
      </c>
      <c r="E337" s="140" t="s">
        <v>152</v>
      </c>
      <c r="F337" s="141">
        <v>1.6</v>
      </c>
      <c r="G337" s="362">
        <v>16.52</v>
      </c>
      <c r="H337" s="552">
        <v>26.44</v>
      </c>
      <c r="I337" s="354">
        <v>0</v>
      </c>
      <c r="J337" s="333">
        <v>0</v>
      </c>
      <c r="K337" s="333">
        <v>0</v>
      </c>
      <c r="O337" s="114"/>
      <c r="P337" s="282"/>
      <c r="Q337" s="125"/>
      <c r="R337" s="125"/>
      <c r="S337" s="125"/>
      <c r="T337" s="125"/>
      <c r="U337" s="125"/>
      <c r="V337" s="125"/>
    </row>
    <row r="338" spans="1:22" ht="15" x14ac:dyDescent="0.2">
      <c r="A338" s="650"/>
      <c r="B338" s="173" t="s">
        <v>41</v>
      </c>
      <c r="C338" s="138" t="s">
        <v>375</v>
      </c>
      <c r="D338" s="173" t="s">
        <v>488</v>
      </c>
      <c r="E338" s="140" t="s">
        <v>386</v>
      </c>
      <c r="F338" s="141">
        <v>1.6</v>
      </c>
      <c r="G338" s="362">
        <v>17.53</v>
      </c>
      <c r="H338" s="552">
        <v>28.05</v>
      </c>
      <c r="I338" s="354">
        <v>0</v>
      </c>
      <c r="J338" s="333">
        <v>0</v>
      </c>
      <c r="K338" s="333">
        <v>0</v>
      </c>
      <c r="O338" s="114"/>
      <c r="P338" s="282"/>
      <c r="Q338" s="125"/>
      <c r="R338" s="125"/>
      <c r="S338" s="125"/>
      <c r="T338" s="125"/>
      <c r="U338" s="125"/>
      <c r="V338" s="125"/>
    </row>
    <row r="339" spans="1:22" ht="15" x14ac:dyDescent="0.2">
      <c r="A339" s="650"/>
      <c r="B339" s="173" t="s">
        <v>41</v>
      </c>
      <c r="C339" s="138" t="s">
        <v>127</v>
      </c>
      <c r="D339" s="173" t="s">
        <v>489</v>
      </c>
      <c r="E339" s="140" t="s">
        <v>148</v>
      </c>
      <c r="F339" s="141">
        <v>4</v>
      </c>
      <c r="G339" s="362">
        <v>7.01</v>
      </c>
      <c r="H339" s="552">
        <v>28.05</v>
      </c>
      <c r="I339" s="354">
        <v>0</v>
      </c>
      <c r="J339" s="333">
        <v>0</v>
      </c>
      <c r="K339" s="333">
        <v>0</v>
      </c>
      <c r="O339" s="114"/>
      <c r="P339" s="282"/>
      <c r="Q339" s="125"/>
      <c r="R339" s="125"/>
      <c r="S339" s="125"/>
      <c r="T339" s="125"/>
      <c r="U339" s="125"/>
      <c r="V339" s="125"/>
    </row>
    <row r="340" spans="1:22" ht="15" x14ac:dyDescent="0.2">
      <c r="A340" s="650"/>
      <c r="B340" s="173" t="s">
        <v>41</v>
      </c>
      <c r="C340" s="138" t="s">
        <v>130</v>
      </c>
      <c r="D340" s="173" t="s">
        <v>490</v>
      </c>
      <c r="E340" s="140" t="s">
        <v>149</v>
      </c>
      <c r="F340" s="141">
        <v>51.93</v>
      </c>
      <c r="G340" s="362">
        <v>0.61</v>
      </c>
      <c r="H340" s="552">
        <v>31.58</v>
      </c>
      <c r="I340" s="354">
        <v>0</v>
      </c>
      <c r="J340" s="333">
        <v>0</v>
      </c>
      <c r="K340" s="333">
        <v>0</v>
      </c>
      <c r="O340" s="114"/>
      <c r="P340" s="282"/>
      <c r="Q340" s="125"/>
      <c r="R340" s="125"/>
      <c r="S340" s="125"/>
      <c r="T340" s="125"/>
      <c r="U340" s="125"/>
      <c r="V340" s="125"/>
    </row>
    <row r="341" spans="1:22" ht="15" x14ac:dyDescent="0.2">
      <c r="A341" s="650"/>
      <c r="B341" s="173" t="s">
        <v>41</v>
      </c>
      <c r="C341" s="138" t="s">
        <v>136</v>
      </c>
      <c r="D341" s="173" t="s">
        <v>491</v>
      </c>
      <c r="E341" s="140" t="s">
        <v>150</v>
      </c>
      <c r="F341" s="141">
        <v>8.0749999999999993</v>
      </c>
      <c r="G341" s="362">
        <v>39.049999999999997</v>
      </c>
      <c r="H341" s="552">
        <v>315.35000000000002</v>
      </c>
      <c r="I341" s="354">
        <v>0</v>
      </c>
      <c r="J341" s="333">
        <v>0</v>
      </c>
      <c r="K341" s="333">
        <v>0</v>
      </c>
      <c r="O341" s="114"/>
      <c r="P341" s="282"/>
      <c r="Q341" s="125"/>
      <c r="R341" s="125"/>
      <c r="S341" s="125"/>
      <c r="T341" s="125"/>
      <c r="U341" s="125"/>
      <c r="V341" s="125"/>
    </row>
    <row r="342" spans="1:22" ht="15" x14ac:dyDescent="0.2">
      <c r="A342" s="650"/>
      <c r="B342" s="121" t="s">
        <v>41</v>
      </c>
      <c r="C342" s="138" t="s">
        <v>140</v>
      </c>
      <c r="D342" s="143" t="s">
        <v>492</v>
      </c>
      <c r="E342" s="140" t="s">
        <v>151</v>
      </c>
      <c r="F342" s="141">
        <v>126</v>
      </c>
      <c r="G342" s="362">
        <v>0.27</v>
      </c>
      <c r="H342" s="552">
        <v>33.18</v>
      </c>
      <c r="I342" s="354">
        <v>0</v>
      </c>
      <c r="J342" s="333">
        <v>0</v>
      </c>
      <c r="K342" s="333">
        <v>0</v>
      </c>
      <c r="O342" s="114"/>
      <c r="P342" s="282"/>
      <c r="Q342" s="125"/>
      <c r="R342" s="125"/>
      <c r="S342" s="125"/>
      <c r="T342" s="125"/>
      <c r="U342" s="125"/>
      <c r="V342" s="125"/>
    </row>
    <row r="343" spans="1:22" ht="15" x14ac:dyDescent="0.2">
      <c r="A343" s="650"/>
      <c r="B343" s="173" t="s">
        <v>41</v>
      </c>
      <c r="C343" s="138" t="s">
        <v>145</v>
      </c>
      <c r="D343" s="173" t="s">
        <v>493</v>
      </c>
      <c r="E343" s="140" t="s">
        <v>341</v>
      </c>
      <c r="F343" s="141">
        <v>0.63</v>
      </c>
      <c r="G343" s="362">
        <v>1041.77</v>
      </c>
      <c r="H343" s="552">
        <v>656.31</v>
      </c>
      <c r="I343" s="354">
        <v>0</v>
      </c>
      <c r="J343" s="333">
        <v>0</v>
      </c>
      <c r="K343" s="333">
        <v>0</v>
      </c>
      <c r="O343" s="114"/>
      <c r="P343" s="282"/>
      <c r="Q343" s="125"/>
      <c r="R343" s="125"/>
      <c r="S343" s="125"/>
      <c r="T343" s="125"/>
      <c r="U343" s="125"/>
      <c r="V343" s="125"/>
    </row>
    <row r="344" spans="1:22" x14ac:dyDescent="0.2">
      <c r="A344" s="650"/>
      <c r="B344" s="238" t="s">
        <v>48</v>
      </c>
      <c r="C344" s="234" t="s">
        <v>38</v>
      </c>
      <c r="D344" s="237" t="s">
        <v>204</v>
      </c>
      <c r="E344" s="234"/>
      <c r="F344" s="234"/>
      <c r="G344" s="363">
        <v>0</v>
      </c>
      <c r="H344" s="506">
        <v>0</v>
      </c>
      <c r="I344" s="375">
        <v>0</v>
      </c>
      <c r="J344" s="356">
        <v>0</v>
      </c>
      <c r="K344" s="356">
        <v>0</v>
      </c>
      <c r="Q344" s="125"/>
      <c r="R344" s="125"/>
      <c r="S344" s="125"/>
      <c r="T344" s="125"/>
      <c r="U344" s="125"/>
      <c r="V344" s="125"/>
    </row>
    <row r="345" spans="1:22" x14ac:dyDescent="0.2">
      <c r="A345" s="650"/>
      <c r="B345" s="238" t="s">
        <v>48</v>
      </c>
      <c r="C345" s="234" t="s">
        <v>34</v>
      </c>
      <c r="D345" s="237" t="s">
        <v>204</v>
      </c>
      <c r="E345" s="234"/>
      <c r="F345" s="234"/>
      <c r="G345" s="363">
        <v>0</v>
      </c>
      <c r="H345" s="506">
        <v>0</v>
      </c>
      <c r="I345" s="375">
        <v>0</v>
      </c>
      <c r="J345" s="356">
        <v>0</v>
      </c>
      <c r="K345" s="356">
        <v>0</v>
      </c>
      <c r="Q345" s="125"/>
      <c r="R345" s="125"/>
      <c r="S345" s="125"/>
      <c r="T345" s="125"/>
      <c r="U345" s="125"/>
      <c r="V345" s="125"/>
    </row>
    <row r="346" spans="1:22" x14ac:dyDescent="0.2">
      <c r="A346" s="650"/>
      <c r="B346" s="238" t="s">
        <v>48</v>
      </c>
      <c r="C346" s="234" t="s">
        <v>35</v>
      </c>
      <c r="D346" s="237" t="s">
        <v>204</v>
      </c>
      <c r="E346" s="234"/>
      <c r="F346" s="234"/>
      <c r="G346" s="363">
        <v>0</v>
      </c>
      <c r="H346" s="506">
        <v>0</v>
      </c>
      <c r="I346" s="375">
        <v>0</v>
      </c>
      <c r="J346" s="356">
        <v>0</v>
      </c>
      <c r="K346" s="356">
        <v>0</v>
      </c>
      <c r="Q346" s="125"/>
      <c r="R346" s="125"/>
      <c r="S346" s="125"/>
      <c r="T346" s="125"/>
      <c r="U346" s="125"/>
      <c r="V346" s="125"/>
    </row>
    <row r="347" spans="1:22" ht="15" x14ac:dyDescent="0.2">
      <c r="A347" s="650"/>
      <c r="B347" s="173" t="s">
        <v>89</v>
      </c>
      <c r="C347" s="138" t="s">
        <v>33</v>
      </c>
      <c r="D347" s="166" t="s">
        <v>494</v>
      </c>
      <c r="E347" s="140" t="s">
        <v>153</v>
      </c>
      <c r="F347" s="141">
        <v>0.51</v>
      </c>
      <c r="G347" s="362">
        <v>447.74</v>
      </c>
      <c r="H347" s="551">
        <v>228.35</v>
      </c>
      <c r="I347" s="354">
        <v>0</v>
      </c>
      <c r="J347" s="333">
        <v>0</v>
      </c>
      <c r="K347" s="333">
        <v>0</v>
      </c>
      <c r="O347" s="114"/>
      <c r="P347" s="282"/>
      <c r="Q347" s="125"/>
      <c r="R347" s="125"/>
      <c r="S347" s="125"/>
      <c r="T347" s="125"/>
      <c r="U347" s="125"/>
      <c r="V347" s="125"/>
    </row>
    <row r="348" spans="1:22" ht="14.25" customHeight="1" x14ac:dyDescent="0.2">
      <c r="A348" s="650"/>
      <c r="B348" s="173" t="s">
        <v>89</v>
      </c>
      <c r="C348" s="138" t="s">
        <v>369</v>
      </c>
      <c r="D348" s="166" t="s">
        <v>495</v>
      </c>
      <c r="E348" s="140" t="s">
        <v>370</v>
      </c>
      <c r="F348" s="141">
        <v>1.7</v>
      </c>
      <c r="G348" s="362">
        <v>214.28</v>
      </c>
      <c r="H348" s="551">
        <v>364.28</v>
      </c>
      <c r="I348" s="354">
        <v>0</v>
      </c>
      <c r="J348" s="333">
        <v>0</v>
      </c>
      <c r="K348" s="333">
        <v>0</v>
      </c>
      <c r="O348" s="114"/>
      <c r="P348" s="282"/>
      <c r="Q348" s="125"/>
      <c r="R348" s="125"/>
      <c r="S348" s="125"/>
      <c r="T348" s="125"/>
      <c r="U348" s="125"/>
      <c r="V348" s="125"/>
    </row>
    <row r="349" spans="1:22" ht="14.25" customHeight="1" thickBot="1" x14ac:dyDescent="0.25">
      <c r="A349" s="650"/>
      <c r="B349" s="174" t="s">
        <v>89</v>
      </c>
      <c r="C349" s="145" t="s">
        <v>40</v>
      </c>
      <c r="D349" s="168" t="s">
        <v>496</v>
      </c>
      <c r="E349" s="147" t="s">
        <v>154</v>
      </c>
      <c r="F349" s="148">
        <v>3.5</v>
      </c>
      <c r="G349" s="364">
        <v>162.82</v>
      </c>
      <c r="H349" s="551">
        <v>569.89</v>
      </c>
      <c r="I349" s="358">
        <v>0</v>
      </c>
      <c r="J349" s="339">
        <v>0</v>
      </c>
      <c r="K349" s="339">
        <v>0</v>
      </c>
      <c r="O349" s="114"/>
      <c r="P349" s="282"/>
      <c r="Q349" s="125"/>
      <c r="R349" s="125"/>
      <c r="S349" s="125"/>
      <c r="T349" s="125"/>
      <c r="U349" s="125"/>
      <c r="V349" s="125"/>
    </row>
    <row r="350" spans="1:22" ht="27.75" customHeight="1" thickBot="1" x14ac:dyDescent="0.25">
      <c r="A350" s="650"/>
      <c r="D350" s="124"/>
      <c r="E350" s="124"/>
      <c r="F350" s="124"/>
      <c r="G350" s="124"/>
      <c r="Q350" s="125"/>
      <c r="R350" s="125"/>
      <c r="S350" s="125"/>
      <c r="T350" s="125"/>
      <c r="U350" s="125"/>
      <c r="V350" s="125"/>
    </row>
    <row r="351" spans="1:22" ht="24" customHeight="1" thickBot="1" x14ac:dyDescent="0.25">
      <c r="A351" s="650"/>
      <c r="D351" s="124"/>
      <c r="E351" s="124"/>
      <c r="F351" s="607" t="s">
        <v>388</v>
      </c>
      <c r="G351" s="608"/>
      <c r="H351" s="608"/>
      <c r="I351" s="608"/>
      <c r="J351" s="609"/>
      <c r="Q351" s="125"/>
      <c r="R351" s="125"/>
      <c r="S351" s="125"/>
      <c r="T351" s="125"/>
      <c r="U351" s="125"/>
      <c r="V351" s="125"/>
    </row>
    <row r="352" spans="1:22" ht="26.25" thickBot="1" x14ac:dyDescent="0.25">
      <c r="A352" s="650"/>
      <c r="B352" s="150" t="s">
        <v>82</v>
      </c>
      <c r="C352" s="151" t="s">
        <v>98</v>
      </c>
      <c r="D352" s="151" t="s">
        <v>168</v>
      </c>
      <c r="E352" s="151" t="s">
        <v>167</v>
      </c>
      <c r="F352" s="152" t="s">
        <v>187</v>
      </c>
      <c r="G352" s="152" t="s">
        <v>318</v>
      </c>
      <c r="H352" s="118" t="s">
        <v>319</v>
      </c>
      <c r="I352" s="118" t="s">
        <v>320</v>
      </c>
      <c r="J352" s="118" t="s">
        <v>321</v>
      </c>
      <c r="Q352" s="125"/>
      <c r="R352" s="125"/>
      <c r="S352" s="125"/>
      <c r="T352" s="125"/>
      <c r="U352" s="125"/>
      <c r="V352" s="125"/>
    </row>
    <row r="353" spans="1:22" x14ac:dyDescent="0.2">
      <c r="A353" s="650"/>
      <c r="B353" s="203" t="s">
        <v>50</v>
      </c>
      <c r="C353" s="54" t="s">
        <v>243</v>
      </c>
      <c r="D353" s="137" t="s">
        <v>248</v>
      </c>
      <c r="E353" s="137" t="s">
        <v>254</v>
      </c>
      <c r="F353" s="509">
        <v>2.5</v>
      </c>
      <c r="G353" s="329"/>
      <c r="H353" s="333"/>
      <c r="I353" s="353">
        <v>0</v>
      </c>
      <c r="J353" s="330">
        <v>0</v>
      </c>
      <c r="Q353" s="125"/>
      <c r="R353" s="125"/>
      <c r="S353" s="125"/>
      <c r="T353" s="125"/>
      <c r="U353" s="125"/>
      <c r="V353" s="125"/>
    </row>
    <row r="354" spans="1:22" x14ac:dyDescent="0.2">
      <c r="A354" s="650"/>
      <c r="B354" s="204" t="s">
        <v>51</v>
      </c>
      <c r="C354" s="55" t="s">
        <v>244</v>
      </c>
      <c r="D354" s="140" t="s">
        <v>249</v>
      </c>
      <c r="E354" s="140" t="s">
        <v>155</v>
      </c>
      <c r="F354" s="510">
        <v>2.5</v>
      </c>
      <c r="G354" s="332"/>
      <c r="H354" s="512">
        <v>73.489999999999995</v>
      </c>
      <c r="I354" s="334">
        <v>0</v>
      </c>
      <c r="J354" s="333">
        <v>0</v>
      </c>
      <c r="Q354" s="125"/>
      <c r="R354" s="125"/>
      <c r="S354" s="125"/>
      <c r="T354" s="125"/>
      <c r="U354" s="125"/>
      <c r="V354" s="125"/>
    </row>
    <row r="355" spans="1:22" ht="12.75" customHeight="1" x14ac:dyDescent="0.2">
      <c r="A355" s="650"/>
      <c r="B355" s="204" t="s">
        <v>51</v>
      </c>
      <c r="C355" s="55" t="s">
        <v>245</v>
      </c>
      <c r="D355" s="140" t="s">
        <v>250</v>
      </c>
      <c r="E355" s="140" t="s">
        <v>156</v>
      </c>
      <c r="F355" s="510">
        <v>2.5</v>
      </c>
      <c r="G355" s="332"/>
      <c r="H355" s="512">
        <v>73.489999999999995</v>
      </c>
      <c r="I355" s="334">
        <v>0</v>
      </c>
      <c r="J355" s="333">
        <v>0</v>
      </c>
      <c r="Q355" s="125"/>
      <c r="R355" s="125"/>
      <c r="S355" s="125"/>
      <c r="T355" s="125"/>
      <c r="U355" s="125"/>
      <c r="V355" s="125"/>
    </row>
    <row r="356" spans="1:22" ht="12.75" customHeight="1" x14ac:dyDescent="0.2">
      <c r="A356" s="650"/>
      <c r="B356" s="204" t="s">
        <v>51</v>
      </c>
      <c r="C356" s="55" t="s">
        <v>498</v>
      </c>
      <c r="D356" s="140" t="s">
        <v>500</v>
      </c>
      <c r="E356" s="140" t="s">
        <v>501</v>
      </c>
      <c r="F356" s="510">
        <v>2.5</v>
      </c>
      <c r="G356" s="335"/>
      <c r="H356" s="512">
        <v>73.489999999999995</v>
      </c>
      <c r="I356" s="334">
        <v>0</v>
      </c>
      <c r="J356" s="333">
        <v>0</v>
      </c>
      <c r="Q356" s="125"/>
      <c r="R356" s="125"/>
      <c r="S356" s="125"/>
      <c r="T356" s="125"/>
      <c r="U356" s="125"/>
      <c r="V356" s="125"/>
    </row>
    <row r="357" spans="1:22" ht="12.75" customHeight="1" x14ac:dyDescent="0.2">
      <c r="A357" s="650"/>
      <c r="B357" s="204" t="s">
        <v>51</v>
      </c>
      <c r="C357" s="55" t="s">
        <v>246</v>
      </c>
      <c r="D357" s="140" t="s">
        <v>251</v>
      </c>
      <c r="E357" s="140" t="s">
        <v>157</v>
      </c>
      <c r="F357" s="510">
        <v>2.5</v>
      </c>
      <c r="G357" s="335"/>
      <c r="H357" s="453"/>
      <c r="I357" s="334">
        <v>0</v>
      </c>
      <c r="J357" s="333">
        <v>0</v>
      </c>
      <c r="Q357" s="125"/>
      <c r="R357" s="125"/>
      <c r="S357" s="125"/>
      <c r="T357" s="125"/>
      <c r="U357" s="125"/>
      <c r="V357" s="125"/>
    </row>
    <row r="358" spans="1:22" ht="12.75" customHeight="1" x14ac:dyDescent="0.2">
      <c r="A358" s="650"/>
      <c r="B358" s="204" t="s">
        <v>51</v>
      </c>
      <c r="C358" s="55" t="s">
        <v>247</v>
      </c>
      <c r="D358" s="140" t="s">
        <v>252</v>
      </c>
      <c r="E358" s="140" t="s">
        <v>158</v>
      </c>
      <c r="F358" s="511">
        <v>2.5</v>
      </c>
      <c r="G358" s="336"/>
      <c r="H358" s="337"/>
      <c r="I358" s="334">
        <v>0</v>
      </c>
      <c r="J358" s="333">
        <v>0</v>
      </c>
      <c r="Q358" s="125"/>
      <c r="R358" s="125"/>
      <c r="S358" s="125"/>
      <c r="T358" s="125"/>
      <c r="U358" s="125"/>
      <c r="V358" s="125"/>
    </row>
    <row r="359" spans="1:22" ht="12.75" customHeight="1" thickBot="1" x14ac:dyDescent="0.25">
      <c r="A359" s="650"/>
      <c r="B359" s="205" t="s">
        <v>31</v>
      </c>
      <c r="C359" s="56" t="s">
        <v>67</v>
      </c>
      <c r="D359" s="147" t="s">
        <v>253</v>
      </c>
      <c r="E359" s="147">
        <v>88</v>
      </c>
      <c r="F359" s="513">
        <v>2.5</v>
      </c>
      <c r="G359" s="387"/>
      <c r="H359" s="339"/>
      <c r="I359" s="340">
        <v>0</v>
      </c>
      <c r="J359" s="339">
        <v>0</v>
      </c>
      <c r="Q359" s="125"/>
      <c r="R359" s="125"/>
      <c r="S359" s="125"/>
      <c r="T359" s="125"/>
      <c r="U359" s="125"/>
      <c r="V359" s="125"/>
    </row>
    <row r="360" spans="1:22" ht="14.25" customHeight="1" thickBot="1" x14ac:dyDescent="0.25">
      <c r="A360" s="650"/>
      <c r="B360" s="158"/>
      <c r="C360" s="159"/>
      <c r="D360" s="124"/>
      <c r="E360" s="124"/>
      <c r="F360" s="124"/>
      <c r="G360" s="124"/>
      <c r="I360" s="109"/>
      <c r="K360" s="160"/>
      <c r="L360" s="124"/>
      <c r="M360" s="124"/>
      <c r="N360" s="124"/>
      <c r="O360" s="113"/>
      <c r="Q360" s="125"/>
      <c r="R360" s="125"/>
      <c r="S360" s="125"/>
      <c r="T360" s="125"/>
      <c r="U360" s="125"/>
      <c r="V360" s="125"/>
    </row>
    <row r="361" spans="1:22" ht="29.25" customHeight="1" thickBot="1" x14ac:dyDescent="0.25">
      <c r="A361" s="650"/>
      <c r="B361" s="158"/>
      <c r="C361" s="159"/>
      <c r="D361" s="607" t="s">
        <v>388</v>
      </c>
      <c r="E361" s="608"/>
      <c r="F361" s="609"/>
      <c r="J361" s="124"/>
      <c r="K361" s="124"/>
      <c r="L361" s="113"/>
      <c r="Q361" s="125"/>
      <c r="R361" s="125"/>
      <c r="S361" s="125"/>
      <c r="T361" s="125"/>
      <c r="U361" s="125"/>
      <c r="V361" s="125"/>
    </row>
    <row r="362" spans="1:22" ht="12.75" customHeight="1" x14ac:dyDescent="0.2">
      <c r="A362" s="650"/>
      <c r="B362" s="620" t="s">
        <v>88</v>
      </c>
      <c r="C362" s="625" t="s">
        <v>72</v>
      </c>
      <c r="D362" s="612" t="s">
        <v>322</v>
      </c>
      <c r="E362" s="612" t="s">
        <v>69</v>
      </c>
      <c r="F362" s="612" t="s">
        <v>68</v>
      </c>
      <c r="Q362" s="125"/>
      <c r="R362" s="125"/>
      <c r="S362" s="125"/>
      <c r="T362" s="125"/>
      <c r="U362" s="125"/>
      <c r="V362" s="125"/>
    </row>
    <row r="363" spans="1:22" ht="13.5" thickBot="1" x14ac:dyDescent="0.25">
      <c r="A363" s="650"/>
      <c r="B363" s="621"/>
      <c r="C363" s="624"/>
      <c r="D363" s="626"/>
      <c r="E363" s="626"/>
      <c r="F363" s="626"/>
      <c r="J363" s="131"/>
      <c r="K363" s="131"/>
      <c r="L363" s="161"/>
      <c r="Q363" s="125"/>
      <c r="R363" s="125"/>
      <c r="S363" s="125"/>
      <c r="T363" s="125"/>
      <c r="U363" s="125"/>
      <c r="V363" s="125"/>
    </row>
    <row r="364" spans="1:22" x14ac:dyDescent="0.2">
      <c r="A364" s="650"/>
      <c r="B364" s="622"/>
      <c r="C364" s="384" t="s">
        <v>502</v>
      </c>
      <c r="D364" s="507">
        <v>82.78</v>
      </c>
      <c r="E364" s="376">
        <v>0</v>
      </c>
      <c r="F364" s="376">
        <v>0</v>
      </c>
      <c r="Q364" s="125"/>
      <c r="R364" s="125"/>
      <c r="S364" s="125"/>
      <c r="T364" s="125"/>
      <c r="U364" s="125"/>
      <c r="V364" s="125"/>
    </row>
    <row r="365" spans="1:22" x14ac:dyDescent="0.2">
      <c r="A365" s="650"/>
      <c r="B365" s="623"/>
      <c r="C365" s="385" t="s">
        <v>503</v>
      </c>
      <c r="D365" s="507">
        <v>461.68</v>
      </c>
      <c r="E365" s="377">
        <v>0</v>
      </c>
      <c r="F365" s="377">
        <v>0</v>
      </c>
      <c r="Q365" s="125"/>
      <c r="R365" s="125"/>
      <c r="S365" s="125"/>
      <c r="T365" s="125"/>
      <c r="U365" s="125"/>
      <c r="V365" s="125"/>
    </row>
    <row r="366" spans="1:22" ht="25.5" x14ac:dyDescent="0.2">
      <c r="A366" s="650"/>
      <c r="B366" s="623"/>
      <c r="C366" s="385" t="s">
        <v>504</v>
      </c>
      <c r="D366" s="507">
        <v>26.53</v>
      </c>
      <c r="E366" s="377">
        <v>0</v>
      </c>
      <c r="F366" s="377">
        <v>0</v>
      </c>
      <c r="Q366" s="125"/>
      <c r="R366" s="125"/>
      <c r="S366" s="125"/>
      <c r="T366" s="125"/>
      <c r="U366" s="125"/>
      <c r="V366" s="125"/>
    </row>
    <row r="367" spans="1:22" ht="26.25" thickBot="1" x14ac:dyDescent="0.25">
      <c r="A367" s="651"/>
      <c r="B367" s="624"/>
      <c r="C367" s="386" t="s">
        <v>505</v>
      </c>
      <c r="D367" s="508">
        <v>299.91000000000003</v>
      </c>
      <c r="E367" s="378">
        <v>0</v>
      </c>
      <c r="F367" s="378">
        <v>0</v>
      </c>
      <c r="Q367" s="125"/>
      <c r="R367" s="125"/>
      <c r="S367" s="125"/>
      <c r="T367" s="125"/>
      <c r="U367" s="125"/>
      <c r="V367" s="125"/>
    </row>
    <row r="368" spans="1:22" ht="13.5" thickBot="1" x14ac:dyDescent="0.25">
      <c r="A368" s="187" t="s">
        <v>326</v>
      </c>
      <c r="Q368" s="125"/>
      <c r="R368" s="125"/>
      <c r="S368" s="125"/>
      <c r="T368" s="125"/>
      <c r="U368" s="125"/>
      <c r="V368" s="125"/>
    </row>
    <row r="369" spans="1:22" ht="24" customHeight="1" thickBot="1" x14ac:dyDescent="0.3">
      <c r="A369" s="380" t="s">
        <v>93</v>
      </c>
      <c r="B369" s="381"/>
      <c r="C369" s="382"/>
      <c r="D369" s="382"/>
      <c r="E369" s="382"/>
      <c r="F369" s="383"/>
      <c r="G369" s="607" t="s">
        <v>388</v>
      </c>
      <c r="H369" s="608"/>
      <c r="I369" s="608"/>
      <c r="J369" s="608"/>
      <c r="K369" s="609"/>
      <c r="Q369" s="125"/>
      <c r="R369" s="125"/>
      <c r="S369" s="125"/>
      <c r="T369" s="125"/>
      <c r="U369" s="125"/>
      <c r="V369" s="125"/>
    </row>
    <row r="370" spans="1:22" ht="39" thickBot="1" x14ac:dyDescent="0.25">
      <c r="A370" s="176" t="s">
        <v>16</v>
      </c>
      <c r="B370" s="115" t="s">
        <v>32</v>
      </c>
      <c r="C370" s="133" t="s">
        <v>169</v>
      </c>
      <c r="D370" s="116" t="s">
        <v>168</v>
      </c>
      <c r="E370" s="134" t="s">
        <v>167</v>
      </c>
      <c r="F370" s="177" t="s">
        <v>30</v>
      </c>
      <c r="G370" s="175" t="s">
        <v>186</v>
      </c>
      <c r="H370" s="118" t="s">
        <v>189</v>
      </c>
      <c r="I370" s="118" t="s">
        <v>315</v>
      </c>
      <c r="J370" s="118" t="s">
        <v>316</v>
      </c>
      <c r="K370" s="118" t="s">
        <v>317</v>
      </c>
      <c r="Q370" s="125"/>
      <c r="R370" s="125"/>
      <c r="S370" s="125"/>
      <c r="T370" s="125"/>
      <c r="U370" s="125"/>
      <c r="V370" s="125"/>
    </row>
    <row r="371" spans="1:22" ht="15" customHeight="1" x14ac:dyDescent="0.2">
      <c r="A371" s="610" t="s">
        <v>93</v>
      </c>
      <c r="B371" s="170" t="s">
        <v>44</v>
      </c>
      <c r="C371" s="171" t="s">
        <v>34</v>
      </c>
      <c r="D371" s="172" t="s">
        <v>456</v>
      </c>
      <c r="E371" s="137" t="s">
        <v>199</v>
      </c>
      <c r="F371" s="276">
        <v>1.5</v>
      </c>
      <c r="G371" s="360">
        <v>32.69</v>
      </c>
      <c r="H371" s="550">
        <v>49.02</v>
      </c>
      <c r="I371" s="361">
        <v>0</v>
      </c>
      <c r="J371" s="352">
        <v>0</v>
      </c>
      <c r="K371" s="352">
        <v>0</v>
      </c>
      <c r="O371" s="114"/>
      <c r="P371" s="282"/>
      <c r="Q371" s="125"/>
      <c r="R371" s="125"/>
      <c r="S371" s="125"/>
      <c r="T371" s="125"/>
      <c r="U371" s="125"/>
      <c r="V371" s="125"/>
    </row>
    <row r="372" spans="1:22" ht="15" x14ac:dyDescent="0.2">
      <c r="A372" s="611"/>
      <c r="B372" s="173" t="s">
        <v>44</v>
      </c>
      <c r="C372" s="138" t="s">
        <v>363</v>
      </c>
      <c r="D372" s="172" t="s">
        <v>457</v>
      </c>
      <c r="E372" s="140" t="s">
        <v>362</v>
      </c>
      <c r="F372" s="141">
        <v>2.1</v>
      </c>
      <c r="G372" s="362">
        <v>29.73</v>
      </c>
      <c r="H372" s="551">
        <v>62.44</v>
      </c>
      <c r="I372" s="354">
        <v>0</v>
      </c>
      <c r="J372" s="333">
        <v>0</v>
      </c>
      <c r="K372" s="333">
        <v>0</v>
      </c>
      <c r="O372" s="114"/>
      <c r="P372" s="282"/>
      <c r="Q372" s="125"/>
      <c r="R372" s="125"/>
      <c r="S372" s="125"/>
      <c r="T372" s="125"/>
      <c r="U372" s="125"/>
      <c r="V372" s="125"/>
    </row>
    <row r="373" spans="1:22" ht="15" x14ac:dyDescent="0.2">
      <c r="A373" s="611"/>
      <c r="B373" s="173" t="s">
        <v>44</v>
      </c>
      <c r="C373" s="138" t="s">
        <v>35</v>
      </c>
      <c r="D373" s="172" t="s">
        <v>458</v>
      </c>
      <c r="E373" s="140" t="s">
        <v>200</v>
      </c>
      <c r="F373" s="141">
        <v>3.75</v>
      </c>
      <c r="G373" s="362">
        <v>17.14</v>
      </c>
      <c r="H373" s="551">
        <v>64.28</v>
      </c>
      <c r="I373" s="354">
        <v>0</v>
      </c>
      <c r="J373" s="333">
        <v>0</v>
      </c>
      <c r="K373" s="333">
        <v>0</v>
      </c>
      <c r="O373" s="114"/>
      <c r="P373" s="282"/>
      <c r="Q373" s="125"/>
      <c r="R373" s="125"/>
      <c r="S373" s="125"/>
      <c r="T373" s="125"/>
      <c r="U373" s="125"/>
      <c r="V373" s="125"/>
    </row>
    <row r="374" spans="1:22" ht="15" x14ac:dyDescent="0.2">
      <c r="A374" s="611"/>
      <c r="B374" s="173" t="s">
        <v>44</v>
      </c>
      <c r="C374" s="138" t="s">
        <v>37</v>
      </c>
      <c r="D374" s="172" t="s">
        <v>459</v>
      </c>
      <c r="E374" s="140" t="s">
        <v>201</v>
      </c>
      <c r="F374" s="141">
        <v>7.6</v>
      </c>
      <c r="G374" s="362">
        <v>12.43</v>
      </c>
      <c r="H374" s="551">
        <v>94.51</v>
      </c>
      <c r="I374" s="354">
        <v>0</v>
      </c>
      <c r="J374" s="333">
        <v>0</v>
      </c>
      <c r="K374" s="333">
        <v>0</v>
      </c>
      <c r="O374" s="114"/>
      <c r="P374" s="282"/>
      <c r="Q374" s="125"/>
      <c r="R374" s="125"/>
      <c r="S374" s="125"/>
      <c r="T374" s="125"/>
      <c r="U374" s="125"/>
      <c r="V374" s="125"/>
    </row>
    <row r="375" spans="1:22" ht="15" x14ac:dyDescent="0.2">
      <c r="A375" s="611"/>
      <c r="B375" s="173" t="s">
        <v>44</v>
      </c>
      <c r="C375" s="138" t="s">
        <v>364</v>
      </c>
      <c r="D375" s="172" t="s">
        <v>460</v>
      </c>
      <c r="E375" s="140" t="s">
        <v>361</v>
      </c>
      <c r="F375" s="141">
        <v>10.8</v>
      </c>
      <c r="G375" s="362">
        <v>11.84</v>
      </c>
      <c r="H375" s="551">
        <v>127.78</v>
      </c>
      <c r="I375" s="354">
        <v>0</v>
      </c>
      <c r="J375" s="333">
        <v>0</v>
      </c>
      <c r="K375" s="333">
        <v>0</v>
      </c>
      <c r="O375" s="114"/>
      <c r="P375" s="282"/>
      <c r="Q375" s="125"/>
      <c r="R375" s="125"/>
      <c r="S375" s="125"/>
      <c r="T375" s="125"/>
      <c r="U375" s="125"/>
      <c r="V375" s="125"/>
    </row>
    <row r="376" spans="1:22" ht="15" x14ac:dyDescent="0.2">
      <c r="A376" s="611"/>
      <c r="B376" s="173" t="s">
        <v>45</v>
      </c>
      <c r="C376" s="138" t="s">
        <v>38</v>
      </c>
      <c r="D376" s="166" t="s">
        <v>461</v>
      </c>
      <c r="E376" s="140" t="s">
        <v>115</v>
      </c>
      <c r="F376" s="141">
        <v>0.93500000000000005</v>
      </c>
      <c r="G376" s="362">
        <v>28.92</v>
      </c>
      <c r="H376" s="551">
        <v>27.04</v>
      </c>
      <c r="I376" s="354">
        <v>0</v>
      </c>
      <c r="J376" s="333">
        <v>0</v>
      </c>
      <c r="K376" s="333">
        <v>0</v>
      </c>
      <c r="O376" s="114"/>
      <c r="P376" s="282"/>
      <c r="Q376" s="125"/>
      <c r="R376" s="125"/>
      <c r="S376" s="125"/>
      <c r="T376" s="125"/>
      <c r="U376" s="125"/>
      <c r="V376" s="125"/>
    </row>
    <row r="377" spans="1:22" ht="15" x14ac:dyDescent="0.2">
      <c r="A377" s="611"/>
      <c r="B377" s="173" t="s">
        <v>46</v>
      </c>
      <c r="C377" s="138" t="s">
        <v>34</v>
      </c>
      <c r="D377" s="166" t="s">
        <v>462</v>
      </c>
      <c r="E377" s="140" t="s">
        <v>116</v>
      </c>
      <c r="F377" s="141">
        <v>3.2</v>
      </c>
      <c r="G377" s="362">
        <v>10.48</v>
      </c>
      <c r="H377" s="551">
        <v>33.54</v>
      </c>
      <c r="I377" s="354">
        <v>0</v>
      </c>
      <c r="J377" s="333">
        <v>0</v>
      </c>
      <c r="K377" s="333">
        <v>0</v>
      </c>
      <c r="O377" s="114"/>
      <c r="P377" s="282"/>
      <c r="Q377" s="125"/>
      <c r="R377" s="125"/>
      <c r="S377" s="125"/>
      <c r="T377" s="125"/>
      <c r="U377" s="125"/>
      <c r="V377" s="125"/>
    </row>
    <row r="378" spans="1:22" ht="15" x14ac:dyDescent="0.2">
      <c r="A378" s="611"/>
      <c r="B378" s="173" t="s">
        <v>46</v>
      </c>
      <c r="C378" s="138" t="s">
        <v>35</v>
      </c>
      <c r="D378" s="166" t="s">
        <v>463</v>
      </c>
      <c r="E378" s="140" t="s">
        <v>118</v>
      </c>
      <c r="F378" s="141">
        <v>8</v>
      </c>
      <c r="G378" s="362">
        <v>5.24</v>
      </c>
      <c r="H378" s="551">
        <v>41.97</v>
      </c>
      <c r="I378" s="354">
        <v>0</v>
      </c>
      <c r="J378" s="333">
        <v>0</v>
      </c>
      <c r="K378" s="333">
        <v>0</v>
      </c>
      <c r="O378" s="114"/>
      <c r="P378" s="282"/>
      <c r="Q378" s="125"/>
      <c r="R378" s="125"/>
      <c r="S378" s="125"/>
      <c r="T378" s="125"/>
      <c r="U378" s="125"/>
      <c r="V378" s="125"/>
    </row>
    <row r="379" spans="1:22" ht="15" x14ac:dyDescent="0.2">
      <c r="A379" s="611"/>
      <c r="B379" s="173" t="s">
        <v>46</v>
      </c>
      <c r="C379" s="138" t="s">
        <v>37</v>
      </c>
      <c r="D379" s="166" t="s">
        <v>464</v>
      </c>
      <c r="E379" s="140" t="s">
        <v>119</v>
      </c>
      <c r="F379" s="141">
        <v>16.55</v>
      </c>
      <c r="G379" s="362">
        <v>3.34</v>
      </c>
      <c r="H379" s="551">
        <v>55.39</v>
      </c>
      <c r="I379" s="354">
        <v>0</v>
      </c>
      <c r="J379" s="333">
        <v>0</v>
      </c>
      <c r="K379" s="333">
        <v>0</v>
      </c>
      <c r="O379" s="114"/>
      <c r="P379" s="282"/>
      <c r="Q379" s="125"/>
      <c r="R379" s="125"/>
      <c r="S379" s="125"/>
      <c r="T379" s="125"/>
      <c r="U379" s="125"/>
      <c r="V379" s="125"/>
    </row>
    <row r="380" spans="1:22" ht="15" x14ac:dyDescent="0.2">
      <c r="A380" s="611"/>
      <c r="B380" s="173" t="s">
        <v>47</v>
      </c>
      <c r="C380" s="138" t="s">
        <v>38</v>
      </c>
      <c r="D380" s="173" t="s">
        <v>465</v>
      </c>
      <c r="E380" s="140" t="s">
        <v>121</v>
      </c>
      <c r="F380" s="141">
        <v>0.41</v>
      </c>
      <c r="G380" s="362">
        <v>558.58000000000004</v>
      </c>
      <c r="H380" s="551">
        <v>229.02</v>
      </c>
      <c r="I380" s="354">
        <v>0</v>
      </c>
      <c r="J380" s="333">
        <v>0</v>
      </c>
      <c r="K380" s="333">
        <v>0</v>
      </c>
      <c r="O380" s="114"/>
      <c r="P380" s="282"/>
      <c r="Q380" s="125"/>
      <c r="R380" s="125"/>
      <c r="S380" s="125"/>
      <c r="T380" s="125"/>
      <c r="U380" s="125"/>
      <c r="V380" s="125"/>
    </row>
    <row r="381" spans="1:22" ht="15" x14ac:dyDescent="0.2">
      <c r="A381" s="611"/>
      <c r="B381" s="173" t="s">
        <v>47</v>
      </c>
      <c r="C381" s="138" t="s">
        <v>34</v>
      </c>
      <c r="D381" s="173" t="s">
        <v>466</v>
      </c>
      <c r="E381" s="140" t="s">
        <v>205</v>
      </c>
      <c r="F381" s="141">
        <v>1.4</v>
      </c>
      <c r="G381" s="362">
        <v>218.42</v>
      </c>
      <c r="H381" s="551">
        <v>305.79000000000002</v>
      </c>
      <c r="I381" s="354">
        <v>0</v>
      </c>
      <c r="J381" s="333">
        <v>0</v>
      </c>
      <c r="K381" s="333">
        <v>0</v>
      </c>
      <c r="O381" s="114"/>
      <c r="P381" s="282"/>
      <c r="Q381" s="125"/>
      <c r="R381" s="125"/>
      <c r="S381" s="125"/>
      <c r="T381" s="125"/>
      <c r="U381" s="125"/>
      <c r="V381" s="125"/>
    </row>
    <row r="382" spans="1:22" ht="15" x14ac:dyDescent="0.2">
      <c r="A382" s="611"/>
      <c r="B382" s="173" t="s">
        <v>47</v>
      </c>
      <c r="C382" s="138" t="s">
        <v>37</v>
      </c>
      <c r="D382" s="173" t="s">
        <v>467</v>
      </c>
      <c r="E382" s="140" t="s">
        <v>206</v>
      </c>
      <c r="F382" s="141">
        <v>7.3</v>
      </c>
      <c r="G382" s="362">
        <v>122.06</v>
      </c>
      <c r="H382" s="551">
        <v>891.05</v>
      </c>
      <c r="I382" s="354">
        <v>0</v>
      </c>
      <c r="J382" s="333">
        <v>0</v>
      </c>
      <c r="K382" s="333">
        <v>0</v>
      </c>
      <c r="O382" s="114"/>
      <c r="P382" s="282"/>
      <c r="Q382" s="125"/>
      <c r="R382" s="125"/>
      <c r="S382" s="125"/>
      <c r="T382" s="125"/>
      <c r="U382" s="125"/>
      <c r="V382" s="125"/>
    </row>
    <row r="383" spans="1:22" ht="15" x14ac:dyDescent="0.2">
      <c r="A383" s="611"/>
      <c r="B383" s="173" t="s">
        <v>43</v>
      </c>
      <c r="C383" s="138" t="s">
        <v>38</v>
      </c>
      <c r="D383" s="166" t="s">
        <v>468</v>
      </c>
      <c r="E383" s="140" t="s">
        <v>122</v>
      </c>
      <c r="F383" s="141">
        <v>0.47</v>
      </c>
      <c r="G383" s="362">
        <v>59.61</v>
      </c>
      <c r="H383" s="551">
        <v>28.02</v>
      </c>
      <c r="I383" s="354">
        <v>0</v>
      </c>
      <c r="J383" s="333">
        <v>0</v>
      </c>
      <c r="K383" s="333">
        <v>0</v>
      </c>
      <c r="O383" s="114"/>
      <c r="P383" s="282"/>
      <c r="Q383" s="125"/>
      <c r="R383" s="125"/>
      <c r="S383" s="125"/>
      <c r="T383" s="125"/>
      <c r="U383" s="125"/>
      <c r="V383" s="125"/>
    </row>
    <row r="384" spans="1:22" ht="15" x14ac:dyDescent="0.2">
      <c r="A384" s="611"/>
      <c r="B384" s="173" t="s">
        <v>43</v>
      </c>
      <c r="C384" s="138" t="s">
        <v>34</v>
      </c>
      <c r="D384" s="166" t="s">
        <v>469</v>
      </c>
      <c r="E384" s="140" t="s">
        <v>123</v>
      </c>
      <c r="F384" s="141">
        <v>1.5249999999999999</v>
      </c>
      <c r="G384" s="362">
        <v>23.14</v>
      </c>
      <c r="H384" s="551">
        <v>35.299999999999997</v>
      </c>
      <c r="I384" s="354">
        <v>0</v>
      </c>
      <c r="J384" s="333">
        <v>0</v>
      </c>
      <c r="K384" s="333">
        <v>0</v>
      </c>
      <c r="O384" s="114"/>
      <c r="P384" s="282"/>
      <c r="Q384" s="125"/>
      <c r="R384" s="125"/>
      <c r="S384" s="125"/>
      <c r="T384" s="125"/>
      <c r="U384" s="125"/>
      <c r="V384" s="125"/>
    </row>
    <row r="385" spans="1:22" ht="15" x14ac:dyDescent="0.2">
      <c r="A385" s="611"/>
      <c r="B385" s="173" t="s">
        <v>43</v>
      </c>
      <c r="C385" s="138" t="s">
        <v>375</v>
      </c>
      <c r="D385" s="166" t="s">
        <v>470</v>
      </c>
      <c r="E385" s="140" t="s">
        <v>385</v>
      </c>
      <c r="F385" s="141">
        <v>1.6</v>
      </c>
      <c r="G385" s="362">
        <v>22.06</v>
      </c>
      <c r="H385" s="551">
        <v>35.299999999999997</v>
      </c>
      <c r="I385" s="354">
        <v>0</v>
      </c>
      <c r="J385" s="333">
        <v>0</v>
      </c>
      <c r="K385" s="333">
        <v>0</v>
      </c>
      <c r="O385" s="114"/>
      <c r="P385" s="282"/>
      <c r="Q385" s="125"/>
      <c r="R385" s="125"/>
      <c r="S385" s="125"/>
      <c r="T385" s="125"/>
      <c r="U385" s="125"/>
      <c r="V385" s="125"/>
    </row>
    <row r="386" spans="1:22" ht="15" x14ac:dyDescent="0.2">
      <c r="A386" s="611"/>
      <c r="B386" s="173" t="s">
        <v>43</v>
      </c>
      <c r="C386" s="138" t="s">
        <v>35</v>
      </c>
      <c r="D386" s="166" t="s">
        <v>471</v>
      </c>
      <c r="E386" s="140" t="s">
        <v>124</v>
      </c>
      <c r="F386" s="141">
        <v>3.75</v>
      </c>
      <c r="G386" s="362">
        <v>10.28</v>
      </c>
      <c r="H386" s="551">
        <v>38.56</v>
      </c>
      <c r="I386" s="354">
        <v>0</v>
      </c>
      <c r="J386" s="333">
        <v>0</v>
      </c>
      <c r="K386" s="333">
        <v>0</v>
      </c>
      <c r="O386" s="114"/>
      <c r="P386" s="282"/>
      <c r="Q386" s="125"/>
      <c r="R386" s="125"/>
      <c r="S386" s="125"/>
      <c r="T386" s="125"/>
      <c r="U386" s="125"/>
      <c r="V386" s="125"/>
    </row>
    <row r="387" spans="1:22" ht="15" x14ac:dyDescent="0.2">
      <c r="A387" s="611"/>
      <c r="B387" s="173" t="s">
        <v>43</v>
      </c>
      <c r="C387" s="138" t="s">
        <v>37</v>
      </c>
      <c r="D387" s="166" t="s">
        <v>472</v>
      </c>
      <c r="E387" s="140" t="s">
        <v>126</v>
      </c>
      <c r="F387" s="141">
        <v>7.5</v>
      </c>
      <c r="G387" s="362">
        <v>5.41</v>
      </c>
      <c r="H387" s="551">
        <v>40.549999999999997</v>
      </c>
      <c r="I387" s="354">
        <v>0</v>
      </c>
      <c r="J387" s="333">
        <v>0</v>
      </c>
      <c r="K387" s="333">
        <v>0</v>
      </c>
      <c r="O387" s="114"/>
      <c r="P387" s="282"/>
      <c r="Q387" s="125"/>
      <c r="R387" s="125"/>
      <c r="S387" s="125"/>
      <c r="T387" s="125"/>
      <c r="U387" s="125"/>
      <c r="V387" s="125"/>
    </row>
    <row r="388" spans="1:22" ht="15" x14ac:dyDescent="0.2">
      <c r="A388" s="611"/>
      <c r="B388" s="173" t="s">
        <v>43</v>
      </c>
      <c r="C388" s="138" t="s">
        <v>39</v>
      </c>
      <c r="D388" s="166" t="s">
        <v>473</v>
      </c>
      <c r="E388" s="140" t="s">
        <v>128</v>
      </c>
      <c r="F388" s="141">
        <v>51.3</v>
      </c>
      <c r="G388" s="362">
        <v>5.86</v>
      </c>
      <c r="H388" s="551">
        <v>300.58999999999997</v>
      </c>
      <c r="I388" s="354">
        <v>0</v>
      </c>
      <c r="J388" s="333">
        <v>0</v>
      </c>
      <c r="K388" s="333">
        <v>0</v>
      </c>
      <c r="O388" s="114"/>
      <c r="P388" s="282"/>
      <c r="Q388" s="125"/>
      <c r="R388" s="125"/>
      <c r="S388" s="125"/>
      <c r="T388" s="125"/>
      <c r="U388" s="125"/>
      <c r="V388" s="125"/>
    </row>
    <row r="389" spans="1:22" ht="15" x14ac:dyDescent="0.2">
      <c r="A389" s="611"/>
      <c r="B389" s="173" t="s">
        <v>42</v>
      </c>
      <c r="C389" s="138" t="s">
        <v>66</v>
      </c>
      <c r="D389" s="166" t="s">
        <v>474</v>
      </c>
      <c r="E389" s="140" t="s">
        <v>131</v>
      </c>
      <c r="F389" s="141">
        <v>115.4</v>
      </c>
      <c r="G389" s="362">
        <v>3.59</v>
      </c>
      <c r="H389" s="551">
        <v>414.49</v>
      </c>
      <c r="I389" s="354">
        <v>0</v>
      </c>
      <c r="J389" s="333">
        <v>0</v>
      </c>
      <c r="K389" s="333">
        <v>0</v>
      </c>
      <c r="O389" s="114"/>
      <c r="P389" s="282"/>
      <c r="Q389" s="125"/>
      <c r="R389" s="125"/>
      <c r="S389" s="125"/>
      <c r="T389" s="125"/>
      <c r="U389" s="125"/>
      <c r="V389" s="125"/>
    </row>
    <row r="390" spans="1:22" ht="15" x14ac:dyDescent="0.2">
      <c r="A390" s="611"/>
      <c r="B390" s="173" t="s">
        <v>49</v>
      </c>
      <c r="C390" s="138" t="s">
        <v>38</v>
      </c>
      <c r="D390" s="173" t="s">
        <v>475</v>
      </c>
      <c r="E390" s="140" t="s">
        <v>132</v>
      </c>
      <c r="F390" s="141">
        <v>0.93500000000000005</v>
      </c>
      <c r="G390" s="362">
        <v>60.87</v>
      </c>
      <c r="H390" s="551">
        <v>56.91</v>
      </c>
      <c r="I390" s="354">
        <v>0</v>
      </c>
      <c r="J390" s="333">
        <v>0</v>
      </c>
      <c r="K390" s="333">
        <v>0</v>
      </c>
      <c r="O390" s="114"/>
      <c r="P390" s="282"/>
      <c r="Q390" s="125"/>
      <c r="R390" s="125"/>
      <c r="S390" s="125"/>
      <c r="T390" s="125"/>
      <c r="U390" s="125"/>
      <c r="V390" s="125"/>
    </row>
    <row r="391" spans="1:22" ht="15" x14ac:dyDescent="0.2">
      <c r="A391" s="611"/>
      <c r="B391" s="173" t="s">
        <v>49</v>
      </c>
      <c r="C391" s="138" t="s">
        <v>34</v>
      </c>
      <c r="D391" s="173" t="s">
        <v>476</v>
      </c>
      <c r="E391" s="140" t="s">
        <v>134</v>
      </c>
      <c r="F391" s="141">
        <v>3.52</v>
      </c>
      <c r="G391" s="362">
        <v>27.88</v>
      </c>
      <c r="H391" s="551">
        <v>98.15</v>
      </c>
      <c r="I391" s="354">
        <v>0</v>
      </c>
      <c r="J391" s="333">
        <v>0</v>
      </c>
      <c r="K391" s="333">
        <v>0</v>
      </c>
      <c r="O391" s="114"/>
      <c r="P391" s="282"/>
      <c r="Q391" s="125"/>
      <c r="R391" s="125"/>
      <c r="S391" s="125"/>
      <c r="T391" s="125"/>
      <c r="U391" s="125"/>
      <c r="V391" s="125"/>
    </row>
    <row r="392" spans="1:22" ht="15" x14ac:dyDescent="0.2">
      <c r="A392" s="611"/>
      <c r="B392" s="173" t="s">
        <v>49</v>
      </c>
      <c r="C392" s="138" t="s">
        <v>35</v>
      </c>
      <c r="D392" s="173" t="s">
        <v>477</v>
      </c>
      <c r="E392" s="140" t="s">
        <v>135</v>
      </c>
      <c r="F392" s="141">
        <v>8.9700000000000006</v>
      </c>
      <c r="G392" s="362">
        <v>23.34</v>
      </c>
      <c r="H392" s="551">
        <v>209.34</v>
      </c>
      <c r="I392" s="354">
        <v>0</v>
      </c>
      <c r="J392" s="333">
        <v>0</v>
      </c>
      <c r="K392" s="333">
        <v>0</v>
      </c>
      <c r="O392" s="114"/>
      <c r="P392" s="282"/>
      <c r="Q392" s="125"/>
      <c r="R392" s="125"/>
      <c r="S392" s="125"/>
      <c r="T392" s="125"/>
      <c r="U392" s="125"/>
      <c r="V392" s="125"/>
    </row>
    <row r="393" spans="1:22" ht="15" x14ac:dyDescent="0.2">
      <c r="A393" s="611"/>
      <c r="B393" s="173" t="s">
        <v>49</v>
      </c>
      <c r="C393" s="138" t="s">
        <v>39</v>
      </c>
      <c r="D393" s="173" t="s">
        <v>478</v>
      </c>
      <c r="E393" s="140" t="s">
        <v>207</v>
      </c>
      <c r="F393" s="141">
        <v>124.4</v>
      </c>
      <c r="G393" s="362">
        <v>17.45</v>
      </c>
      <c r="H393" s="551">
        <v>2170.79</v>
      </c>
      <c r="I393" s="354">
        <v>0</v>
      </c>
      <c r="J393" s="333">
        <v>0</v>
      </c>
      <c r="K393" s="333">
        <v>0</v>
      </c>
      <c r="O393" s="114"/>
      <c r="P393" s="282"/>
      <c r="Q393" s="125"/>
      <c r="R393" s="125"/>
      <c r="S393" s="125"/>
      <c r="T393" s="125"/>
      <c r="U393" s="125"/>
      <c r="V393" s="125"/>
    </row>
    <row r="394" spans="1:22" ht="15" x14ac:dyDescent="0.2">
      <c r="A394" s="611"/>
      <c r="B394" s="173" t="s">
        <v>49</v>
      </c>
      <c r="C394" s="138" t="s">
        <v>37</v>
      </c>
      <c r="D394" s="173" t="s">
        <v>479</v>
      </c>
      <c r="E394" s="140" t="s">
        <v>137</v>
      </c>
      <c r="F394" s="141">
        <v>18.690000000000001</v>
      </c>
      <c r="G394" s="362">
        <v>17.46</v>
      </c>
      <c r="H394" s="551">
        <v>326.39</v>
      </c>
      <c r="I394" s="354">
        <v>0</v>
      </c>
      <c r="J394" s="333">
        <v>0</v>
      </c>
      <c r="K394" s="333">
        <v>0</v>
      </c>
      <c r="O394" s="114"/>
      <c r="P394" s="282"/>
      <c r="Q394" s="125"/>
      <c r="R394" s="125"/>
      <c r="S394" s="125"/>
      <c r="T394" s="125"/>
      <c r="U394" s="125"/>
      <c r="V394" s="125"/>
    </row>
    <row r="395" spans="1:22" ht="15" x14ac:dyDescent="0.2">
      <c r="A395" s="611"/>
      <c r="B395" s="173" t="s">
        <v>203</v>
      </c>
      <c r="C395" s="138" t="s">
        <v>38</v>
      </c>
      <c r="D395" s="166" t="s">
        <v>480</v>
      </c>
      <c r="E395" s="140" t="s">
        <v>139</v>
      </c>
      <c r="F395" s="141">
        <v>0.5</v>
      </c>
      <c r="G395" s="362">
        <v>90.78</v>
      </c>
      <c r="H395" s="551">
        <v>45.39</v>
      </c>
      <c r="I395" s="354">
        <v>0</v>
      </c>
      <c r="J395" s="333">
        <v>0</v>
      </c>
      <c r="K395" s="333">
        <v>0</v>
      </c>
      <c r="O395" s="114"/>
      <c r="P395" s="282"/>
      <c r="Q395" s="125"/>
      <c r="R395" s="125"/>
      <c r="S395" s="125"/>
      <c r="T395" s="125"/>
      <c r="U395" s="125"/>
      <c r="V395" s="125"/>
    </row>
    <row r="396" spans="1:22" ht="15" x14ac:dyDescent="0.2">
      <c r="A396" s="611"/>
      <c r="B396" s="173" t="s">
        <v>203</v>
      </c>
      <c r="C396" s="138" t="s">
        <v>34</v>
      </c>
      <c r="D396" s="166" t="s">
        <v>481</v>
      </c>
      <c r="E396" s="140" t="s">
        <v>141</v>
      </c>
      <c r="F396" s="141">
        <v>1.6</v>
      </c>
      <c r="G396" s="362">
        <v>48.85</v>
      </c>
      <c r="H396" s="551">
        <v>78.150000000000006</v>
      </c>
      <c r="I396" s="354">
        <v>0</v>
      </c>
      <c r="J396" s="333">
        <v>0</v>
      </c>
      <c r="K396" s="333">
        <v>0</v>
      </c>
      <c r="O396" s="114"/>
      <c r="P396" s="282"/>
      <c r="Q396" s="125"/>
      <c r="R396" s="125"/>
      <c r="S396" s="125"/>
      <c r="T396" s="125"/>
      <c r="U396" s="125"/>
      <c r="V396" s="125"/>
    </row>
    <row r="397" spans="1:22" ht="15" x14ac:dyDescent="0.2">
      <c r="A397" s="611"/>
      <c r="B397" s="173" t="s">
        <v>203</v>
      </c>
      <c r="C397" s="138" t="s">
        <v>35</v>
      </c>
      <c r="D397" s="166" t="s">
        <v>482</v>
      </c>
      <c r="E397" s="140" t="s">
        <v>142</v>
      </c>
      <c r="F397" s="141">
        <v>4</v>
      </c>
      <c r="G397" s="362">
        <v>26.7</v>
      </c>
      <c r="H397" s="551">
        <v>106.83</v>
      </c>
      <c r="I397" s="354">
        <v>0</v>
      </c>
      <c r="J397" s="333">
        <v>0</v>
      </c>
      <c r="K397" s="333">
        <v>0</v>
      </c>
      <c r="O397" s="114"/>
      <c r="P397" s="282"/>
      <c r="Q397" s="125"/>
      <c r="R397" s="125"/>
      <c r="S397" s="125"/>
      <c r="T397" s="125"/>
      <c r="U397" s="125"/>
      <c r="V397" s="125"/>
    </row>
    <row r="398" spans="1:22" ht="15" x14ac:dyDescent="0.2">
      <c r="A398" s="611"/>
      <c r="B398" s="173" t="s">
        <v>203</v>
      </c>
      <c r="C398" s="138" t="s">
        <v>37</v>
      </c>
      <c r="D398" s="166" t="s">
        <v>483</v>
      </c>
      <c r="E398" s="140" t="s">
        <v>144</v>
      </c>
      <c r="F398" s="141">
        <v>8</v>
      </c>
      <c r="G398" s="362">
        <v>18.170000000000002</v>
      </c>
      <c r="H398" s="551">
        <v>145.41</v>
      </c>
      <c r="I398" s="354">
        <v>0</v>
      </c>
      <c r="J398" s="333">
        <v>0</v>
      </c>
      <c r="K398" s="333">
        <v>0</v>
      </c>
      <c r="O398" s="114"/>
      <c r="P398" s="282"/>
      <c r="Q398" s="125"/>
      <c r="R398" s="125"/>
      <c r="S398" s="125"/>
      <c r="T398" s="125"/>
      <c r="U398" s="125"/>
      <c r="V398" s="125"/>
    </row>
    <row r="399" spans="1:22" ht="15" x14ac:dyDescent="0.2">
      <c r="A399" s="611"/>
      <c r="B399" s="173" t="s">
        <v>65</v>
      </c>
      <c r="C399" s="138" t="s">
        <v>38</v>
      </c>
      <c r="D399" s="166" t="s">
        <v>484</v>
      </c>
      <c r="E399" s="140" t="s">
        <v>146</v>
      </c>
      <c r="F399" s="141">
        <v>0.4</v>
      </c>
      <c r="G399" s="362">
        <v>54.89</v>
      </c>
      <c r="H399" s="551">
        <v>21.95</v>
      </c>
      <c r="I399" s="354">
        <v>0</v>
      </c>
      <c r="J399" s="333">
        <v>0</v>
      </c>
      <c r="K399" s="333">
        <v>0</v>
      </c>
      <c r="O399" s="114"/>
      <c r="P399" s="282"/>
      <c r="Q399" s="125"/>
      <c r="R399" s="125"/>
      <c r="S399" s="125"/>
      <c r="T399" s="125"/>
      <c r="U399" s="125"/>
      <c r="V399" s="125"/>
    </row>
    <row r="400" spans="1:22" ht="15" x14ac:dyDescent="0.2">
      <c r="A400" s="611"/>
      <c r="B400" s="173" t="s">
        <v>41</v>
      </c>
      <c r="C400" s="138" t="s">
        <v>117</v>
      </c>
      <c r="D400" s="173" t="s">
        <v>485</v>
      </c>
      <c r="E400" s="140" t="s">
        <v>208</v>
      </c>
      <c r="F400" s="141">
        <v>0.17</v>
      </c>
      <c r="G400" s="362">
        <v>132.01</v>
      </c>
      <c r="H400" s="552">
        <v>22.45</v>
      </c>
      <c r="I400" s="354">
        <v>0</v>
      </c>
      <c r="J400" s="333">
        <v>0</v>
      </c>
      <c r="K400" s="333">
        <v>0</v>
      </c>
      <c r="O400" s="114"/>
      <c r="P400" s="282"/>
      <c r="Q400" s="125"/>
      <c r="R400" s="125"/>
      <c r="S400" s="125"/>
      <c r="T400" s="125"/>
      <c r="U400" s="125"/>
      <c r="V400" s="125"/>
    </row>
    <row r="401" spans="1:22" ht="15" x14ac:dyDescent="0.2">
      <c r="A401" s="611"/>
      <c r="B401" s="173" t="s">
        <v>41</v>
      </c>
      <c r="C401" s="138" t="s">
        <v>455</v>
      </c>
      <c r="D401" s="173" t="s">
        <v>486</v>
      </c>
      <c r="E401" s="140" t="s">
        <v>147</v>
      </c>
      <c r="F401" s="141">
        <v>0.49</v>
      </c>
      <c r="G401" s="362">
        <v>45.81</v>
      </c>
      <c r="H401" s="552">
        <v>22.45</v>
      </c>
      <c r="I401" s="354">
        <v>0</v>
      </c>
      <c r="J401" s="333">
        <v>0</v>
      </c>
      <c r="K401" s="333">
        <v>0</v>
      </c>
      <c r="O401" s="114"/>
      <c r="P401" s="282"/>
      <c r="Q401" s="125"/>
      <c r="R401" s="125"/>
      <c r="S401" s="125"/>
      <c r="T401" s="125"/>
      <c r="U401" s="125"/>
      <c r="V401" s="125"/>
    </row>
    <row r="402" spans="1:22" ht="15" x14ac:dyDescent="0.2">
      <c r="A402" s="611"/>
      <c r="B402" s="173" t="s">
        <v>86</v>
      </c>
      <c r="C402" s="138" t="s">
        <v>33</v>
      </c>
      <c r="D402" s="173" t="s">
        <v>487</v>
      </c>
      <c r="E402" s="140" t="s">
        <v>152</v>
      </c>
      <c r="F402" s="141">
        <v>1.6</v>
      </c>
      <c r="G402" s="362">
        <v>16.52</v>
      </c>
      <c r="H402" s="552">
        <v>26.44</v>
      </c>
      <c r="I402" s="354">
        <v>0</v>
      </c>
      <c r="J402" s="333">
        <v>0</v>
      </c>
      <c r="K402" s="333">
        <v>0</v>
      </c>
      <c r="O402" s="114"/>
      <c r="P402" s="282"/>
      <c r="Q402" s="125"/>
      <c r="R402" s="125"/>
      <c r="S402" s="125"/>
      <c r="T402" s="125"/>
      <c r="U402" s="125"/>
      <c r="V402" s="125"/>
    </row>
    <row r="403" spans="1:22" ht="15" x14ac:dyDescent="0.2">
      <c r="A403" s="611"/>
      <c r="B403" s="173" t="s">
        <v>41</v>
      </c>
      <c r="C403" s="138" t="s">
        <v>375</v>
      </c>
      <c r="D403" s="173" t="s">
        <v>488</v>
      </c>
      <c r="E403" s="140" t="s">
        <v>386</v>
      </c>
      <c r="F403" s="141">
        <v>1.6</v>
      </c>
      <c r="G403" s="362">
        <v>17.53</v>
      </c>
      <c r="H403" s="552">
        <v>28.05</v>
      </c>
      <c r="I403" s="354">
        <v>0</v>
      </c>
      <c r="J403" s="333">
        <v>0</v>
      </c>
      <c r="K403" s="333">
        <v>0</v>
      </c>
      <c r="O403" s="114"/>
      <c r="P403" s="282"/>
      <c r="Q403" s="125"/>
      <c r="R403" s="125"/>
      <c r="S403" s="125"/>
      <c r="T403" s="125"/>
      <c r="U403" s="125"/>
      <c r="V403" s="125"/>
    </row>
    <row r="404" spans="1:22" ht="15" x14ac:dyDescent="0.2">
      <c r="A404" s="611"/>
      <c r="B404" s="173" t="s">
        <v>41</v>
      </c>
      <c r="C404" s="138" t="s">
        <v>127</v>
      </c>
      <c r="D404" s="173" t="s">
        <v>489</v>
      </c>
      <c r="E404" s="140" t="s">
        <v>148</v>
      </c>
      <c r="F404" s="141">
        <v>4</v>
      </c>
      <c r="G404" s="362">
        <v>7.01</v>
      </c>
      <c r="H404" s="552">
        <v>28.05</v>
      </c>
      <c r="I404" s="354">
        <v>0</v>
      </c>
      <c r="J404" s="333">
        <v>0</v>
      </c>
      <c r="K404" s="333">
        <v>0</v>
      </c>
      <c r="O404" s="114"/>
      <c r="P404" s="282"/>
      <c r="Q404" s="125"/>
      <c r="R404" s="125"/>
      <c r="S404" s="125"/>
      <c r="T404" s="125"/>
      <c r="U404" s="125"/>
      <c r="V404" s="125"/>
    </row>
    <row r="405" spans="1:22" ht="15" x14ac:dyDescent="0.2">
      <c r="A405" s="611"/>
      <c r="B405" s="173" t="s">
        <v>41</v>
      </c>
      <c r="C405" s="138" t="s">
        <v>130</v>
      </c>
      <c r="D405" s="173" t="s">
        <v>490</v>
      </c>
      <c r="E405" s="140" t="s">
        <v>149</v>
      </c>
      <c r="F405" s="141">
        <v>51.93</v>
      </c>
      <c r="G405" s="362">
        <v>0.61</v>
      </c>
      <c r="H405" s="552">
        <v>31.58</v>
      </c>
      <c r="I405" s="354">
        <v>0</v>
      </c>
      <c r="J405" s="333">
        <v>0</v>
      </c>
      <c r="K405" s="333">
        <v>0</v>
      </c>
      <c r="O405" s="114"/>
      <c r="P405" s="282"/>
      <c r="Q405" s="125"/>
      <c r="R405" s="125"/>
      <c r="S405" s="125"/>
      <c r="T405" s="125"/>
      <c r="U405" s="125"/>
      <c r="V405" s="125"/>
    </row>
    <row r="406" spans="1:22" ht="15" x14ac:dyDescent="0.2">
      <c r="A406" s="611"/>
      <c r="B406" s="173" t="s">
        <v>41</v>
      </c>
      <c r="C406" s="138" t="s">
        <v>136</v>
      </c>
      <c r="D406" s="173" t="s">
        <v>491</v>
      </c>
      <c r="E406" s="140" t="s">
        <v>150</v>
      </c>
      <c r="F406" s="141">
        <v>8.0749999999999993</v>
      </c>
      <c r="G406" s="362">
        <v>39.049999999999997</v>
      </c>
      <c r="H406" s="552">
        <v>315.35000000000002</v>
      </c>
      <c r="I406" s="354">
        <v>0</v>
      </c>
      <c r="J406" s="333">
        <v>0</v>
      </c>
      <c r="K406" s="333">
        <v>0</v>
      </c>
      <c r="O406" s="114"/>
      <c r="P406" s="282"/>
      <c r="Q406" s="125"/>
      <c r="R406" s="125"/>
      <c r="S406" s="125"/>
      <c r="T406" s="125"/>
      <c r="U406" s="125"/>
      <c r="V406" s="125"/>
    </row>
    <row r="407" spans="1:22" ht="15" x14ac:dyDescent="0.2">
      <c r="A407" s="611"/>
      <c r="B407" s="173" t="s">
        <v>41</v>
      </c>
      <c r="C407" s="138" t="s">
        <v>140</v>
      </c>
      <c r="D407" s="173" t="s">
        <v>492</v>
      </c>
      <c r="E407" s="140" t="s">
        <v>151</v>
      </c>
      <c r="F407" s="141">
        <v>126</v>
      </c>
      <c r="G407" s="362">
        <v>0.27</v>
      </c>
      <c r="H407" s="552">
        <v>33.18</v>
      </c>
      <c r="I407" s="354">
        <v>0</v>
      </c>
      <c r="J407" s="333">
        <v>0</v>
      </c>
      <c r="K407" s="333">
        <v>0</v>
      </c>
      <c r="O407" s="114"/>
      <c r="P407" s="282"/>
      <c r="Q407" s="125"/>
      <c r="R407" s="125"/>
      <c r="S407" s="125"/>
      <c r="T407" s="125"/>
      <c r="U407" s="125"/>
      <c r="V407" s="125"/>
    </row>
    <row r="408" spans="1:22" ht="15" x14ac:dyDescent="0.2">
      <c r="A408" s="611"/>
      <c r="B408" s="173" t="s">
        <v>41</v>
      </c>
      <c r="C408" s="138" t="s">
        <v>145</v>
      </c>
      <c r="D408" s="173" t="s">
        <v>493</v>
      </c>
      <c r="E408" s="140" t="s">
        <v>341</v>
      </c>
      <c r="F408" s="141">
        <v>0.63</v>
      </c>
      <c r="G408" s="362">
        <v>1041.77</v>
      </c>
      <c r="H408" s="552">
        <v>656.31</v>
      </c>
      <c r="I408" s="354">
        <v>0</v>
      </c>
      <c r="J408" s="333">
        <v>0</v>
      </c>
      <c r="K408" s="333">
        <v>0</v>
      </c>
      <c r="O408" s="114"/>
      <c r="P408" s="282"/>
      <c r="Q408" s="125"/>
      <c r="R408" s="125"/>
      <c r="S408" s="125"/>
      <c r="T408" s="125"/>
      <c r="U408" s="125"/>
      <c r="V408" s="125"/>
    </row>
    <row r="409" spans="1:22" x14ac:dyDescent="0.2">
      <c r="A409" s="611"/>
      <c r="B409" s="173" t="s">
        <v>48</v>
      </c>
      <c r="C409" s="234" t="s">
        <v>38</v>
      </c>
      <c r="D409" s="237" t="s">
        <v>204</v>
      </c>
      <c r="E409" s="234"/>
      <c r="F409" s="234"/>
      <c r="G409" s="363">
        <v>0</v>
      </c>
      <c r="H409" s="506">
        <v>0</v>
      </c>
      <c r="I409" s="375">
        <v>0</v>
      </c>
      <c r="J409" s="356">
        <v>0</v>
      </c>
      <c r="K409" s="356">
        <v>0</v>
      </c>
      <c r="Q409" s="125"/>
      <c r="R409" s="125"/>
      <c r="S409" s="125"/>
      <c r="T409" s="125"/>
      <c r="U409" s="125"/>
      <c r="V409" s="125"/>
    </row>
    <row r="410" spans="1:22" x14ac:dyDescent="0.2">
      <c r="A410" s="611"/>
      <c r="B410" s="173" t="s">
        <v>48</v>
      </c>
      <c r="C410" s="234" t="s">
        <v>34</v>
      </c>
      <c r="D410" s="237" t="s">
        <v>204</v>
      </c>
      <c r="E410" s="234"/>
      <c r="F410" s="234"/>
      <c r="G410" s="363">
        <v>0</v>
      </c>
      <c r="H410" s="506">
        <v>0</v>
      </c>
      <c r="I410" s="375">
        <v>0</v>
      </c>
      <c r="J410" s="356">
        <v>0</v>
      </c>
      <c r="K410" s="356">
        <v>0</v>
      </c>
      <c r="Q410" s="125"/>
      <c r="R410" s="125"/>
      <c r="S410" s="125"/>
      <c r="T410" s="125"/>
      <c r="U410" s="125"/>
      <c r="V410" s="125"/>
    </row>
    <row r="411" spans="1:22" x14ac:dyDescent="0.2">
      <c r="A411" s="611"/>
      <c r="B411" s="173" t="s">
        <v>48</v>
      </c>
      <c r="C411" s="234" t="s">
        <v>35</v>
      </c>
      <c r="D411" s="237" t="s">
        <v>204</v>
      </c>
      <c r="E411" s="234"/>
      <c r="F411" s="234"/>
      <c r="G411" s="363">
        <v>0</v>
      </c>
      <c r="H411" s="506">
        <v>0</v>
      </c>
      <c r="I411" s="375">
        <v>0</v>
      </c>
      <c r="J411" s="356">
        <v>0</v>
      </c>
      <c r="K411" s="356">
        <v>0</v>
      </c>
      <c r="Q411" s="125"/>
      <c r="R411" s="125"/>
      <c r="S411" s="125"/>
      <c r="T411" s="125"/>
      <c r="U411" s="125"/>
      <c r="V411" s="125"/>
    </row>
    <row r="412" spans="1:22" ht="15" x14ac:dyDescent="0.2">
      <c r="A412" s="611"/>
      <c r="B412" s="173" t="s">
        <v>89</v>
      </c>
      <c r="C412" s="138" t="s">
        <v>33</v>
      </c>
      <c r="D412" s="166" t="s">
        <v>494</v>
      </c>
      <c r="E412" s="140" t="s">
        <v>153</v>
      </c>
      <c r="F412" s="141">
        <v>0.51</v>
      </c>
      <c r="G412" s="362">
        <v>447.74</v>
      </c>
      <c r="H412" s="551">
        <v>228.35</v>
      </c>
      <c r="I412" s="354">
        <v>0</v>
      </c>
      <c r="J412" s="333">
        <v>0</v>
      </c>
      <c r="K412" s="333">
        <v>0</v>
      </c>
      <c r="O412" s="114"/>
      <c r="P412" s="282"/>
      <c r="Q412" s="125"/>
      <c r="R412" s="125"/>
      <c r="S412" s="125"/>
      <c r="T412" s="125"/>
      <c r="U412" s="125"/>
      <c r="V412" s="125"/>
    </row>
    <row r="413" spans="1:22" ht="14.25" customHeight="1" x14ac:dyDescent="0.2">
      <c r="A413" s="611"/>
      <c r="B413" s="173" t="s">
        <v>89</v>
      </c>
      <c r="C413" s="138" t="s">
        <v>369</v>
      </c>
      <c r="D413" s="166" t="s">
        <v>495</v>
      </c>
      <c r="E413" s="140" t="s">
        <v>370</v>
      </c>
      <c r="F413" s="141">
        <v>1.7</v>
      </c>
      <c r="G413" s="362">
        <v>214.28</v>
      </c>
      <c r="H413" s="551">
        <v>364.28</v>
      </c>
      <c r="I413" s="354">
        <v>0</v>
      </c>
      <c r="J413" s="333">
        <v>0</v>
      </c>
      <c r="K413" s="333">
        <v>0</v>
      </c>
      <c r="O413" s="114"/>
      <c r="P413" s="282"/>
      <c r="Q413" s="125"/>
      <c r="R413" s="125"/>
      <c r="S413" s="125"/>
      <c r="T413" s="125"/>
      <c r="U413" s="125"/>
      <c r="V413" s="125"/>
    </row>
    <row r="414" spans="1:22" ht="15.75" thickBot="1" x14ac:dyDescent="0.25">
      <c r="A414" s="611"/>
      <c r="B414" s="174" t="s">
        <v>89</v>
      </c>
      <c r="C414" s="145" t="s">
        <v>40</v>
      </c>
      <c r="D414" s="168" t="s">
        <v>496</v>
      </c>
      <c r="E414" s="147" t="s">
        <v>154</v>
      </c>
      <c r="F414" s="148">
        <v>3.5</v>
      </c>
      <c r="G414" s="364">
        <v>162.82</v>
      </c>
      <c r="H414" s="551">
        <v>569.89</v>
      </c>
      <c r="I414" s="358">
        <v>0</v>
      </c>
      <c r="J414" s="339">
        <v>0</v>
      </c>
      <c r="K414" s="339">
        <v>0</v>
      </c>
      <c r="O414" s="114"/>
      <c r="P414" s="282"/>
      <c r="Q414" s="125"/>
      <c r="R414" s="125"/>
      <c r="S414" s="125"/>
      <c r="T414" s="125"/>
      <c r="U414" s="125"/>
      <c r="V414" s="125"/>
    </row>
    <row r="415" spans="1:22" x14ac:dyDescent="0.2">
      <c r="A415" s="611"/>
      <c r="D415" s="124"/>
      <c r="E415" s="124"/>
      <c r="F415" s="124"/>
      <c r="G415" s="124"/>
      <c r="K415" s="131"/>
      <c r="Q415" s="125"/>
      <c r="R415" s="125"/>
      <c r="S415" s="125"/>
      <c r="T415" s="125"/>
      <c r="U415" s="125"/>
      <c r="V415" s="125"/>
    </row>
    <row r="416" spans="1:22" ht="14.25" customHeight="1" thickBot="1" x14ac:dyDescent="0.25">
      <c r="A416" s="611"/>
      <c r="D416" s="124"/>
      <c r="E416" s="124"/>
      <c r="F416" s="124"/>
      <c r="G416" s="124"/>
      <c r="K416" s="113"/>
      <c r="Q416" s="125"/>
      <c r="R416" s="125"/>
      <c r="S416" s="125"/>
      <c r="T416" s="125"/>
      <c r="U416" s="125"/>
      <c r="V416" s="125"/>
    </row>
    <row r="417" spans="1:22" ht="27" customHeight="1" thickBot="1" x14ac:dyDescent="0.25">
      <c r="A417" s="611"/>
      <c r="D417" s="124"/>
      <c r="E417" s="124"/>
      <c r="F417" s="607" t="s">
        <v>388</v>
      </c>
      <c r="G417" s="608"/>
      <c r="H417" s="608"/>
      <c r="I417" s="608"/>
      <c r="J417" s="609"/>
      <c r="Q417" s="125"/>
      <c r="R417" s="125"/>
      <c r="S417" s="125"/>
      <c r="T417" s="125"/>
      <c r="U417" s="125"/>
      <c r="V417" s="125"/>
    </row>
    <row r="418" spans="1:22" ht="26.25" thickBot="1" x14ac:dyDescent="0.25">
      <c r="A418" s="611"/>
      <c r="B418" s="150" t="s">
        <v>82</v>
      </c>
      <c r="C418" s="151" t="s">
        <v>98</v>
      </c>
      <c r="D418" s="151" t="s">
        <v>168</v>
      </c>
      <c r="E418" s="151" t="s">
        <v>167</v>
      </c>
      <c r="F418" s="152" t="s">
        <v>187</v>
      </c>
      <c r="G418" s="152" t="s">
        <v>318</v>
      </c>
      <c r="H418" s="118" t="s">
        <v>319</v>
      </c>
      <c r="I418" s="118" t="s">
        <v>320</v>
      </c>
      <c r="J418" s="118" t="s">
        <v>321</v>
      </c>
      <c r="Q418" s="125"/>
      <c r="R418" s="125"/>
      <c r="S418" s="125"/>
      <c r="T418" s="125"/>
      <c r="U418" s="125"/>
      <c r="V418" s="125"/>
    </row>
    <row r="419" spans="1:22" x14ac:dyDescent="0.2">
      <c r="A419" s="611"/>
      <c r="B419" s="154" t="s">
        <v>50</v>
      </c>
      <c r="C419" s="54" t="s">
        <v>243</v>
      </c>
      <c r="D419" s="137" t="s">
        <v>248</v>
      </c>
      <c r="E419" s="137" t="s">
        <v>254</v>
      </c>
      <c r="F419" s="509">
        <v>2.5</v>
      </c>
      <c r="G419" s="329"/>
      <c r="H419" s="333"/>
      <c r="I419" s="353">
        <v>0</v>
      </c>
      <c r="J419" s="330">
        <v>0</v>
      </c>
      <c r="Q419" s="125"/>
      <c r="R419" s="125"/>
      <c r="S419" s="125"/>
      <c r="T419" s="125"/>
      <c r="U419" s="125"/>
      <c r="V419" s="125"/>
    </row>
    <row r="420" spans="1:22" x14ac:dyDescent="0.2">
      <c r="A420" s="611"/>
      <c r="B420" s="155" t="s">
        <v>51</v>
      </c>
      <c r="C420" s="55" t="s">
        <v>244</v>
      </c>
      <c r="D420" s="140" t="s">
        <v>249</v>
      </c>
      <c r="E420" s="140" t="s">
        <v>155</v>
      </c>
      <c r="F420" s="510">
        <v>2.5</v>
      </c>
      <c r="G420" s="332"/>
      <c r="H420" s="512">
        <v>73.489999999999995</v>
      </c>
      <c r="I420" s="334">
        <v>0</v>
      </c>
      <c r="J420" s="333">
        <v>0</v>
      </c>
      <c r="Q420" s="125"/>
      <c r="R420" s="125"/>
      <c r="S420" s="125"/>
      <c r="T420" s="125"/>
      <c r="U420" s="125"/>
      <c r="V420" s="125"/>
    </row>
    <row r="421" spans="1:22" ht="12.75" customHeight="1" x14ac:dyDescent="0.2">
      <c r="A421" s="611"/>
      <c r="B421" s="155" t="s">
        <v>51</v>
      </c>
      <c r="C421" s="55" t="s">
        <v>245</v>
      </c>
      <c r="D421" s="140" t="s">
        <v>250</v>
      </c>
      <c r="E421" s="140" t="s">
        <v>156</v>
      </c>
      <c r="F421" s="510">
        <v>2.5</v>
      </c>
      <c r="G421" s="332"/>
      <c r="H421" s="512">
        <v>73.489999999999995</v>
      </c>
      <c r="I421" s="334">
        <v>0</v>
      </c>
      <c r="J421" s="333">
        <v>0</v>
      </c>
      <c r="Q421" s="125"/>
      <c r="R421" s="125"/>
      <c r="S421" s="125"/>
      <c r="T421" s="125"/>
      <c r="U421" s="125"/>
      <c r="V421" s="125"/>
    </row>
    <row r="422" spans="1:22" ht="12.75" customHeight="1" x14ac:dyDescent="0.2">
      <c r="A422" s="611"/>
      <c r="B422" s="155" t="s">
        <v>51</v>
      </c>
      <c r="C422" s="55" t="s">
        <v>498</v>
      </c>
      <c r="D422" s="140" t="s">
        <v>500</v>
      </c>
      <c r="E422" s="140" t="s">
        <v>501</v>
      </c>
      <c r="F422" s="510">
        <v>2.5</v>
      </c>
      <c r="G422" s="335"/>
      <c r="H422" s="512">
        <v>73.489999999999995</v>
      </c>
      <c r="I422" s="334">
        <v>0</v>
      </c>
      <c r="J422" s="333">
        <v>0</v>
      </c>
      <c r="Q422" s="125"/>
      <c r="R422" s="125"/>
      <c r="S422" s="125"/>
      <c r="T422" s="125"/>
      <c r="U422" s="125"/>
      <c r="V422" s="125"/>
    </row>
    <row r="423" spans="1:22" ht="12.75" customHeight="1" x14ac:dyDescent="0.2">
      <c r="A423" s="611"/>
      <c r="B423" s="155" t="s">
        <v>51</v>
      </c>
      <c r="C423" s="55" t="s">
        <v>246</v>
      </c>
      <c r="D423" s="140" t="s">
        <v>251</v>
      </c>
      <c r="E423" s="140" t="s">
        <v>157</v>
      </c>
      <c r="F423" s="510">
        <v>2.5</v>
      </c>
      <c r="G423" s="335"/>
      <c r="H423" s="453"/>
      <c r="I423" s="334">
        <v>0</v>
      </c>
      <c r="J423" s="333">
        <v>0</v>
      </c>
      <c r="Q423" s="125"/>
      <c r="R423" s="125"/>
      <c r="S423" s="125"/>
      <c r="T423" s="125"/>
      <c r="U423" s="125"/>
      <c r="V423" s="125"/>
    </row>
    <row r="424" spans="1:22" ht="12.75" customHeight="1" x14ac:dyDescent="0.2">
      <c r="A424" s="611"/>
      <c r="B424" s="155" t="s">
        <v>51</v>
      </c>
      <c r="C424" s="55" t="s">
        <v>247</v>
      </c>
      <c r="D424" s="140" t="s">
        <v>252</v>
      </c>
      <c r="E424" s="140" t="s">
        <v>158</v>
      </c>
      <c r="F424" s="511">
        <v>2.5</v>
      </c>
      <c r="G424" s="336"/>
      <c r="H424" s="337"/>
      <c r="I424" s="334">
        <v>0</v>
      </c>
      <c r="J424" s="333">
        <v>0</v>
      </c>
      <c r="Q424" s="125"/>
      <c r="R424" s="125"/>
      <c r="S424" s="125"/>
      <c r="T424" s="125"/>
      <c r="U424" s="125"/>
      <c r="V424" s="125"/>
    </row>
    <row r="425" spans="1:22" ht="13.5" thickBot="1" x14ac:dyDescent="0.25">
      <c r="A425" s="611"/>
      <c r="B425" s="156" t="s">
        <v>31</v>
      </c>
      <c r="C425" s="56" t="s">
        <v>67</v>
      </c>
      <c r="D425" s="147" t="s">
        <v>253</v>
      </c>
      <c r="E425" s="147">
        <v>88</v>
      </c>
      <c r="F425" s="469">
        <v>2.5</v>
      </c>
      <c r="G425" s="387"/>
      <c r="H425" s="339"/>
      <c r="I425" s="340">
        <v>0</v>
      </c>
      <c r="J425" s="339">
        <v>0</v>
      </c>
      <c r="Q425" s="125"/>
      <c r="R425" s="125"/>
      <c r="S425" s="125"/>
      <c r="T425" s="125"/>
      <c r="U425" s="125"/>
      <c r="V425" s="125"/>
    </row>
    <row r="426" spans="1:22" ht="12.75" customHeight="1" thickBot="1" x14ac:dyDescent="0.25">
      <c r="A426" s="611"/>
      <c r="Q426" s="125"/>
      <c r="R426" s="125"/>
      <c r="S426" s="125"/>
      <c r="T426" s="125"/>
      <c r="U426" s="125"/>
      <c r="V426" s="125"/>
    </row>
    <row r="427" spans="1:22" ht="30" customHeight="1" thickBot="1" x14ac:dyDescent="0.25">
      <c r="A427" s="611"/>
      <c r="B427" s="158"/>
      <c r="C427" s="159"/>
      <c r="D427" s="607" t="s">
        <v>388</v>
      </c>
      <c r="E427" s="608"/>
      <c r="F427" s="609"/>
      <c r="Q427" s="125"/>
      <c r="R427" s="125"/>
      <c r="S427" s="125"/>
      <c r="T427" s="125"/>
      <c r="U427" s="125"/>
      <c r="V427" s="125"/>
    </row>
    <row r="428" spans="1:22" x14ac:dyDescent="0.2">
      <c r="A428" s="611"/>
      <c r="B428" s="614" t="s">
        <v>88</v>
      </c>
      <c r="C428" s="618" t="s">
        <v>72</v>
      </c>
      <c r="D428" s="612" t="s">
        <v>322</v>
      </c>
      <c r="E428" s="612" t="s">
        <v>69</v>
      </c>
      <c r="F428" s="612" t="s">
        <v>68</v>
      </c>
      <c r="Q428" s="125"/>
      <c r="R428" s="125"/>
      <c r="S428" s="125"/>
      <c r="T428" s="125"/>
      <c r="U428" s="125"/>
      <c r="V428" s="125"/>
    </row>
    <row r="429" spans="1:22" ht="25.9" customHeight="1" thickBot="1" x14ac:dyDescent="0.25">
      <c r="A429" s="611"/>
      <c r="B429" s="615"/>
      <c r="C429" s="619"/>
      <c r="D429" s="613"/>
      <c r="E429" s="613"/>
      <c r="F429" s="613"/>
      <c r="Q429" s="125"/>
      <c r="R429" s="125"/>
      <c r="S429" s="125"/>
      <c r="T429" s="125"/>
      <c r="U429" s="125"/>
      <c r="V429" s="125"/>
    </row>
    <row r="430" spans="1:22" x14ac:dyDescent="0.2">
      <c r="A430" s="611"/>
      <c r="B430" s="615"/>
      <c r="C430" s="384" t="s">
        <v>502</v>
      </c>
      <c r="D430" s="507">
        <v>81.88</v>
      </c>
      <c r="E430" s="376">
        <v>0</v>
      </c>
      <c r="F430" s="376">
        <v>0</v>
      </c>
      <c r="Q430" s="125"/>
      <c r="R430" s="125"/>
      <c r="S430" s="125"/>
      <c r="T430" s="125"/>
      <c r="U430" s="125"/>
      <c r="V430" s="125"/>
    </row>
    <row r="431" spans="1:22" x14ac:dyDescent="0.2">
      <c r="A431" s="611"/>
      <c r="B431" s="616"/>
      <c r="C431" s="385" t="s">
        <v>503</v>
      </c>
      <c r="D431" s="507">
        <v>456.66</v>
      </c>
      <c r="E431" s="377">
        <v>0</v>
      </c>
      <c r="F431" s="377">
        <v>0</v>
      </c>
      <c r="Q431" s="125"/>
      <c r="R431" s="125"/>
      <c r="S431" s="125"/>
      <c r="T431" s="125"/>
      <c r="U431" s="125"/>
      <c r="V431" s="125"/>
    </row>
    <row r="432" spans="1:22" ht="25.5" x14ac:dyDescent="0.2">
      <c r="A432" s="611"/>
      <c r="B432" s="616"/>
      <c r="C432" s="385" t="s">
        <v>504</v>
      </c>
      <c r="D432" s="507">
        <v>26.24</v>
      </c>
      <c r="E432" s="377">
        <v>0</v>
      </c>
      <c r="F432" s="377">
        <v>0</v>
      </c>
      <c r="Q432" s="125"/>
      <c r="R432" s="125"/>
      <c r="S432" s="125"/>
      <c r="T432" s="125"/>
      <c r="U432" s="125"/>
      <c r="V432" s="125"/>
    </row>
    <row r="433" spans="1:22" s="97" customFormat="1" ht="34.5" thickBot="1" x14ac:dyDescent="0.55000000000000004">
      <c r="A433" s="611"/>
      <c r="B433" s="617"/>
      <c r="C433" s="386" t="s">
        <v>505</v>
      </c>
      <c r="D433" s="508">
        <v>296.64999999999998</v>
      </c>
      <c r="E433" s="378">
        <v>0</v>
      </c>
      <c r="F433" s="378">
        <v>0</v>
      </c>
      <c r="G433" s="125"/>
      <c r="H433" s="125"/>
      <c r="I433" s="125"/>
      <c r="J433" s="95"/>
      <c r="K433" s="96"/>
      <c r="L433" s="96"/>
    </row>
    <row r="434" spans="1:22" x14ac:dyDescent="0.2">
      <c r="Q434" s="125"/>
      <c r="R434" s="125"/>
      <c r="S434" s="125"/>
      <c r="T434" s="125"/>
      <c r="U434" s="125"/>
      <c r="V434" s="125"/>
    </row>
    <row r="435" spans="1:22" ht="15" customHeight="1" x14ac:dyDescent="0.2">
      <c r="Q435" s="125"/>
      <c r="R435" s="125"/>
      <c r="S435" s="125"/>
      <c r="T435" s="125"/>
      <c r="U435" s="125"/>
      <c r="V435" s="125"/>
    </row>
    <row r="436" spans="1:22" x14ac:dyDescent="0.2">
      <c r="Q436" s="125"/>
      <c r="R436" s="125"/>
      <c r="S436" s="125"/>
      <c r="T436" s="125"/>
      <c r="U436" s="125"/>
      <c r="V436" s="125"/>
    </row>
    <row r="437" spans="1:22" x14ac:dyDescent="0.2">
      <c r="A437" t="s">
        <v>544</v>
      </c>
      <c r="Q437" s="125"/>
      <c r="R437" s="125"/>
      <c r="S437" s="125"/>
      <c r="T437" s="125"/>
      <c r="U437" s="125"/>
      <c r="V437" s="125"/>
    </row>
    <row r="438" spans="1:22" x14ac:dyDescent="0.2">
      <c r="A438" s="649" t="s">
        <v>527</v>
      </c>
      <c r="B438" s="649"/>
      <c r="C438" s="649"/>
      <c r="D438" s="649"/>
      <c r="E438" s="649" t="s">
        <v>559</v>
      </c>
      <c r="F438" s="649"/>
      <c r="G438" s="649"/>
      <c r="H438" s="649"/>
      <c r="I438" s="649"/>
      <c r="J438" s="239"/>
      <c r="K438" s="239"/>
      <c r="Q438" s="125"/>
      <c r="R438" s="125"/>
      <c r="S438" s="125"/>
      <c r="T438" s="125"/>
      <c r="U438" s="125"/>
      <c r="V438" s="125"/>
    </row>
    <row r="439" spans="1:22" x14ac:dyDescent="0.2">
      <c r="Q439" s="125"/>
      <c r="R439" s="125"/>
      <c r="S439" s="125"/>
      <c r="T439" s="125"/>
      <c r="U439" s="125"/>
      <c r="V439" s="125"/>
    </row>
    <row r="440" spans="1:22" x14ac:dyDescent="0.2">
      <c r="Q440" s="125"/>
      <c r="R440" s="125"/>
      <c r="S440" s="125"/>
      <c r="T440" s="125"/>
      <c r="U440" s="125"/>
      <c r="V440" s="125"/>
    </row>
    <row r="441" spans="1:22" x14ac:dyDescent="0.2">
      <c r="Q441" s="125"/>
      <c r="R441" s="125"/>
      <c r="S441" s="125"/>
      <c r="T441" s="125"/>
      <c r="U441" s="125"/>
      <c r="V441" s="125"/>
    </row>
    <row r="442" spans="1:22" x14ac:dyDescent="0.2">
      <c r="Q442" s="125"/>
      <c r="R442" s="125"/>
      <c r="S442" s="125"/>
      <c r="T442" s="125"/>
      <c r="U442" s="125"/>
      <c r="V442" s="125"/>
    </row>
    <row r="443" spans="1:22" x14ac:dyDescent="0.2">
      <c r="Q443" s="125"/>
      <c r="R443" s="125"/>
      <c r="S443" s="125"/>
      <c r="T443" s="125"/>
      <c r="U443" s="125"/>
      <c r="V443" s="125"/>
    </row>
    <row r="444" spans="1:22" x14ac:dyDescent="0.2">
      <c r="Q444" s="125"/>
      <c r="R444" s="125"/>
      <c r="S444" s="125"/>
      <c r="T444" s="125"/>
      <c r="U444" s="125"/>
      <c r="V444" s="125"/>
    </row>
    <row r="445" spans="1:22" x14ac:dyDescent="0.2">
      <c r="Q445" s="125"/>
      <c r="R445" s="125"/>
      <c r="S445" s="125"/>
      <c r="T445" s="125"/>
      <c r="U445" s="125"/>
      <c r="V445" s="125"/>
    </row>
    <row r="446" spans="1:22" x14ac:dyDescent="0.2">
      <c r="Q446" s="125"/>
      <c r="R446" s="125"/>
      <c r="S446" s="125"/>
      <c r="T446" s="125"/>
      <c r="U446" s="125"/>
      <c r="V446" s="125"/>
    </row>
    <row r="447" spans="1:22" x14ac:dyDescent="0.2">
      <c r="Q447" s="125"/>
      <c r="R447" s="125"/>
      <c r="S447" s="125"/>
      <c r="T447" s="125"/>
      <c r="U447" s="125"/>
      <c r="V447" s="125"/>
    </row>
    <row r="448" spans="1:22" x14ac:dyDescent="0.2">
      <c r="Q448" s="125"/>
      <c r="R448" s="125"/>
      <c r="S448" s="125"/>
      <c r="T448" s="125"/>
      <c r="U448" s="125"/>
      <c r="V448" s="125"/>
    </row>
    <row r="449" s="125" customFormat="1" x14ac:dyDescent="0.2"/>
    <row r="450" s="125" customFormat="1" x14ac:dyDescent="0.2"/>
    <row r="451" s="125" customFormat="1" x14ac:dyDescent="0.2"/>
    <row r="452" s="125" customFormat="1" x14ac:dyDescent="0.2"/>
  </sheetData>
  <mergeCells count="52">
    <mergeCell ref="A438:D438"/>
    <mergeCell ref="E438:I438"/>
    <mergeCell ref="F297:F298"/>
    <mergeCell ref="F220:J220"/>
    <mergeCell ref="G172:K172"/>
    <mergeCell ref="D297:D298"/>
    <mergeCell ref="E297:E298"/>
    <mergeCell ref="D296:F296"/>
    <mergeCell ref="F286:J286"/>
    <mergeCell ref="G239:K239"/>
    <mergeCell ref="D231:D232"/>
    <mergeCell ref="E231:E232"/>
    <mergeCell ref="F231:F232"/>
    <mergeCell ref="G304:K304"/>
    <mergeCell ref="G369:K369"/>
    <mergeCell ref="A306:A367"/>
    <mergeCell ref="A1:B1"/>
    <mergeCell ref="C1:L3"/>
    <mergeCell ref="A51:C51"/>
    <mergeCell ref="A105:B105"/>
    <mergeCell ref="E51:F51"/>
    <mergeCell ref="G105:K105"/>
    <mergeCell ref="F153:J153"/>
    <mergeCell ref="D163:F163"/>
    <mergeCell ref="D164:D165"/>
    <mergeCell ref="B231:B236"/>
    <mergeCell ref="C231:C232"/>
    <mergeCell ref="E164:E165"/>
    <mergeCell ref="F164:F165"/>
    <mergeCell ref="D230:F230"/>
    <mergeCell ref="A107:A169"/>
    <mergeCell ref="B164:B169"/>
    <mergeCell ref="A241:A302"/>
    <mergeCell ref="B297:B302"/>
    <mergeCell ref="C297:C298"/>
    <mergeCell ref="A174:A236"/>
    <mergeCell ref="C164:C165"/>
    <mergeCell ref="B362:B367"/>
    <mergeCell ref="C362:C363"/>
    <mergeCell ref="D362:D363"/>
    <mergeCell ref="D361:F361"/>
    <mergeCell ref="F351:J351"/>
    <mergeCell ref="E362:E363"/>
    <mergeCell ref="F362:F363"/>
    <mergeCell ref="F417:J417"/>
    <mergeCell ref="A371:A433"/>
    <mergeCell ref="F428:F429"/>
    <mergeCell ref="D427:F427"/>
    <mergeCell ref="B428:B433"/>
    <mergeCell ref="C428:C429"/>
    <mergeCell ref="D428:D429"/>
    <mergeCell ref="E428:E429"/>
  </mergeCells>
  <phoneticPr fontId="40" type="noConversion"/>
  <hyperlinks>
    <hyperlink ref="A5" location="'Medical Gas - Cylinders'!A105" display="Metro Teaching Hospitals" xr:uid="{00000000-0004-0000-0100-000000000000}"/>
    <hyperlink ref="A6" location="'Medical Gas - Cylinders'!A172" display="Metro Secondary Hospitals" xr:uid="{00000000-0004-0000-0100-000001000000}"/>
    <hyperlink ref="A7" location="'Medical Gas - Cylinders'!A239" display="Combined Wheatbelt/South West/Great Southern Region" xr:uid="{00000000-0004-0000-0100-000002000000}"/>
    <hyperlink ref="A8" location="'Medical Gas - Cylinders'!A304" display="Combined Midwest/Goldfields Region" xr:uid="{00000000-0004-0000-0100-000003000000}"/>
    <hyperlink ref="A9" location="'Medical Gas - Cylinders'!A369" display="Combined Pilbara/Kimberley Region" xr:uid="{00000000-0004-0000-0100-000004000000}"/>
  </hyperlinks>
  <pageMargins left="0.75" right="0.75" top="1" bottom="1" header="0.5" footer="0.5"/>
  <pageSetup paperSize="8" scale="46" orientation="landscape" r:id="rId1"/>
  <headerFooter alignWithMargins="0">
    <oddHeader>&amp;C&amp;"Calibri"&amp;12&amp;KFF0000 OFFICIAL&amp;1#_x000D_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AC353"/>
  <sheetViews>
    <sheetView showGridLines="0" zoomScale="85" zoomScaleNormal="85" workbookViewId="0">
      <selection sqref="A1:B1"/>
    </sheetView>
  </sheetViews>
  <sheetFormatPr defaultRowHeight="12.75" x14ac:dyDescent="0.2"/>
  <cols>
    <col min="1" max="1" width="22.28515625" style="1" customWidth="1"/>
    <col min="2" max="2" width="40.85546875" style="1" bestFit="1" customWidth="1"/>
    <col min="3" max="3" width="31.5703125" style="1" customWidth="1"/>
    <col min="4" max="4" width="40.85546875" style="1" customWidth="1"/>
    <col min="5" max="5" width="41.85546875" style="1" bestFit="1" customWidth="1"/>
    <col min="6" max="6" width="40.7109375" style="1" customWidth="1"/>
    <col min="7" max="7" width="34.85546875" style="1" customWidth="1"/>
    <col min="8" max="8" width="40" style="1" customWidth="1"/>
    <col min="9" max="9" width="35" style="1" customWidth="1"/>
    <col min="10" max="10" width="33.7109375" style="1" customWidth="1"/>
    <col min="11" max="11" width="24.140625" style="1" customWidth="1"/>
    <col min="12" max="12" width="23.5703125" style="1" customWidth="1"/>
    <col min="13" max="13" width="23.140625" style="1" customWidth="1"/>
    <col min="14" max="14" width="22.28515625" style="1" customWidth="1"/>
    <col min="15" max="15" width="21.140625" style="1" customWidth="1"/>
    <col min="16" max="16" width="11.5703125" style="1" customWidth="1"/>
    <col min="17" max="17" width="12.5703125" style="1" customWidth="1"/>
    <col min="18" max="16384" width="9.140625" style="1"/>
  </cols>
  <sheetData>
    <row r="1" spans="1:17" s="5" customFormat="1" ht="47.25" customHeight="1" x14ac:dyDescent="0.25">
      <c r="A1" s="688" t="s">
        <v>96</v>
      </c>
      <c r="B1" s="689"/>
      <c r="C1" s="31"/>
      <c r="D1" s="686"/>
      <c r="E1" s="687"/>
      <c r="F1" s="687"/>
      <c r="G1" s="687"/>
      <c r="H1" s="687"/>
      <c r="I1" s="687"/>
      <c r="J1" s="25"/>
      <c r="K1" s="24"/>
      <c r="L1" s="16"/>
      <c r="M1" s="16"/>
      <c r="N1" s="16"/>
      <c r="O1" s="16"/>
      <c r="P1" s="6"/>
      <c r="Q1" s="6"/>
    </row>
    <row r="2" spans="1:17" ht="18" x14ac:dyDescent="0.2">
      <c r="A2" s="209" t="s">
        <v>561</v>
      </c>
      <c r="B2" s="7"/>
      <c r="C2" s="4"/>
      <c r="D2" s="687"/>
      <c r="E2" s="687"/>
      <c r="F2" s="687"/>
      <c r="G2" s="687"/>
      <c r="H2" s="687"/>
      <c r="I2" s="687"/>
      <c r="J2" s="25"/>
      <c r="K2" s="24"/>
    </row>
    <row r="3" spans="1:17" ht="96" customHeight="1" x14ac:dyDescent="0.2">
      <c r="A3" s="3"/>
      <c r="B3" s="7"/>
      <c r="C3" s="7"/>
      <c r="D3" s="687"/>
      <c r="E3" s="687"/>
      <c r="F3" s="687"/>
      <c r="G3" s="687"/>
      <c r="H3" s="687"/>
      <c r="I3" s="687"/>
      <c r="J3" s="25"/>
      <c r="K3" s="24"/>
    </row>
    <row r="4" spans="1:17" ht="84" customHeight="1" x14ac:dyDescent="0.2">
      <c r="A4" s="19"/>
      <c r="B4" s="7"/>
      <c r="C4" s="7"/>
      <c r="D4" s="690"/>
      <c r="E4" s="690"/>
      <c r="F4" s="690"/>
      <c r="G4"/>
      <c r="H4"/>
      <c r="I4" s="24"/>
      <c r="J4" s="24"/>
      <c r="K4" s="24"/>
    </row>
    <row r="5" spans="1:17" s="97" customFormat="1" ht="21.95" customHeight="1" x14ac:dyDescent="0.25">
      <c r="A5" s="220" t="s">
        <v>328</v>
      </c>
      <c r="B5" s="192"/>
      <c r="C5" s="193"/>
      <c r="D5" s="98"/>
      <c r="E5" s="98"/>
      <c r="F5" s="98"/>
      <c r="G5" s="98"/>
      <c r="H5" s="98"/>
      <c r="I5" s="98"/>
      <c r="J5" s="98"/>
      <c r="K5" s="98"/>
      <c r="L5" s="98"/>
      <c r="M5" s="99"/>
      <c r="N5" s="96"/>
      <c r="O5" s="96"/>
    </row>
    <row r="6" spans="1:17" s="114" customFormat="1" ht="14.25" customHeight="1" x14ac:dyDescent="0.2">
      <c r="A6" s="219" t="s">
        <v>329</v>
      </c>
      <c r="B6" s="190"/>
      <c r="C6" s="191"/>
      <c r="D6" s="191"/>
      <c r="E6" s="191"/>
      <c r="F6" s="191"/>
      <c r="G6" s="191"/>
      <c r="H6" s="191"/>
      <c r="I6" s="191"/>
      <c r="J6" s="191"/>
      <c r="K6" s="191"/>
      <c r="L6" s="191"/>
      <c r="M6" s="129"/>
      <c r="N6" s="123"/>
      <c r="O6" s="123"/>
    </row>
    <row r="7" spans="1:17" s="114" customFormat="1" ht="14.25" customHeight="1" x14ac:dyDescent="0.2">
      <c r="A7" s="219" t="s">
        <v>330</v>
      </c>
      <c r="B7" s="190"/>
      <c r="C7" s="191"/>
      <c r="D7" s="191"/>
      <c r="E7" s="191"/>
      <c r="F7" s="191"/>
      <c r="G7" s="191"/>
      <c r="H7" s="191"/>
      <c r="I7" s="191"/>
      <c r="J7" s="191"/>
      <c r="K7" s="191"/>
      <c r="L7" s="191"/>
      <c r="M7" s="129"/>
      <c r="N7" s="123"/>
      <c r="O7" s="123"/>
    </row>
    <row r="8" spans="1:17" s="114" customFormat="1" ht="14.25" customHeight="1" x14ac:dyDescent="0.2">
      <c r="A8" s="445" t="s">
        <v>91</v>
      </c>
      <c r="B8" s="190"/>
      <c r="C8" s="191"/>
      <c r="D8" s="191"/>
      <c r="E8" s="191"/>
      <c r="F8" s="191"/>
      <c r="G8" s="191"/>
      <c r="H8" s="191"/>
      <c r="I8" s="191"/>
      <c r="J8" s="191"/>
      <c r="K8" s="191"/>
      <c r="L8" s="191"/>
      <c r="M8" s="129"/>
      <c r="N8" s="123"/>
      <c r="O8" s="123"/>
    </row>
    <row r="9" spans="1:17" s="114" customFormat="1" ht="14.25" customHeight="1" x14ac:dyDescent="0.2">
      <c r="A9" s="445" t="s">
        <v>92</v>
      </c>
      <c r="B9" s="190"/>
      <c r="C9" s="191"/>
      <c r="D9" s="191"/>
      <c r="E9" s="191"/>
      <c r="F9" s="191"/>
      <c r="G9" s="191"/>
      <c r="H9" s="191"/>
      <c r="I9" s="191"/>
      <c r="J9" s="191"/>
      <c r="K9" s="191"/>
      <c r="L9" s="191"/>
      <c r="M9" s="129"/>
      <c r="N9" s="123"/>
      <c r="O9" s="123"/>
    </row>
    <row r="10" spans="1:17" s="114" customFormat="1" ht="49.5" customHeight="1" thickBot="1" x14ac:dyDescent="0.25">
      <c r="A10" s="446" t="s">
        <v>93</v>
      </c>
      <c r="B10" s="190"/>
      <c r="C10" s="191"/>
      <c r="D10" s="191"/>
      <c r="E10" s="191"/>
      <c r="F10" s="191"/>
      <c r="G10" s="191"/>
      <c r="H10" s="191"/>
      <c r="I10" s="191"/>
      <c r="J10" s="191"/>
      <c r="K10" s="191"/>
      <c r="L10" s="191"/>
      <c r="M10" s="129"/>
      <c r="N10" s="123"/>
      <c r="O10" s="123"/>
    </row>
    <row r="11" spans="1:17" ht="33.75" customHeight="1" thickBot="1" x14ac:dyDescent="0.25">
      <c r="A11" s="695" t="s">
        <v>105</v>
      </c>
      <c r="B11" s="221"/>
      <c r="C11" s="221"/>
      <c r="D11" s="221"/>
      <c r="E11" s="221"/>
      <c r="F11" s="221"/>
      <c r="G11" s="691" t="s">
        <v>373</v>
      </c>
      <c r="H11" s="692"/>
      <c r="K11" s="2"/>
    </row>
    <row r="12" spans="1:17" ht="26.25" customHeight="1" thickBot="1" x14ac:dyDescent="0.25">
      <c r="A12" s="696"/>
      <c r="B12" s="78" t="s">
        <v>87</v>
      </c>
      <c r="C12" s="66" t="s">
        <v>168</v>
      </c>
      <c r="D12" s="66" t="s">
        <v>167</v>
      </c>
      <c r="E12" s="74" t="s">
        <v>0</v>
      </c>
      <c r="F12" s="88" t="s">
        <v>30</v>
      </c>
      <c r="G12" s="272" t="s">
        <v>184</v>
      </c>
      <c r="H12" s="40" t="s">
        <v>189</v>
      </c>
    </row>
    <row r="13" spans="1:17" x14ac:dyDescent="0.2">
      <c r="A13" s="696"/>
      <c r="B13" s="51" t="s">
        <v>255</v>
      </c>
      <c r="C13" s="63" t="s">
        <v>485</v>
      </c>
      <c r="D13" s="64" t="s">
        <v>208</v>
      </c>
      <c r="E13" s="65" t="s">
        <v>117</v>
      </c>
      <c r="F13" s="85">
        <v>0.17</v>
      </c>
      <c r="G13" s="427">
        <v>51.84</v>
      </c>
      <c r="H13" s="517">
        <v>8.81</v>
      </c>
      <c r="I13" s="471"/>
      <c r="L13" s="271"/>
      <c r="M13" s="271"/>
    </row>
    <row r="14" spans="1:17" x14ac:dyDescent="0.2">
      <c r="A14" s="696"/>
      <c r="B14" s="222" t="s">
        <v>63</v>
      </c>
      <c r="C14" s="223" t="s">
        <v>221</v>
      </c>
      <c r="D14" s="224"/>
      <c r="E14" s="224"/>
      <c r="F14" s="225"/>
      <c r="G14" s="426">
        <v>0</v>
      </c>
      <c r="H14" s="454">
        <v>0</v>
      </c>
      <c r="I14" s="471"/>
      <c r="L14" s="271"/>
      <c r="M14" s="271"/>
    </row>
    <row r="15" spans="1:17" x14ac:dyDescent="0.2">
      <c r="A15" s="696"/>
      <c r="B15" s="52" t="s">
        <v>13</v>
      </c>
      <c r="C15" s="58" t="s">
        <v>486</v>
      </c>
      <c r="D15" s="59" t="s">
        <v>147</v>
      </c>
      <c r="E15" s="59" t="s">
        <v>38</v>
      </c>
      <c r="F15" s="86">
        <v>0.49</v>
      </c>
      <c r="G15" s="425">
        <v>17.98</v>
      </c>
      <c r="H15" s="518">
        <v>8.81</v>
      </c>
      <c r="I15" s="471"/>
      <c r="L15" s="271"/>
      <c r="M15" s="271"/>
    </row>
    <row r="16" spans="1:17" x14ac:dyDescent="0.2">
      <c r="A16" s="696"/>
      <c r="B16" s="52" t="s">
        <v>102</v>
      </c>
      <c r="C16" s="58" t="s">
        <v>487</v>
      </c>
      <c r="D16" s="59" t="s">
        <v>152</v>
      </c>
      <c r="E16" s="59" t="s">
        <v>33</v>
      </c>
      <c r="F16" s="86">
        <v>0.63</v>
      </c>
      <c r="G16" s="425">
        <v>22.33</v>
      </c>
      <c r="H16" s="518">
        <v>14.08</v>
      </c>
      <c r="I16" s="471"/>
      <c r="L16" s="271"/>
      <c r="M16" s="271"/>
    </row>
    <row r="17" spans="1:13" x14ac:dyDescent="0.2">
      <c r="A17" s="696"/>
      <c r="B17" s="222" t="s">
        <v>64</v>
      </c>
      <c r="C17" s="223" t="s">
        <v>221</v>
      </c>
      <c r="D17" s="224"/>
      <c r="E17" s="224"/>
      <c r="F17" s="227"/>
      <c r="G17" s="426">
        <v>0</v>
      </c>
      <c r="H17" s="454">
        <v>0</v>
      </c>
      <c r="I17" s="471"/>
      <c r="L17" s="271"/>
      <c r="M17" s="271"/>
    </row>
    <row r="18" spans="1:13" x14ac:dyDescent="0.2">
      <c r="A18" s="696"/>
      <c r="B18" s="52" t="s">
        <v>257</v>
      </c>
      <c r="C18" s="58" t="s">
        <v>489</v>
      </c>
      <c r="D18" s="59" t="s">
        <v>148</v>
      </c>
      <c r="E18" s="59" t="s">
        <v>127</v>
      </c>
      <c r="F18" s="86">
        <v>1.6</v>
      </c>
      <c r="G18" s="425">
        <v>8.59</v>
      </c>
      <c r="H18" s="518">
        <v>13.74</v>
      </c>
      <c r="I18" s="471"/>
      <c r="L18" s="271"/>
      <c r="M18" s="271"/>
    </row>
    <row r="19" spans="1:13" x14ac:dyDescent="0.2">
      <c r="A19" s="696"/>
      <c r="B19" s="52" t="s">
        <v>387</v>
      </c>
      <c r="C19" s="58" t="s">
        <v>488</v>
      </c>
      <c r="D19" s="59" t="s">
        <v>386</v>
      </c>
      <c r="E19" s="59" t="s">
        <v>375</v>
      </c>
      <c r="F19" s="86">
        <v>1.6</v>
      </c>
      <c r="G19" s="425">
        <v>8.59</v>
      </c>
      <c r="H19" s="518">
        <v>13.74</v>
      </c>
      <c r="I19" s="471"/>
      <c r="L19" s="271"/>
      <c r="M19" s="271"/>
    </row>
    <row r="20" spans="1:13" x14ac:dyDescent="0.2">
      <c r="A20" s="696"/>
      <c r="B20" s="52" t="s">
        <v>258</v>
      </c>
      <c r="C20" s="58" t="s">
        <v>490</v>
      </c>
      <c r="D20" s="59" t="s">
        <v>149</v>
      </c>
      <c r="E20" s="59" t="s">
        <v>130</v>
      </c>
      <c r="F20" s="86">
        <v>4</v>
      </c>
      <c r="G20" s="425">
        <v>4.32</v>
      </c>
      <c r="H20" s="518">
        <v>17.260000000000002</v>
      </c>
      <c r="I20" s="471"/>
      <c r="L20" s="271"/>
      <c r="M20" s="271"/>
    </row>
    <row r="21" spans="1:13" ht="13.5" thickBot="1" x14ac:dyDescent="0.25">
      <c r="A21" s="696"/>
      <c r="B21" s="53" t="s">
        <v>259</v>
      </c>
      <c r="C21" s="60" t="s">
        <v>492</v>
      </c>
      <c r="D21" s="61" t="s">
        <v>151</v>
      </c>
      <c r="E21" s="61" t="s">
        <v>140</v>
      </c>
      <c r="F21" s="87">
        <v>8</v>
      </c>
      <c r="G21" s="428">
        <v>2.75</v>
      </c>
      <c r="H21" s="519">
        <v>22</v>
      </c>
      <c r="I21" s="471"/>
      <c r="L21" s="271"/>
      <c r="M21" s="271"/>
    </row>
    <row r="22" spans="1:13" ht="12" customHeight="1" thickBot="1" x14ac:dyDescent="0.25">
      <c r="A22" s="696"/>
      <c r="B22" s="57"/>
      <c r="C22"/>
      <c r="D22" s="10"/>
      <c r="E22" s="10"/>
      <c r="F22" s="10"/>
      <c r="G22" s="62"/>
      <c r="H22" s="49"/>
      <c r="K22" s="271"/>
      <c r="L22" s="271"/>
    </row>
    <row r="23" spans="1:13" ht="23.25" customHeight="1" thickBot="1" x14ac:dyDescent="0.25">
      <c r="A23" s="696"/>
      <c r="B23" s="693" t="s">
        <v>106</v>
      </c>
      <c r="C23" s="693"/>
      <c r="D23" s="693"/>
      <c r="E23" s="694"/>
      <c r="F23" s="691" t="s">
        <v>372</v>
      </c>
      <c r="G23" s="692"/>
    </row>
    <row r="24" spans="1:13" ht="51.75" customHeight="1" thickBot="1" x14ac:dyDescent="0.25">
      <c r="A24" s="696"/>
      <c r="B24" s="78" t="s">
        <v>104</v>
      </c>
      <c r="C24" s="66" t="s">
        <v>274</v>
      </c>
      <c r="D24" s="66" t="s">
        <v>275</v>
      </c>
      <c r="E24" s="90" t="s">
        <v>512</v>
      </c>
      <c r="F24" s="84" t="s">
        <v>263</v>
      </c>
      <c r="G24" s="40" t="s">
        <v>188</v>
      </c>
    </row>
    <row r="25" spans="1:13" x14ac:dyDescent="0.2">
      <c r="A25" s="696"/>
      <c r="B25" s="404" t="s">
        <v>83</v>
      </c>
      <c r="C25" s="419" t="s">
        <v>218</v>
      </c>
      <c r="D25" s="249" t="s">
        <v>276</v>
      </c>
      <c r="E25" s="388"/>
      <c r="F25" s="477">
        <v>0.24</v>
      </c>
      <c r="G25" s="520">
        <v>188.27</v>
      </c>
      <c r="H25" s="472"/>
      <c r="I25" s="472"/>
    </row>
    <row r="26" spans="1:13" x14ac:dyDescent="0.2">
      <c r="A26" s="696"/>
      <c r="B26" s="406" t="s">
        <v>83</v>
      </c>
      <c r="C26" s="391" t="s">
        <v>383</v>
      </c>
      <c r="D26" s="251" t="s">
        <v>276</v>
      </c>
      <c r="E26" s="389"/>
      <c r="F26" s="474">
        <v>0.24</v>
      </c>
      <c r="G26" s="521">
        <v>188.27</v>
      </c>
      <c r="H26" s="472"/>
      <c r="I26" s="472"/>
    </row>
    <row r="27" spans="1:13" x14ac:dyDescent="0.2">
      <c r="A27" s="696"/>
      <c r="B27" s="406" t="s">
        <v>84</v>
      </c>
      <c r="C27" s="391" t="s">
        <v>219</v>
      </c>
      <c r="D27" s="59" t="s">
        <v>277</v>
      </c>
      <c r="E27" s="257"/>
      <c r="F27" s="474">
        <v>0.24</v>
      </c>
      <c r="G27" s="521">
        <v>201.72</v>
      </c>
      <c r="H27" s="472"/>
      <c r="I27" s="472"/>
    </row>
    <row r="28" spans="1:13" x14ac:dyDescent="0.2">
      <c r="A28" s="696"/>
      <c r="B28" s="406" t="s">
        <v>84</v>
      </c>
      <c r="C28" s="391" t="s">
        <v>384</v>
      </c>
      <c r="D28" s="251" t="s">
        <v>277</v>
      </c>
      <c r="E28" s="389"/>
      <c r="F28" s="474">
        <v>0.24</v>
      </c>
      <c r="G28" s="521">
        <v>201.72</v>
      </c>
      <c r="H28" s="472"/>
      <c r="I28" s="472"/>
    </row>
    <row r="29" spans="1:13" x14ac:dyDescent="0.2">
      <c r="A29" s="696"/>
      <c r="B29" s="405" t="s">
        <v>90</v>
      </c>
      <c r="C29" s="253" t="s">
        <v>264</v>
      </c>
      <c r="D29" s="224"/>
      <c r="E29" s="253"/>
      <c r="F29" s="395">
        <v>0</v>
      </c>
      <c r="G29" s="400">
        <v>0</v>
      </c>
      <c r="H29" s="472"/>
      <c r="I29" s="472"/>
    </row>
    <row r="30" spans="1:13" x14ac:dyDescent="0.2">
      <c r="A30" s="696"/>
      <c r="B30" s="405" t="s">
        <v>103</v>
      </c>
      <c r="C30" s="253" t="s">
        <v>264</v>
      </c>
      <c r="D30" s="224"/>
      <c r="E30" s="253"/>
      <c r="F30" s="395">
        <v>0</v>
      </c>
      <c r="G30" s="400">
        <v>0</v>
      </c>
      <c r="H30" s="472"/>
      <c r="I30" s="472"/>
    </row>
    <row r="31" spans="1:13" x14ac:dyDescent="0.2">
      <c r="A31" s="696"/>
      <c r="B31" s="406" t="s">
        <v>73</v>
      </c>
      <c r="C31" s="420" t="s">
        <v>264</v>
      </c>
      <c r="D31" s="394"/>
      <c r="E31" s="394"/>
      <c r="F31" s="396">
        <v>0</v>
      </c>
      <c r="G31" s="521">
        <v>163.66999999999999</v>
      </c>
      <c r="H31" s="472"/>
      <c r="I31" s="472"/>
    </row>
    <row r="32" spans="1:13" x14ac:dyDescent="0.2">
      <c r="A32" s="696"/>
      <c r="B32" s="408" t="s">
        <v>172</v>
      </c>
      <c r="C32" s="392" t="s">
        <v>510</v>
      </c>
      <c r="D32" s="390"/>
      <c r="E32" s="392"/>
      <c r="F32" s="397">
        <v>0</v>
      </c>
      <c r="G32" s="401">
        <v>0</v>
      </c>
      <c r="H32" s="472"/>
      <c r="I32" s="472"/>
    </row>
    <row r="33" spans="1:9" x14ac:dyDescent="0.2">
      <c r="A33" s="696"/>
      <c r="B33" s="406" t="s">
        <v>211</v>
      </c>
      <c r="C33" s="391" t="s">
        <v>224</v>
      </c>
      <c r="D33" s="59"/>
      <c r="E33" s="389"/>
      <c r="F33" s="474">
        <v>2.11</v>
      </c>
      <c r="G33" s="402">
        <v>0</v>
      </c>
      <c r="H33" s="472"/>
      <c r="I33" s="472"/>
    </row>
    <row r="34" spans="1:9" x14ac:dyDescent="0.2">
      <c r="A34" s="696"/>
      <c r="B34" s="406" t="s">
        <v>548</v>
      </c>
      <c r="C34" s="391" t="s">
        <v>549</v>
      </c>
      <c r="D34" s="59"/>
      <c r="E34" s="389"/>
      <c r="F34" s="474">
        <v>2.11</v>
      </c>
      <c r="G34" s="402">
        <v>0</v>
      </c>
      <c r="H34" s="472"/>
      <c r="I34" s="472"/>
    </row>
    <row r="35" spans="1:9" x14ac:dyDescent="0.2">
      <c r="A35" s="696"/>
      <c r="B35" s="409" t="s">
        <v>506</v>
      </c>
      <c r="C35" s="391" t="s">
        <v>265</v>
      </c>
      <c r="D35" s="59"/>
      <c r="E35" s="389"/>
      <c r="F35" s="474">
        <v>3.4</v>
      </c>
      <c r="G35" s="402">
        <v>0</v>
      </c>
      <c r="H35" s="472"/>
      <c r="I35" s="472"/>
    </row>
    <row r="36" spans="1:9" x14ac:dyDescent="0.2">
      <c r="A36" s="696"/>
      <c r="B36" s="406" t="s">
        <v>256</v>
      </c>
      <c r="C36" s="391" t="s">
        <v>223</v>
      </c>
      <c r="D36" s="59"/>
      <c r="E36" s="389"/>
      <c r="F36" s="474">
        <v>4.82</v>
      </c>
      <c r="G36" s="402">
        <v>4568.95</v>
      </c>
      <c r="H36" s="472"/>
      <c r="I36" s="472"/>
    </row>
    <row r="37" spans="1:9" x14ac:dyDescent="0.2">
      <c r="A37" s="696"/>
      <c r="B37" s="406" t="s">
        <v>507</v>
      </c>
      <c r="C37" s="391" t="s">
        <v>511</v>
      </c>
      <c r="D37" s="257" t="s">
        <v>454</v>
      </c>
      <c r="E37" s="389"/>
      <c r="F37" s="474">
        <v>4.82</v>
      </c>
      <c r="G37" s="521">
        <v>4718.3900000000003</v>
      </c>
      <c r="H37" s="472"/>
      <c r="I37" s="472"/>
    </row>
    <row r="38" spans="1:9" x14ac:dyDescent="0.2">
      <c r="A38" s="696"/>
      <c r="B38" s="406" t="s">
        <v>508</v>
      </c>
      <c r="C38" s="391" t="s">
        <v>335</v>
      </c>
      <c r="D38" s="59">
        <v>1039058</v>
      </c>
      <c r="E38" s="389"/>
      <c r="F38" s="476">
        <v>0</v>
      </c>
      <c r="G38" s="521">
        <v>0</v>
      </c>
      <c r="H38" s="472"/>
      <c r="I38" s="472"/>
    </row>
    <row r="39" spans="1:9" x14ac:dyDescent="0.2">
      <c r="A39" s="696"/>
      <c r="B39" s="553" t="s">
        <v>547</v>
      </c>
      <c r="C39" s="391" t="s">
        <v>546</v>
      </c>
      <c r="D39" s="59" t="s">
        <v>510</v>
      </c>
      <c r="E39" s="391"/>
      <c r="F39" s="476">
        <v>0.57999999999999996</v>
      </c>
      <c r="G39" s="521">
        <v>0</v>
      </c>
      <c r="H39" s="472"/>
      <c r="I39" s="472"/>
    </row>
    <row r="40" spans="1:9" x14ac:dyDescent="0.2">
      <c r="A40" s="696"/>
      <c r="B40" s="406" t="s">
        <v>212</v>
      </c>
      <c r="C40" s="391" t="s">
        <v>225</v>
      </c>
      <c r="D40" s="59"/>
      <c r="E40" s="389"/>
      <c r="F40" s="474">
        <v>0.57999999999999996</v>
      </c>
      <c r="G40" s="399">
        <v>0</v>
      </c>
      <c r="H40" s="472"/>
      <c r="I40" s="472"/>
    </row>
    <row r="41" spans="1:9" x14ac:dyDescent="0.2">
      <c r="A41" s="696"/>
      <c r="B41" s="406" t="s">
        <v>212</v>
      </c>
      <c r="C41" s="391" t="s">
        <v>382</v>
      </c>
      <c r="D41" s="421"/>
      <c r="E41" s="389"/>
      <c r="F41" s="474">
        <v>0.25</v>
      </c>
      <c r="G41" s="402">
        <v>0</v>
      </c>
      <c r="H41" s="472"/>
      <c r="I41" s="472"/>
    </row>
    <row r="42" spans="1:9" x14ac:dyDescent="0.2">
      <c r="A42" s="696"/>
      <c r="B42" s="406" t="s">
        <v>255</v>
      </c>
      <c r="C42" s="391" t="s">
        <v>266</v>
      </c>
      <c r="D42" s="421"/>
      <c r="E42" s="389" t="s">
        <v>117</v>
      </c>
      <c r="F42" s="474">
        <v>0</v>
      </c>
      <c r="G42" s="402">
        <v>0</v>
      </c>
      <c r="H42" s="472"/>
      <c r="I42" s="472"/>
    </row>
    <row r="43" spans="1:9" x14ac:dyDescent="0.2">
      <c r="A43" s="696"/>
      <c r="B43" s="410" t="s">
        <v>63</v>
      </c>
      <c r="C43" s="392" t="s">
        <v>221</v>
      </c>
      <c r="D43" s="390"/>
      <c r="E43" s="392"/>
      <c r="F43" s="398">
        <v>0</v>
      </c>
      <c r="G43" s="401">
        <v>0</v>
      </c>
      <c r="H43" s="472"/>
      <c r="I43" s="472"/>
    </row>
    <row r="44" spans="1:9" x14ac:dyDescent="0.2">
      <c r="A44" s="696"/>
      <c r="B44" s="406" t="s">
        <v>13</v>
      </c>
      <c r="C44" s="391" t="s">
        <v>267</v>
      </c>
      <c r="D44" s="59"/>
      <c r="E44" s="391" t="s">
        <v>38</v>
      </c>
      <c r="F44" s="474">
        <v>0.65</v>
      </c>
      <c r="G44" s="399">
        <v>0</v>
      </c>
      <c r="H44" s="472"/>
      <c r="I44" s="472"/>
    </row>
    <row r="45" spans="1:9" x14ac:dyDescent="0.2">
      <c r="A45" s="696"/>
      <c r="B45" s="406" t="s">
        <v>102</v>
      </c>
      <c r="C45" s="391" t="s">
        <v>268</v>
      </c>
      <c r="D45" s="59"/>
      <c r="E45" s="391" t="s">
        <v>33</v>
      </c>
      <c r="F45" s="474">
        <v>0</v>
      </c>
      <c r="G45" s="402">
        <v>0</v>
      </c>
      <c r="H45" s="472"/>
      <c r="I45" s="472"/>
    </row>
    <row r="46" spans="1:9" x14ac:dyDescent="0.2">
      <c r="A46" s="696"/>
      <c r="B46" s="411" t="s">
        <v>64</v>
      </c>
      <c r="C46" s="392" t="s">
        <v>221</v>
      </c>
      <c r="D46" s="390"/>
      <c r="E46" s="392"/>
      <c r="F46" s="398">
        <v>0</v>
      </c>
      <c r="G46" s="401">
        <v>0</v>
      </c>
      <c r="H46" s="472"/>
      <c r="I46" s="472"/>
    </row>
    <row r="47" spans="1:9" x14ac:dyDescent="0.2">
      <c r="A47" s="696"/>
      <c r="B47" s="412" t="s">
        <v>14</v>
      </c>
      <c r="C47" s="391" t="s">
        <v>269</v>
      </c>
      <c r="D47" s="59"/>
      <c r="E47" s="391" t="s">
        <v>34</v>
      </c>
      <c r="F47" s="474">
        <v>0.3</v>
      </c>
      <c r="G47" s="402">
        <v>0</v>
      </c>
      <c r="H47" s="472"/>
      <c r="I47" s="472"/>
    </row>
    <row r="48" spans="1:9" x14ac:dyDescent="0.2">
      <c r="A48" s="696"/>
      <c r="B48" s="406" t="s">
        <v>257</v>
      </c>
      <c r="C48" s="391" t="s">
        <v>270</v>
      </c>
      <c r="D48" s="59"/>
      <c r="E48" s="391" t="s">
        <v>127</v>
      </c>
      <c r="F48" s="474">
        <v>0.3</v>
      </c>
      <c r="G48" s="399">
        <v>0</v>
      </c>
      <c r="H48" s="472"/>
      <c r="I48" s="472"/>
    </row>
    <row r="49" spans="1:24" x14ac:dyDescent="0.2">
      <c r="A49" s="696"/>
      <c r="B49" s="406" t="s">
        <v>509</v>
      </c>
      <c r="C49" s="391" t="s">
        <v>376</v>
      </c>
      <c r="D49" s="59"/>
      <c r="E49" s="391" t="s">
        <v>375</v>
      </c>
      <c r="F49" s="474">
        <v>0.34</v>
      </c>
      <c r="G49" s="402">
        <v>0</v>
      </c>
      <c r="H49" s="472"/>
      <c r="I49" s="472"/>
    </row>
    <row r="50" spans="1:24" x14ac:dyDescent="0.2">
      <c r="A50" s="696"/>
      <c r="B50" s="406" t="s">
        <v>15</v>
      </c>
      <c r="C50" s="391" t="s">
        <v>271</v>
      </c>
      <c r="D50" s="59"/>
      <c r="E50" s="391" t="s">
        <v>35</v>
      </c>
      <c r="F50" s="474">
        <v>0.34</v>
      </c>
      <c r="G50" s="402">
        <v>0</v>
      </c>
      <c r="H50" s="472"/>
      <c r="I50" s="472"/>
    </row>
    <row r="51" spans="1:24" x14ac:dyDescent="0.2">
      <c r="A51" s="696"/>
      <c r="B51" s="406" t="s">
        <v>258</v>
      </c>
      <c r="C51" s="391" t="s">
        <v>272</v>
      </c>
      <c r="D51" s="59"/>
      <c r="E51" s="391" t="s">
        <v>130</v>
      </c>
      <c r="F51" s="474">
        <v>0.39</v>
      </c>
      <c r="G51" s="402">
        <v>0</v>
      </c>
      <c r="H51" s="472"/>
      <c r="I51" s="472"/>
    </row>
    <row r="52" spans="1:24" x14ac:dyDescent="0.2">
      <c r="A52" s="696"/>
      <c r="B52" s="406" t="s">
        <v>62</v>
      </c>
      <c r="C52" s="391" t="s">
        <v>354</v>
      </c>
      <c r="D52" s="59"/>
      <c r="E52" s="391" t="s">
        <v>37</v>
      </c>
      <c r="F52" s="474">
        <v>0.39</v>
      </c>
      <c r="G52" s="402">
        <v>0</v>
      </c>
      <c r="H52" s="472"/>
      <c r="I52" s="472"/>
    </row>
    <row r="53" spans="1:24" x14ac:dyDescent="0.2">
      <c r="A53" s="696"/>
      <c r="B53" s="406" t="s">
        <v>259</v>
      </c>
      <c r="C53" s="391" t="s">
        <v>273</v>
      </c>
      <c r="D53" s="59"/>
      <c r="E53" s="391" t="s">
        <v>140</v>
      </c>
      <c r="F53" s="474">
        <v>0.25</v>
      </c>
      <c r="G53" s="402">
        <v>281.77</v>
      </c>
      <c r="H53" s="472"/>
      <c r="I53" s="472"/>
    </row>
    <row r="54" spans="1:24" x14ac:dyDescent="0.2">
      <c r="A54" s="696"/>
      <c r="B54" s="406" t="s">
        <v>260</v>
      </c>
      <c r="C54" s="391" t="s">
        <v>226</v>
      </c>
      <c r="D54" s="59" t="s">
        <v>278</v>
      </c>
      <c r="E54" s="391"/>
      <c r="F54" s="474">
        <v>0</v>
      </c>
      <c r="G54" s="522">
        <v>0</v>
      </c>
      <c r="H54" s="472"/>
      <c r="I54" s="472"/>
    </row>
    <row r="55" spans="1:24" x14ac:dyDescent="0.2">
      <c r="A55" s="696"/>
      <c r="B55" s="406" t="s">
        <v>261</v>
      </c>
      <c r="C55" s="391" t="s">
        <v>226</v>
      </c>
      <c r="D55" s="59" t="s">
        <v>278</v>
      </c>
      <c r="E55" s="391"/>
      <c r="F55" s="474">
        <v>0.25</v>
      </c>
      <c r="G55" s="522">
        <v>281.77</v>
      </c>
      <c r="H55" s="472"/>
      <c r="I55" s="472"/>
    </row>
    <row r="56" spans="1:24" x14ac:dyDescent="0.2">
      <c r="A56" s="696"/>
      <c r="B56" s="406" t="s">
        <v>260</v>
      </c>
      <c r="C56" s="391" t="s">
        <v>381</v>
      </c>
      <c r="D56" s="59" t="s">
        <v>278</v>
      </c>
      <c r="E56" s="389"/>
      <c r="F56" s="474">
        <v>0.25</v>
      </c>
      <c r="G56" s="521">
        <v>281.77</v>
      </c>
      <c r="H56" s="472"/>
      <c r="I56" s="472"/>
    </row>
    <row r="57" spans="1:24" x14ac:dyDescent="0.2">
      <c r="A57" s="696"/>
      <c r="B57" s="406" t="s">
        <v>261</v>
      </c>
      <c r="C57" s="391" t="s">
        <v>381</v>
      </c>
      <c r="D57" s="59" t="s">
        <v>278</v>
      </c>
      <c r="E57" s="389"/>
      <c r="F57" s="474">
        <v>0.27</v>
      </c>
      <c r="G57" s="521">
        <v>444.33</v>
      </c>
      <c r="H57" s="472"/>
      <c r="I57" s="472"/>
    </row>
    <row r="58" spans="1:24" x14ac:dyDescent="0.2">
      <c r="A58" s="696"/>
      <c r="B58" s="406" t="s">
        <v>262</v>
      </c>
      <c r="C58" s="391" t="s">
        <v>227</v>
      </c>
      <c r="D58" s="59" t="s">
        <v>279</v>
      </c>
      <c r="E58" s="391"/>
      <c r="F58" s="474">
        <v>0.27</v>
      </c>
      <c r="G58" s="521">
        <v>444.33</v>
      </c>
      <c r="H58" s="472"/>
      <c r="I58" s="472"/>
    </row>
    <row r="59" spans="1:24" x14ac:dyDescent="0.2">
      <c r="A59" s="696"/>
      <c r="B59" s="406" t="s">
        <v>262</v>
      </c>
      <c r="C59" s="391" t="s">
        <v>380</v>
      </c>
      <c r="D59" s="59" t="s">
        <v>279</v>
      </c>
      <c r="E59" s="391"/>
      <c r="F59" s="474">
        <v>0.24</v>
      </c>
      <c r="G59" s="521">
        <v>65.53</v>
      </c>
      <c r="H59" s="472"/>
      <c r="I59" s="472"/>
    </row>
    <row r="60" spans="1:24" s="13" customFormat="1" x14ac:dyDescent="0.2">
      <c r="A60" s="696"/>
      <c r="B60" s="409" t="s">
        <v>442</v>
      </c>
      <c r="C60" s="391" t="s">
        <v>228</v>
      </c>
      <c r="D60" s="393" t="s">
        <v>280</v>
      </c>
      <c r="E60" s="393"/>
      <c r="F60" s="474">
        <v>0.24</v>
      </c>
      <c r="G60" s="521">
        <v>65.53</v>
      </c>
      <c r="H60" s="472"/>
      <c r="I60" s="472"/>
      <c r="J60" s="1"/>
      <c r="K60" s="1"/>
      <c r="L60" s="1"/>
      <c r="M60" s="1"/>
      <c r="N60" s="1"/>
      <c r="O60" s="1"/>
      <c r="P60" s="1"/>
      <c r="Q60" s="1"/>
      <c r="R60" s="1"/>
      <c r="S60" s="1"/>
      <c r="T60" s="1"/>
      <c r="U60" s="1"/>
      <c r="V60" s="1"/>
    </row>
    <row r="61" spans="1:24" x14ac:dyDescent="0.2">
      <c r="A61" s="696"/>
      <c r="B61" s="406" t="s">
        <v>443</v>
      </c>
      <c r="C61" s="391" t="s">
        <v>229</v>
      </c>
      <c r="D61" s="59" t="s">
        <v>281</v>
      </c>
      <c r="E61" s="389"/>
      <c r="F61" s="474">
        <v>0.24</v>
      </c>
      <c r="G61" s="521">
        <v>65.53</v>
      </c>
      <c r="H61" s="472"/>
      <c r="I61" s="472"/>
    </row>
    <row r="62" spans="1:24" x14ac:dyDescent="0.2">
      <c r="A62" s="696"/>
      <c r="B62" s="406" t="s">
        <v>442</v>
      </c>
      <c r="C62" s="391" t="s">
        <v>379</v>
      </c>
      <c r="D62" s="59" t="s">
        <v>280</v>
      </c>
      <c r="E62" s="389"/>
      <c r="F62" s="474">
        <v>0.24</v>
      </c>
      <c r="G62" s="521">
        <v>65.53</v>
      </c>
      <c r="H62" s="472"/>
      <c r="I62" s="472"/>
    </row>
    <row r="63" spans="1:24" ht="13.5" thickBot="1" x14ac:dyDescent="0.25">
      <c r="A63" s="696"/>
      <c r="B63" s="407" t="s">
        <v>443</v>
      </c>
      <c r="C63" s="403" t="s">
        <v>378</v>
      </c>
      <c r="D63" s="61" t="s">
        <v>281</v>
      </c>
      <c r="E63" s="403"/>
      <c r="F63" s="475">
        <v>2.11</v>
      </c>
      <c r="G63" s="523">
        <v>0</v>
      </c>
      <c r="H63" s="472"/>
      <c r="I63" s="472"/>
    </row>
    <row r="64" spans="1:24" s="13" customFormat="1" ht="13.5" thickBot="1" x14ac:dyDescent="0.25">
      <c r="A64" s="696"/>
      <c r="B64" s="9"/>
      <c r="C64" s="8"/>
      <c r="D64" s="1"/>
      <c r="E64" s="1"/>
      <c r="F64" s="1"/>
      <c r="G64" s="1"/>
      <c r="H64" s="1"/>
      <c r="I64" s="1"/>
      <c r="J64" s="1"/>
      <c r="K64" s="1"/>
      <c r="L64" s="1"/>
      <c r="M64" s="1"/>
      <c r="N64" s="1"/>
      <c r="O64" s="1"/>
      <c r="P64" s="1"/>
      <c r="Q64" s="1"/>
      <c r="R64" s="1"/>
      <c r="S64" s="1"/>
      <c r="T64" s="1"/>
      <c r="U64" s="1"/>
      <c r="V64" s="1"/>
      <c r="W64" s="1"/>
      <c r="X64" s="1"/>
    </row>
    <row r="65" spans="1:10" ht="18.75" customHeight="1" thickBot="1" x14ac:dyDescent="0.3">
      <c r="A65" s="696"/>
      <c r="B65" s="725" t="s">
        <v>110</v>
      </c>
      <c r="C65" s="726"/>
      <c r="D65" s="726"/>
      <c r="E65" s="726"/>
      <c r="F65" s="727"/>
      <c r="G65" s="722" t="s">
        <v>372</v>
      </c>
      <c r="H65" s="723"/>
      <c r="I65" s="723"/>
      <c r="J65" s="724"/>
    </row>
    <row r="66" spans="1:10" ht="26.25" thickBot="1" x14ac:dyDescent="0.25">
      <c r="A66" s="696"/>
      <c r="B66" s="75" t="s">
        <v>74</v>
      </c>
      <c r="C66" s="74" t="s">
        <v>75</v>
      </c>
      <c r="D66" s="74" t="s">
        <v>85</v>
      </c>
      <c r="E66" s="74" t="s">
        <v>76</v>
      </c>
      <c r="F66" s="74" t="s">
        <v>77</v>
      </c>
      <c r="G66" s="74" t="s">
        <v>337</v>
      </c>
      <c r="H66" s="74" t="s">
        <v>190</v>
      </c>
      <c r="I66" s="74" t="s">
        <v>360</v>
      </c>
      <c r="J66" s="429" t="s">
        <v>338</v>
      </c>
    </row>
    <row r="67" spans="1:10" ht="13.5" thickBot="1" x14ac:dyDescent="0.25">
      <c r="A67" s="697"/>
      <c r="B67" s="430" t="s">
        <v>285</v>
      </c>
      <c r="C67" s="72" t="s">
        <v>78</v>
      </c>
      <c r="D67" s="72" t="s">
        <v>79</v>
      </c>
      <c r="E67" s="72" t="s">
        <v>285</v>
      </c>
      <c r="F67" s="72" t="s">
        <v>80</v>
      </c>
      <c r="G67" s="431" t="s">
        <v>339</v>
      </c>
      <c r="H67" s="431" t="s">
        <v>340</v>
      </c>
      <c r="I67" s="478">
        <v>81.88</v>
      </c>
      <c r="J67" s="479">
        <v>456.66</v>
      </c>
    </row>
    <row r="68" spans="1:10" ht="13.5" thickBot="1" x14ac:dyDescent="0.25">
      <c r="A68" s="696"/>
      <c r="B68" s="415"/>
      <c r="C68" s="415"/>
      <c r="D68" s="415"/>
      <c r="E68" s="415"/>
      <c r="F68" s="415"/>
      <c r="G68" s="414"/>
      <c r="H68" s="414"/>
      <c r="I68" s="414"/>
      <c r="J68" s="414"/>
    </row>
    <row r="69" spans="1:10" ht="13.5" thickBot="1" x14ac:dyDescent="0.25">
      <c r="A69" s="696"/>
      <c r="B69" s="701" t="s">
        <v>525</v>
      </c>
      <c r="C69" s="699" t="s">
        <v>72</v>
      </c>
      <c r="D69" s="700"/>
      <c r="E69" s="416" t="s">
        <v>513</v>
      </c>
      <c r="F69" s="418" t="s">
        <v>307</v>
      </c>
      <c r="G69" s="414"/>
      <c r="H69" s="414"/>
      <c r="I69" s="414"/>
      <c r="J69" s="414"/>
    </row>
    <row r="70" spans="1:10" ht="15" customHeight="1" x14ac:dyDescent="0.2">
      <c r="A70" s="696"/>
      <c r="B70" s="702"/>
      <c r="C70" s="704" t="s">
        <v>514</v>
      </c>
      <c r="D70" s="705"/>
      <c r="E70" s="249" t="s">
        <v>515</v>
      </c>
      <c r="F70" s="417">
        <v>0</v>
      </c>
    </row>
    <row r="71" spans="1:10" ht="12.75" customHeight="1" x14ac:dyDescent="0.2">
      <c r="A71" s="696"/>
      <c r="B71" s="702"/>
      <c r="C71" s="706" t="s">
        <v>516</v>
      </c>
      <c r="D71" s="707"/>
      <c r="E71" s="59" t="s">
        <v>517</v>
      </c>
      <c r="F71" s="402">
        <v>0</v>
      </c>
    </row>
    <row r="72" spans="1:10" ht="12.75" customHeight="1" x14ac:dyDescent="0.2">
      <c r="A72" s="696"/>
      <c r="B72" s="702"/>
      <c r="C72" s="706" t="s">
        <v>518</v>
      </c>
      <c r="D72" s="707"/>
      <c r="E72" s="59" t="s">
        <v>519</v>
      </c>
      <c r="F72" s="402">
        <v>0</v>
      </c>
    </row>
    <row r="73" spans="1:10" ht="12.75" customHeight="1" x14ac:dyDescent="0.2">
      <c r="A73" s="696"/>
      <c r="B73" s="702"/>
      <c r="C73" s="706" t="s">
        <v>518</v>
      </c>
      <c r="D73" s="707"/>
      <c r="E73" s="59" t="s">
        <v>520</v>
      </c>
      <c r="F73" s="402">
        <v>0</v>
      </c>
    </row>
    <row r="74" spans="1:10" ht="12.75" customHeight="1" x14ac:dyDescent="0.2">
      <c r="A74" s="696"/>
      <c r="B74" s="702"/>
      <c r="C74" s="706" t="s">
        <v>521</v>
      </c>
      <c r="D74" s="707"/>
      <c r="E74" s="59" t="s">
        <v>522</v>
      </c>
      <c r="F74" s="473">
        <v>157.47</v>
      </c>
      <c r="G74" s="472"/>
    </row>
    <row r="75" spans="1:10" ht="13.5" customHeight="1" thickBot="1" x14ac:dyDescent="0.25">
      <c r="A75" s="698"/>
      <c r="B75" s="703"/>
      <c r="C75" s="708" t="s">
        <v>523</v>
      </c>
      <c r="D75" s="709"/>
      <c r="E75" s="61" t="s">
        <v>524</v>
      </c>
      <c r="F75" s="480">
        <v>296.64999999999998</v>
      </c>
      <c r="G75" s="472"/>
    </row>
    <row r="76" spans="1:10" ht="63" customHeight="1" thickBot="1" x14ac:dyDescent="0.25">
      <c r="A76" s="50" t="s">
        <v>326</v>
      </c>
      <c r="B76" s="23"/>
      <c r="C76" s="23"/>
      <c r="D76" s="23"/>
      <c r="E76" s="23"/>
      <c r="F76" s="23"/>
    </row>
    <row r="77" spans="1:10" ht="31.5" customHeight="1" thickBot="1" x14ac:dyDescent="0.25">
      <c r="A77" s="710" t="s">
        <v>107</v>
      </c>
      <c r="B77" s="713"/>
      <c r="C77" s="713"/>
      <c r="D77" s="713"/>
      <c r="E77" s="713"/>
      <c r="F77" s="713"/>
      <c r="G77" s="714" t="s">
        <v>372</v>
      </c>
      <c r="H77" s="715"/>
    </row>
    <row r="78" spans="1:10" ht="26.25" customHeight="1" thickBot="1" x14ac:dyDescent="0.25">
      <c r="A78" s="711"/>
      <c r="B78" s="432" t="s">
        <v>87</v>
      </c>
      <c r="C78" s="66" t="s">
        <v>168</v>
      </c>
      <c r="D78" s="66" t="s">
        <v>167</v>
      </c>
      <c r="E78" s="74" t="s">
        <v>0</v>
      </c>
      <c r="F78" s="88" t="s">
        <v>30</v>
      </c>
      <c r="G78" s="39" t="s">
        <v>184</v>
      </c>
      <c r="H78" s="40" t="s">
        <v>185</v>
      </c>
    </row>
    <row r="79" spans="1:10" x14ac:dyDescent="0.2">
      <c r="A79" s="712"/>
      <c r="B79" s="51" t="s">
        <v>255</v>
      </c>
      <c r="C79" s="63" t="s">
        <v>485</v>
      </c>
      <c r="D79" s="64" t="s">
        <v>208</v>
      </c>
      <c r="E79" s="65" t="s">
        <v>117</v>
      </c>
      <c r="F79" s="85">
        <v>0.17</v>
      </c>
      <c r="G79" s="427">
        <v>51.84</v>
      </c>
      <c r="H79" s="517">
        <v>8.81</v>
      </c>
    </row>
    <row r="80" spans="1:10" x14ac:dyDescent="0.2">
      <c r="A80" s="712"/>
      <c r="B80" s="222" t="s">
        <v>63</v>
      </c>
      <c r="C80" s="223"/>
      <c r="D80" s="224"/>
      <c r="E80" s="224"/>
      <c r="F80" s="225"/>
      <c r="G80" s="426">
        <v>0</v>
      </c>
      <c r="H80" s="454">
        <v>0</v>
      </c>
    </row>
    <row r="81" spans="1:8" x14ac:dyDescent="0.2">
      <c r="A81" s="712"/>
      <c r="B81" s="52" t="s">
        <v>13</v>
      </c>
      <c r="C81" s="58" t="s">
        <v>486</v>
      </c>
      <c r="D81" s="59" t="s">
        <v>147</v>
      </c>
      <c r="E81" s="59" t="s">
        <v>38</v>
      </c>
      <c r="F81" s="86">
        <v>0.49</v>
      </c>
      <c r="G81" s="425">
        <v>17.98</v>
      </c>
      <c r="H81" s="518">
        <v>8.81</v>
      </c>
    </row>
    <row r="82" spans="1:8" x14ac:dyDescent="0.2">
      <c r="A82" s="712"/>
      <c r="B82" s="52" t="s">
        <v>102</v>
      </c>
      <c r="C82" s="58" t="s">
        <v>487</v>
      </c>
      <c r="D82" s="59" t="s">
        <v>152</v>
      </c>
      <c r="E82" s="59" t="s">
        <v>33</v>
      </c>
      <c r="F82" s="86">
        <v>0.63</v>
      </c>
      <c r="G82" s="425">
        <v>22.33</v>
      </c>
      <c r="H82" s="518">
        <v>14.08</v>
      </c>
    </row>
    <row r="83" spans="1:8" x14ac:dyDescent="0.2">
      <c r="A83" s="712"/>
      <c r="B83" s="222" t="s">
        <v>64</v>
      </c>
      <c r="C83" s="226"/>
      <c r="D83" s="224"/>
      <c r="E83" s="224"/>
      <c r="F83" s="227"/>
      <c r="G83" s="426">
        <v>0</v>
      </c>
      <c r="H83" s="454">
        <v>0</v>
      </c>
    </row>
    <row r="84" spans="1:8" x14ac:dyDescent="0.2">
      <c r="A84" s="712"/>
      <c r="B84" s="52" t="s">
        <v>257</v>
      </c>
      <c r="C84" s="58" t="s">
        <v>489</v>
      </c>
      <c r="D84" s="59" t="s">
        <v>148</v>
      </c>
      <c r="E84" s="59" t="s">
        <v>127</v>
      </c>
      <c r="F84" s="86">
        <v>1.6</v>
      </c>
      <c r="G84" s="425">
        <v>8.59</v>
      </c>
      <c r="H84" s="518">
        <v>13.74</v>
      </c>
    </row>
    <row r="85" spans="1:8" x14ac:dyDescent="0.2">
      <c r="A85" s="712"/>
      <c r="B85" s="52" t="s">
        <v>387</v>
      </c>
      <c r="C85" s="58" t="s">
        <v>488</v>
      </c>
      <c r="D85" s="59" t="s">
        <v>386</v>
      </c>
      <c r="E85" s="59" t="s">
        <v>375</v>
      </c>
      <c r="F85" s="86">
        <v>1.6</v>
      </c>
      <c r="G85" s="425">
        <v>8.59</v>
      </c>
      <c r="H85" s="518">
        <v>13.74</v>
      </c>
    </row>
    <row r="86" spans="1:8" x14ac:dyDescent="0.2">
      <c r="A86" s="712"/>
      <c r="B86" s="52" t="s">
        <v>258</v>
      </c>
      <c r="C86" s="58" t="s">
        <v>490</v>
      </c>
      <c r="D86" s="59" t="s">
        <v>149</v>
      </c>
      <c r="E86" s="59" t="s">
        <v>130</v>
      </c>
      <c r="F86" s="86">
        <v>4</v>
      </c>
      <c r="G86" s="425">
        <v>4.32</v>
      </c>
      <c r="H86" s="518">
        <v>17.260000000000002</v>
      </c>
    </row>
    <row r="87" spans="1:8" ht="13.5" thickBot="1" x14ac:dyDescent="0.25">
      <c r="A87" s="712"/>
      <c r="B87" s="53" t="s">
        <v>259</v>
      </c>
      <c r="C87" s="60" t="s">
        <v>492</v>
      </c>
      <c r="D87" s="61" t="s">
        <v>151</v>
      </c>
      <c r="E87" s="61" t="s">
        <v>140</v>
      </c>
      <c r="F87" s="87">
        <v>8</v>
      </c>
      <c r="G87" s="428">
        <v>2.75</v>
      </c>
      <c r="H87" s="519">
        <v>22</v>
      </c>
    </row>
    <row r="88" spans="1:8" ht="13.5" thickBot="1" x14ac:dyDescent="0.25">
      <c r="A88" s="711"/>
      <c r="D88" s="2"/>
      <c r="E88" s="2"/>
      <c r="F88" s="2"/>
    </row>
    <row r="89" spans="1:8" ht="16.5" customHeight="1" thickBot="1" x14ac:dyDescent="0.25">
      <c r="A89" s="711"/>
      <c r="B89" s="718" t="s">
        <v>108</v>
      </c>
      <c r="C89" s="718"/>
      <c r="D89" s="718"/>
      <c r="E89" s="719"/>
      <c r="F89" s="714" t="s">
        <v>372</v>
      </c>
      <c r="G89" s="715"/>
    </row>
    <row r="90" spans="1:8" ht="52.5" customHeight="1" thickBot="1" x14ac:dyDescent="0.25">
      <c r="A90" s="711"/>
      <c r="B90" s="41" t="s">
        <v>104</v>
      </c>
      <c r="C90" s="46" t="s">
        <v>274</v>
      </c>
      <c r="D90" s="46" t="s">
        <v>275</v>
      </c>
      <c r="E90" s="47" t="s">
        <v>284</v>
      </c>
      <c r="F90" s="273" t="s">
        <v>240</v>
      </c>
      <c r="G90" s="43" t="s">
        <v>188</v>
      </c>
    </row>
    <row r="91" spans="1:8" x14ac:dyDescent="0.2">
      <c r="A91" s="712"/>
      <c r="B91" s="404" t="s">
        <v>83</v>
      </c>
      <c r="C91" s="419" t="s">
        <v>218</v>
      </c>
      <c r="D91" s="249" t="s">
        <v>276</v>
      </c>
      <c r="E91" s="388"/>
      <c r="F91" s="477">
        <v>0.24</v>
      </c>
      <c r="G91" s="520">
        <v>188.27</v>
      </c>
    </row>
    <row r="92" spans="1:8" x14ac:dyDescent="0.2">
      <c r="A92" s="712"/>
      <c r="B92" s="406" t="s">
        <v>83</v>
      </c>
      <c r="C92" s="391" t="s">
        <v>383</v>
      </c>
      <c r="D92" s="251" t="s">
        <v>276</v>
      </c>
      <c r="E92" s="389"/>
      <c r="F92" s="474">
        <v>0.24</v>
      </c>
      <c r="G92" s="521">
        <v>188.27</v>
      </c>
    </row>
    <row r="93" spans="1:8" x14ac:dyDescent="0.2">
      <c r="A93" s="712"/>
      <c r="B93" s="406" t="s">
        <v>84</v>
      </c>
      <c r="C93" s="391" t="s">
        <v>219</v>
      </c>
      <c r="D93" s="59" t="s">
        <v>277</v>
      </c>
      <c r="E93" s="257"/>
      <c r="F93" s="474">
        <v>0.24</v>
      </c>
      <c r="G93" s="521">
        <v>201.72</v>
      </c>
    </row>
    <row r="94" spans="1:8" x14ac:dyDescent="0.2">
      <c r="A94" s="712"/>
      <c r="B94" s="406" t="s">
        <v>84</v>
      </c>
      <c r="C94" s="391" t="s">
        <v>384</v>
      </c>
      <c r="D94" s="251" t="s">
        <v>277</v>
      </c>
      <c r="E94" s="389"/>
      <c r="F94" s="474">
        <v>0.24</v>
      </c>
      <c r="G94" s="521">
        <v>201.72</v>
      </c>
    </row>
    <row r="95" spans="1:8" x14ac:dyDescent="0.2">
      <c r="A95" s="712"/>
      <c r="B95" s="405" t="s">
        <v>90</v>
      </c>
      <c r="C95" s="253" t="s">
        <v>264</v>
      </c>
      <c r="D95" s="224"/>
      <c r="E95" s="253"/>
      <c r="F95" s="395">
        <v>0</v>
      </c>
      <c r="G95" s="400">
        <v>0</v>
      </c>
    </row>
    <row r="96" spans="1:8" x14ac:dyDescent="0.2">
      <c r="A96" s="712"/>
      <c r="B96" s="405" t="s">
        <v>103</v>
      </c>
      <c r="C96" s="253" t="s">
        <v>264</v>
      </c>
      <c r="D96" s="224"/>
      <c r="E96" s="253"/>
      <c r="F96" s="395">
        <v>0</v>
      </c>
      <c r="G96" s="400">
        <v>0</v>
      </c>
    </row>
    <row r="97" spans="1:7" x14ac:dyDescent="0.2">
      <c r="A97" s="712"/>
      <c r="B97" s="406" t="s">
        <v>73</v>
      </c>
      <c r="C97" s="420" t="s">
        <v>264</v>
      </c>
      <c r="D97" s="394"/>
      <c r="E97" s="394"/>
      <c r="F97" s="396">
        <v>0</v>
      </c>
      <c r="G97" s="521">
        <v>163.66999999999999</v>
      </c>
    </row>
    <row r="98" spans="1:7" x14ac:dyDescent="0.2">
      <c r="A98" s="712"/>
      <c r="B98" s="408" t="s">
        <v>172</v>
      </c>
      <c r="C98" s="392" t="s">
        <v>510</v>
      </c>
      <c r="D98" s="390"/>
      <c r="E98" s="392"/>
      <c r="F98" s="397">
        <v>0</v>
      </c>
      <c r="G98" s="401">
        <v>0</v>
      </c>
    </row>
    <row r="99" spans="1:7" x14ac:dyDescent="0.2">
      <c r="A99" s="712"/>
      <c r="B99" s="406" t="s">
        <v>211</v>
      </c>
      <c r="C99" s="391" t="s">
        <v>224</v>
      </c>
      <c r="D99" s="59"/>
      <c r="E99" s="389"/>
      <c r="F99" s="474">
        <v>2.11</v>
      </c>
      <c r="G99" s="402">
        <v>0</v>
      </c>
    </row>
    <row r="100" spans="1:7" x14ac:dyDescent="0.2">
      <c r="A100" s="712"/>
      <c r="B100" s="406" t="s">
        <v>548</v>
      </c>
      <c r="C100" s="391" t="s">
        <v>549</v>
      </c>
      <c r="D100" s="59"/>
      <c r="E100" s="389"/>
      <c r="F100" s="474">
        <v>2.11</v>
      </c>
      <c r="G100" s="402">
        <v>0</v>
      </c>
    </row>
    <row r="101" spans="1:7" x14ac:dyDescent="0.2">
      <c r="A101" s="712"/>
      <c r="B101" s="409" t="s">
        <v>506</v>
      </c>
      <c r="C101" s="391" t="s">
        <v>265</v>
      </c>
      <c r="D101" s="59"/>
      <c r="E101" s="389"/>
      <c r="F101" s="474">
        <v>3.4</v>
      </c>
      <c r="G101" s="402">
        <v>0</v>
      </c>
    </row>
    <row r="102" spans="1:7" x14ac:dyDescent="0.2">
      <c r="A102" s="712"/>
      <c r="B102" s="406" t="s">
        <v>256</v>
      </c>
      <c r="C102" s="391" t="s">
        <v>223</v>
      </c>
      <c r="D102" s="59"/>
      <c r="E102" s="389"/>
      <c r="F102" s="474">
        <v>4.82</v>
      </c>
      <c r="G102" s="402">
        <v>4568.95</v>
      </c>
    </row>
    <row r="103" spans="1:7" x14ac:dyDescent="0.2">
      <c r="A103" s="712"/>
      <c r="B103" s="406" t="s">
        <v>507</v>
      </c>
      <c r="C103" s="391" t="s">
        <v>511</v>
      </c>
      <c r="D103" s="257" t="s">
        <v>454</v>
      </c>
      <c r="E103" s="389"/>
      <c r="F103" s="474">
        <v>4.82</v>
      </c>
      <c r="G103" s="521">
        <v>4718.3900000000003</v>
      </c>
    </row>
    <row r="104" spans="1:7" x14ac:dyDescent="0.2">
      <c r="A104" s="712"/>
      <c r="B104" s="406" t="s">
        <v>508</v>
      </c>
      <c r="C104" s="391" t="s">
        <v>335</v>
      </c>
      <c r="D104" s="59">
        <v>1039058</v>
      </c>
      <c r="E104" s="389"/>
      <c r="F104" s="476">
        <v>0</v>
      </c>
      <c r="G104" s="399">
        <v>0</v>
      </c>
    </row>
    <row r="105" spans="1:7" x14ac:dyDescent="0.2">
      <c r="A105" s="712"/>
      <c r="B105" s="553" t="s">
        <v>547</v>
      </c>
      <c r="C105" s="391" t="s">
        <v>546</v>
      </c>
      <c r="D105" s="59"/>
      <c r="E105" s="391"/>
      <c r="F105" s="476">
        <v>0.57999999999999996</v>
      </c>
      <c r="G105" s="399">
        <v>0</v>
      </c>
    </row>
    <row r="106" spans="1:7" x14ac:dyDescent="0.2">
      <c r="A106" s="712"/>
      <c r="B106" s="406" t="s">
        <v>212</v>
      </c>
      <c r="C106" s="391" t="s">
        <v>225</v>
      </c>
      <c r="D106" s="59"/>
      <c r="E106" s="389"/>
      <c r="F106" s="474">
        <v>0.57999999999999996</v>
      </c>
      <c r="G106" s="399">
        <v>0</v>
      </c>
    </row>
    <row r="107" spans="1:7" x14ac:dyDescent="0.2">
      <c r="A107" s="712"/>
      <c r="B107" s="406" t="s">
        <v>212</v>
      </c>
      <c r="C107" s="391" t="s">
        <v>382</v>
      </c>
      <c r="D107" s="421"/>
      <c r="E107" s="389"/>
      <c r="F107" s="474">
        <v>0.25</v>
      </c>
      <c r="G107" s="402">
        <v>0</v>
      </c>
    </row>
    <row r="108" spans="1:7" x14ac:dyDescent="0.2">
      <c r="A108" s="712"/>
      <c r="B108" s="406" t="s">
        <v>255</v>
      </c>
      <c r="C108" s="391" t="s">
        <v>266</v>
      </c>
      <c r="D108" s="421"/>
      <c r="E108" s="389" t="s">
        <v>117</v>
      </c>
      <c r="F108" s="474">
        <v>0</v>
      </c>
      <c r="G108" s="402">
        <v>0</v>
      </c>
    </row>
    <row r="109" spans="1:7" x14ac:dyDescent="0.2">
      <c r="A109" s="712"/>
      <c r="B109" s="410" t="s">
        <v>63</v>
      </c>
      <c r="C109" s="392" t="s">
        <v>221</v>
      </c>
      <c r="D109" s="390"/>
      <c r="E109" s="392"/>
      <c r="F109" s="398">
        <v>0.25</v>
      </c>
      <c r="G109" s="401">
        <v>0</v>
      </c>
    </row>
    <row r="110" spans="1:7" x14ac:dyDescent="0.2">
      <c r="A110" s="712"/>
      <c r="B110" s="406" t="s">
        <v>13</v>
      </c>
      <c r="C110" s="391" t="s">
        <v>267</v>
      </c>
      <c r="D110" s="59"/>
      <c r="E110" s="391" t="s">
        <v>38</v>
      </c>
      <c r="F110" s="474">
        <v>0.65</v>
      </c>
      <c r="G110" s="399">
        <v>0</v>
      </c>
    </row>
    <row r="111" spans="1:7" x14ac:dyDescent="0.2">
      <c r="A111" s="712"/>
      <c r="B111" s="406" t="s">
        <v>102</v>
      </c>
      <c r="C111" s="391" t="s">
        <v>268</v>
      </c>
      <c r="D111" s="59"/>
      <c r="E111" s="391" t="s">
        <v>33</v>
      </c>
      <c r="F111" s="474">
        <v>0</v>
      </c>
      <c r="G111" s="402">
        <v>0</v>
      </c>
    </row>
    <row r="112" spans="1:7" x14ac:dyDescent="0.2">
      <c r="A112" s="712"/>
      <c r="B112" s="411" t="s">
        <v>64</v>
      </c>
      <c r="C112" s="392" t="s">
        <v>221</v>
      </c>
      <c r="D112" s="390"/>
      <c r="E112" s="392"/>
      <c r="F112" s="398">
        <v>0.3</v>
      </c>
      <c r="G112" s="401">
        <v>0</v>
      </c>
    </row>
    <row r="113" spans="1:7" x14ac:dyDescent="0.2">
      <c r="A113" s="712"/>
      <c r="B113" s="412" t="s">
        <v>14</v>
      </c>
      <c r="C113" s="391" t="s">
        <v>269</v>
      </c>
      <c r="D113" s="59"/>
      <c r="E113" s="391" t="s">
        <v>34</v>
      </c>
      <c r="F113" s="474">
        <v>0.3</v>
      </c>
      <c r="G113" s="402">
        <v>0</v>
      </c>
    </row>
    <row r="114" spans="1:7" x14ac:dyDescent="0.2">
      <c r="A114" s="712"/>
      <c r="B114" s="406" t="s">
        <v>257</v>
      </c>
      <c r="C114" s="391" t="s">
        <v>270</v>
      </c>
      <c r="D114" s="59"/>
      <c r="E114" s="391" t="s">
        <v>127</v>
      </c>
      <c r="F114" s="474">
        <v>0.3</v>
      </c>
      <c r="G114" s="399">
        <v>0</v>
      </c>
    </row>
    <row r="115" spans="1:7" x14ac:dyDescent="0.2">
      <c r="A115" s="712"/>
      <c r="B115" s="406" t="s">
        <v>509</v>
      </c>
      <c r="C115" s="391" t="s">
        <v>376</v>
      </c>
      <c r="D115" s="59"/>
      <c r="E115" s="391" t="s">
        <v>375</v>
      </c>
      <c r="F115" s="474">
        <v>0.34</v>
      </c>
      <c r="G115" s="402">
        <v>0</v>
      </c>
    </row>
    <row r="116" spans="1:7" x14ac:dyDescent="0.2">
      <c r="A116" s="712"/>
      <c r="B116" s="406" t="s">
        <v>15</v>
      </c>
      <c r="C116" s="391" t="s">
        <v>271</v>
      </c>
      <c r="D116" s="59"/>
      <c r="E116" s="391" t="s">
        <v>35</v>
      </c>
      <c r="F116" s="474">
        <v>0.34</v>
      </c>
      <c r="G116" s="402">
        <v>0</v>
      </c>
    </row>
    <row r="117" spans="1:7" x14ac:dyDescent="0.2">
      <c r="A117" s="712"/>
      <c r="B117" s="406" t="s">
        <v>258</v>
      </c>
      <c r="C117" s="391" t="s">
        <v>272</v>
      </c>
      <c r="D117" s="59"/>
      <c r="E117" s="391" t="s">
        <v>130</v>
      </c>
      <c r="F117" s="474">
        <v>0.39</v>
      </c>
      <c r="G117" s="402">
        <v>0</v>
      </c>
    </row>
    <row r="118" spans="1:7" x14ac:dyDescent="0.2">
      <c r="A118" s="712"/>
      <c r="B118" s="406" t="s">
        <v>62</v>
      </c>
      <c r="C118" s="391" t="s">
        <v>354</v>
      </c>
      <c r="D118" s="59"/>
      <c r="E118" s="391" t="s">
        <v>37</v>
      </c>
      <c r="F118" s="474">
        <v>0.39</v>
      </c>
      <c r="G118" s="402">
        <v>0</v>
      </c>
    </row>
    <row r="119" spans="1:7" x14ac:dyDescent="0.2">
      <c r="A119" s="712"/>
      <c r="B119" s="406" t="s">
        <v>259</v>
      </c>
      <c r="C119" s="391" t="s">
        <v>273</v>
      </c>
      <c r="D119" s="59"/>
      <c r="E119" s="391" t="s">
        <v>140</v>
      </c>
      <c r="F119" s="474">
        <v>0.25</v>
      </c>
      <c r="G119" s="402">
        <v>281.77</v>
      </c>
    </row>
    <row r="120" spans="1:7" x14ac:dyDescent="0.2">
      <c r="A120" s="712"/>
      <c r="B120" s="406" t="s">
        <v>260</v>
      </c>
      <c r="C120" s="391" t="s">
        <v>226</v>
      </c>
      <c r="D120" s="59" t="s">
        <v>278</v>
      </c>
      <c r="E120" s="391"/>
      <c r="F120" s="474">
        <v>0</v>
      </c>
      <c r="G120" s="522">
        <v>0</v>
      </c>
    </row>
    <row r="121" spans="1:7" x14ac:dyDescent="0.2">
      <c r="A121" s="712"/>
      <c r="B121" s="406" t="s">
        <v>261</v>
      </c>
      <c r="C121" s="391" t="s">
        <v>226</v>
      </c>
      <c r="D121" s="59" t="s">
        <v>278</v>
      </c>
      <c r="E121" s="391"/>
      <c r="F121" s="474">
        <v>0.25</v>
      </c>
      <c r="G121" s="522">
        <v>281.77</v>
      </c>
    </row>
    <row r="122" spans="1:7" x14ac:dyDescent="0.2">
      <c r="A122" s="712"/>
      <c r="B122" s="406" t="s">
        <v>260</v>
      </c>
      <c r="C122" s="391" t="s">
        <v>381</v>
      </c>
      <c r="D122" s="59" t="s">
        <v>278</v>
      </c>
      <c r="E122" s="389"/>
      <c r="F122" s="474">
        <v>0.25</v>
      </c>
      <c r="G122" s="521">
        <v>281.77</v>
      </c>
    </row>
    <row r="123" spans="1:7" x14ac:dyDescent="0.2">
      <c r="A123" s="712"/>
      <c r="B123" s="406" t="s">
        <v>261</v>
      </c>
      <c r="C123" s="391" t="s">
        <v>381</v>
      </c>
      <c r="D123" s="59" t="s">
        <v>278</v>
      </c>
      <c r="E123" s="389"/>
      <c r="F123" s="474">
        <v>0.27</v>
      </c>
      <c r="G123" s="521">
        <v>444.33</v>
      </c>
    </row>
    <row r="124" spans="1:7" x14ac:dyDescent="0.2">
      <c r="A124" s="712"/>
      <c r="B124" s="406" t="s">
        <v>262</v>
      </c>
      <c r="C124" s="391" t="s">
        <v>227</v>
      </c>
      <c r="D124" s="59" t="s">
        <v>279</v>
      </c>
      <c r="E124" s="391"/>
      <c r="F124" s="474">
        <v>0.27</v>
      </c>
      <c r="G124" s="554">
        <v>444.33</v>
      </c>
    </row>
    <row r="125" spans="1:7" x14ac:dyDescent="0.2">
      <c r="A125" s="712"/>
      <c r="B125" s="406" t="s">
        <v>262</v>
      </c>
      <c r="C125" s="391" t="s">
        <v>380</v>
      </c>
      <c r="D125" s="59" t="s">
        <v>279</v>
      </c>
      <c r="E125" s="391"/>
      <c r="F125" s="474">
        <v>0.24</v>
      </c>
      <c r="G125" s="554">
        <v>65.53</v>
      </c>
    </row>
    <row r="126" spans="1:7" x14ac:dyDescent="0.2">
      <c r="A126" s="712"/>
      <c r="B126" s="409" t="s">
        <v>442</v>
      </c>
      <c r="C126" s="391" t="s">
        <v>228</v>
      </c>
      <c r="D126" s="393" t="s">
        <v>280</v>
      </c>
      <c r="E126" s="393"/>
      <c r="F126" s="474">
        <v>0.24</v>
      </c>
      <c r="G126" s="521">
        <v>65.53</v>
      </c>
    </row>
    <row r="127" spans="1:7" x14ac:dyDescent="0.2">
      <c r="A127" s="712"/>
      <c r="B127" s="406" t="s">
        <v>443</v>
      </c>
      <c r="C127" s="391" t="s">
        <v>229</v>
      </c>
      <c r="D127" s="59" t="s">
        <v>281</v>
      </c>
      <c r="E127" s="389"/>
      <c r="F127" s="474">
        <v>0.24</v>
      </c>
      <c r="G127" s="554">
        <v>65.53</v>
      </c>
    </row>
    <row r="128" spans="1:7" x14ac:dyDescent="0.2">
      <c r="A128" s="712"/>
      <c r="B128" s="406" t="s">
        <v>442</v>
      </c>
      <c r="C128" s="391" t="s">
        <v>379</v>
      </c>
      <c r="D128" s="59" t="s">
        <v>280</v>
      </c>
      <c r="E128" s="389"/>
      <c r="F128" s="474">
        <v>0.24</v>
      </c>
      <c r="G128" s="402">
        <v>65.53</v>
      </c>
    </row>
    <row r="129" spans="1:10" ht="13.5" thickBot="1" x14ac:dyDescent="0.25">
      <c r="A129" s="712"/>
      <c r="B129" s="407" t="s">
        <v>443</v>
      </c>
      <c r="C129" s="403" t="s">
        <v>378</v>
      </c>
      <c r="D129" s="61" t="s">
        <v>281</v>
      </c>
      <c r="E129" s="403"/>
      <c r="F129" s="475">
        <v>2.11</v>
      </c>
      <c r="G129" s="402">
        <v>0</v>
      </c>
    </row>
    <row r="130" spans="1:10" ht="13.5" thickBot="1" x14ac:dyDescent="0.25">
      <c r="A130" s="711"/>
      <c r="B130" s="14"/>
      <c r="C130" s="8"/>
    </row>
    <row r="131" spans="1:10" ht="20.25" customHeight="1" thickBot="1" x14ac:dyDescent="0.3">
      <c r="A131" s="711"/>
      <c r="B131" s="716" t="s">
        <v>111</v>
      </c>
      <c r="C131" s="717"/>
      <c r="D131" s="717"/>
      <c r="E131" s="717"/>
      <c r="F131" s="717"/>
      <c r="G131" s="656" t="s">
        <v>372</v>
      </c>
      <c r="H131" s="663"/>
      <c r="I131" s="663"/>
      <c r="J131" s="664"/>
    </row>
    <row r="132" spans="1:10" ht="26.25" thickBot="1" x14ac:dyDescent="0.25">
      <c r="A132" s="711"/>
      <c r="B132" s="75" t="s">
        <v>74</v>
      </c>
      <c r="C132" s="74" t="s">
        <v>75</v>
      </c>
      <c r="D132" s="74" t="s">
        <v>85</v>
      </c>
      <c r="E132" s="74" t="s">
        <v>76</v>
      </c>
      <c r="F132" s="74" t="s">
        <v>77</v>
      </c>
      <c r="G132" s="74" t="s">
        <v>337</v>
      </c>
      <c r="H132" s="74" t="s">
        <v>190</v>
      </c>
      <c r="I132" s="74" t="s">
        <v>360</v>
      </c>
      <c r="J132" s="429" t="s">
        <v>338</v>
      </c>
    </row>
    <row r="133" spans="1:10" ht="13.5" thickBot="1" x14ac:dyDescent="0.25">
      <c r="A133" s="712"/>
      <c r="B133" s="430" t="s">
        <v>285</v>
      </c>
      <c r="C133" s="72" t="s">
        <v>78</v>
      </c>
      <c r="D133" s="72" t="s">
        <v>79</v>
      </c>
      <c r="E133" s="72" t="s">
        <v>285</v>
      </c>
      <c r="F133" s="72" t="s">
        <v>80</v>
      </c>
      <c r="G133" s="431" t="s">
        <v>339</v>
      </c>
      <c r="H133" s="431" t="s">
        <v>340</v>
      </c>
      <c r="I133" s="537">
        <v>81.88</v>
      </c>
      <c r="J133" s="538">
        <v>456.66</v>
      </c>
    </row>
    <row r="134" spans="1:10" ht="13.5" thickBot="1" x14ac:dyDescent="0.25">
      <c r="A134" s="711"/>
      <c r="B134" s="415"/>
      <c r="C134" s="415"/>
      <c r="D134" s="415"/>
      <c r="E134" s="415"/>
      <c r="F134" s="415"/>
      <c r="G134" s="414"/>
      <c r="H134" s="414"/>
      <c r="I134" s="414"/>
      <c r="J134" s="414"/>
    </row>
    <row r="135" spans="1:10" ht="13.5" thickBot="1" x14ac:dyDescent="0.25">
      <c r="A135" s="711"/>
      <c r="B135" s="701" t="s">
        <v>525</v>
      </c>
      <c r="C135" s="699" t="s">
        <v>72</v>
      </c>
      <c r="D135" s="700"/>
      <c r="E135" s="416" t="s">
        <v>513</v>
      </c>
      <c r="F135" s="418" t="s">
        <v>307</v>
      </c>
      <c r="G135" s="414"/>
      <c r="H135" s="414"/>
      <c r="I135" s="414"/>
      <c r="J135" s="414"/>
    </row>
    <row r="136" spans="1:10" ht="15" customHeight="1" x14ac:dyDescent="0.2">
      <c r="A136" s="711"/>
      <c r="B136" s="702"/>
      <c r="C136" s="704" t="s">
        <v>514</v>
      </c>
      <c r="D136" s="705"/>
      <c r="E136" s="249" t="s">
        <v>515</v>
      </c>
      <c r="F136" s="417">
        <v>0</v>
      </c>
    </row>
    <row r="137" spans="1:10" ht="12.75" customHeight="1" x14ac:dyDescent="0.2">
      <c r="A137" s="711"/>
      <c r="B137" s="702"/>
      <c r="C137" s="706" t="s">
        <v>516</v>
      </c>
      <c r="D137" s="707"/>
      <c r="E137" s="59" t="s">
        <v>517</v>
      </c>
      <c r="F137" s="402">
        <v>0</v>
      </c>
    </row>
    <row r="138" spans="1:10" ht="12.75" customHeight="1" x14ac:dyDescent="0.2">
      <c r="A138" s="711"/>
      <c r="B138" s="702"/>
      <c r="C138" s="706" t="s">
        <v>518</v>
      </c>
      <c r="D138" s="707"/>
      <c r="E138" s="59" t="s">
        <v>519</v>
      </c>
      <c r="F138" s="402">
        <v>0</v>
      </c>
    </row>
    <row r="139" spans="1:10" ht="12.75" customHeight="1" x14ac:dyDescent="0.2">
      <c r="A139" s="711"/>
      <c r="B139" s="702"/>
      <c r="C139" s="706" t="s">
        <v>518</v>
      </c>
      <c r="D139" s="707"/>
      <c r="E139" s="59" t="s">
        <v>520</v>
      </c>
      <c r="F139" s="402">
        <v>0</v>
      </c>
    </row>
    <row r="140" spans="1:10" ht="12.75" customHeight="1" x14ac:dyDescent="0.2">
      <c r="A140" s="711"/>
      <c r="B140" s="702"/>
      <c r="C140" s="706" t="s">
        <v>521</v>
      </c>
      <c r="D140" s="707"/>
      <c r="E140" s="59" t="s">
        <v>522</v>
      </c>
      <c r="F140" s="522">
        <v>157.468602</v>
      </c>
    </row>
    <row r="141" spans="1:10" ht="13.5" customHeight="1" thickBot="1" x14ac:dyDescent="0.25">
      <c r="A141" s="711"/>
      <c r="B141" s="703"/>
      <c r="C141" s="708" t="s">
        <v>523</v>
      </c>
      <c r="D141" s="709"/>
      <c r="E141" s="61" t="s">
        <v>524</v>
      </c>
      <c r="F141" s="525">
        <v>296.65072200000003</v>
      </c>
    </row>
    <row r="142" spans="1:10" ht="63" customHeight="1" thickBot="1" x14ac:dyDescent="0.25">
      <c r="A142" s="189" t="s">
        <v>326</v>
      </c>
      <c r="B142" s="23"/>
      <c r="C142" s="23"/>
      <c r="D142" s="23"/>
      <c r="E142" s="23"/>
      <c r="F142" s="23"/>
      <c r="G142" s="423"/>
    </row>
    <row r="143" spans="1:10" ht="15" customHeight="1" thickBot="1" x14ac:dyDescent="0.25">
      <c r="A143" s="738" t="s">
        <v>91</v>
      </c>
      <c r="B143" s="749"/>
      <c r="C143" s="749"/>
      <c r="D143" s="749"/>
      <c r="E143" s="749"/>
      <c r="F143" s="749"/>
      <c r="G143" s="714" t="s">
        <v>372</v>
      </c>
      <c r="H143" s="715"/>
    </row>
    <row r="144" spans="1:10" ht="26.25" customHeight="1" thickBot="1" x14ac:dyDescent="0.25">
      <c r="A144" s="739"/>
      <c r="B144" s="78" t="s">
        <v>87</v>
      </c>
      <c r="C144" s="66" t="s">
        <v>168</v>
      </c>
      <c r="D144" s="66" t="s">
        <v>167</v>
      </c>
      <c r="E144" s="74" t="s">
        <v>0</v>
      </c>
      <c r="F144" s="88" t="s">
        <v>30</v>
      </c>
      <c r="G144" s="272" t="s">
        <v>184</v>
      </c>
      <c r="H144" s="40" t="s">
        <v>185</v>
      </c>
    </row>
    <row r="145" spans="1:12" x14ac:dyDescent="0.2">
      <c r="A145" s="739"/>
      <c r="B145" s="51" t="s">
        <v>255</v>
      </c>
      <c r="C145" s="63" t="s">
        <v>485</v>
      </c>
      <c r="D145" s="64" t="s">
        <v>208</v>
      </c>
      <c r="E145" s="65" t="s">
        <v>117</v>
      </c>
      <c r="F145" s="85">
        <v>0.17</v>
      </c>
      <c r="G145" s="435">
        <v>157.35</v>
      </c>
      <c r="H145" s="481">
        <v>26.75</v>
      </c>
      <c r="I145" s="472"/>
    </row>
    <row r="146" spans="1:12" x14ac:dyDescent="0.2">
      <c r="A146" s="739"/>
      <c r="B146" s="222" t="s">
        <v>63</v>
      </c>
      <c r="C146" s="223"/>
      <c r="D146" s="224"/>
      <c r="E146" s="224"/>
      <c r="F146" s="225"/>
      <c r="G146" s="434">
        <v>0</v>
      </c>
      <c r="H146" s="454">
        <v>0</v>
      </c>
    </row>
    <row r="147" spans="1:12" x14ac:dyDescent="0.2">
      <c r="A147" s="739"/>
      <c r="B147" s="52" t="s">
        <v>13</v>
      </c>
      <c r="C147" s="58" t="s">
        <v>486</v>
      </c>
      <c r="D147" s="59" t="s">
        <v>147</v>
      </c>
      <c r="E147" s="59" t="s">
        <v>38</v>
      </c>
      <c r="F147" s="86">
        <v>0.49</v>
      </c>
      <c r="G147" s="433">
        <v>54.59</v>
      </c>
      <c r="H147" s="482">
        <v>26.75</v>
      </c>
      <c r="I147" s="472"/>
    </row>
    <row r="148" spans="1:12" x14ac:dyDescent="0.2">
      <c r="A148" s="739"/>
      <c r="B148" s="52" t="s">
        <v>102</v>
      </c>
      <c r="C148" s="58" t="s">
        <v>487</v>
      </c>
      <c r="D148" s="59" t="s">
        <v>152</v>
      </c>
      <c r="E148" s="59" t="s">
        <v>33</v>
      </c>
      <c r="F148" s="86">
        <v>0.63</v>
      </c>
      <c r="G148" s="433">
        <v>50.78</v>
      </c>
      <c r="H148" s="482">
        <v>31.99</v>
      </c>
      <c r="I148" s="472"/>
    </row>
    <row r="149" spans="1:12" x14ac:dyDescent="0.2">
      <c r="A149" s="739"/>
      <c r="B149" s="222" t="s">
        <v>64</v>
      </c>
      <c r="C149" s="226"/>
      <c r="D149" s="224"/>
      <c r="E149" s="224"/>
      <c r="F149" s="227"/>
      <c r="G149" s="434">
        <v>0</v>
      </c>
      <c r="H149" s="454">
        <v>0</v>
      </c>
    </row>
    <row r="150" spans="1:12" x14ac:dyDescent="0.2">
      <c r="A150" s="739"/>
      <c r="B150" s="52" t="s">
        <v>257</v>
      </c>
      <c r="C150" s="58" t="s">
        <v>489</v>
      </c>
      <c r="D150" s="59" t="s">
        <v>148</v>
      </c>
      <c r="E150" s="59" t="s">
        <v>127</v>
      </c>
      <c r="F150" s="86">
        <v>1.6</v>
      </c>
      <c r="G150" s="433">
        <v>50.78</v>
      </c>
      <c r="H150" s="482">
        <v>31.7</v>
      </c>
      <c r="I150" s="472"/>
    </row>
    <row r="151" spans="1:12" x14ac:dyDescent="0.2">
      <c r="A151" s="739"/>
      <c r="B151" s="52" t="s">
        <v>387</v>
      </c>
      <c r="C151" s="58" t="s">
        <v>488</v>
      </c>
      <c r="D151" s="59" t="s">
        <v>386</v>
      </c>
      <c r="E151" s="59" t="s">
        <v>375</v>
      </c>
      <c r="F151" s="86">
        <v>1.6</v>
      </c>
      <c r="G151" s="433">
        <v>19.809999999999999</v>
      </c>
      <c r="H151" s="482">
        <v>31.7</v>
      </c>
      <c r="I151" s="472"/>
    </row>
    <row r="152" spans="1:12" x14ac:dyDescent="0.2">
      <c r="A152" s="739"/>
      <c r="B152" s="52" t="s">
        <v>258</v>
      </c>
      <c r="C152" s="58" t="s">
        <v>490</v>
      </c>
      <c r="D152" s="59" t="s">
        <v>149</v>
      </c>
      <c r="E152" s="59" t="s">
        <v>130</v>
      </c>
      <c r="F152" s="86">
        <v>4</v>
      </c>
      <c r="G152" s="433">
        <v>8.5</v>
      </c>
      <c r="H152" s="482">
        <v>34.01</v>
      </c>
      <c r="I152" s="472"/>
    </row>
    <row r="153" spans="1:12" ht="13.5" thickBot="1" x14ac:dyDescent="0.25">
      <c r="A153" s="739"/>
      <c r="B153" s="53" t="s">
        <v>259</v>
      </c>
      <c r="C153" s="60" t="s">
        <v>492</v>
      </c>
      <c r="D153" s="61" t="s">
        <v>151</v>
      </c>
      <c r="E153" s="61" t="s">
        <v>140</v>
      </c>
      <c r="F153" s="424">
        <v>8</v>
      </c>
      <c r="G153" s="436">
        <v>4.99</v>
      </c>
      <c r="H153" s="483">
        <v>39.93</v>
      </c>
      <c r="I153" s="472"/>
    </row>
    <row r="154" spans="1:12" ht="13.5" thickBot="1" x14ac:dyDescent="0.25">
      <c r="A154" s="739"/>
      <c r="D154" s="2"/>
      <c r="E154" s="2"/>
      <c r="F154" s="2"/>
      <c r="L154" s="18"/>
    </row>
    <row r="155" spans="1:12" ht="16.5" customHeight="1" thickBot="1" x14ac:dyDescent="0.25">
      <c r="A155" s="739"/>
      <c r="B155" s="732" t="s">
        <v>164</v>
      </c>
      <c r="C155" s="732"/>
      <c r="D155" s="732"/>
      <c r="E155" s="733"/>
      <c r="F155" s="691" t="s">
        <v>372</v>
      </c>
      <c r="G155" s="692"/>
    </row>
    <row r="156" spans="1:12" ht="52.5" customHeight="1" thickBot="1" x14ac:dyDescent="0.25">
      <c r="A156" s="739"/>
      <c r="B156" s="78" t="s">
        <v>104</v>
      </c>
      <c r="C156" s="66" t="s">
        <v>274</v>
      </c>
      <c r="D156" s="66" t="s">
        <v>275</v>
      </c>
      <c r="E156" s="90" t="s">
        <v>284</v>
      </c>
      <c r="F156" s="84" t="s">
        <v>240</v>
      </c>
      <c r="G156" s="43" t="s">
        <v>188</v>
      </c>
    </row>
    <row r="157" spans="1:12" x14ac:dyDescent="0.2">
      <c r="A157" s="739"/>
      <c r="B157" s="404" t="s">
        <v>83</v>
      </c>
      <c r="C157" s="419" t="s">
        <v>218</v>
      </c>
      <c r="D157" s="249" t="s">
        <v>276</v>
      </c>
      <c r="E157" s="388"/>
      <c r="F157" s="477">
        <v>0.24</v>
      </c>
      <c r="G157" s="520">
        <v>188.27</v>
      </c>
    </row>
    <row r="158" spans="1:12" x14ac:dyDescent="0.2">
      <c r="A158" s="739"/>
      <c r="B158" s="406" t="s">
        <v>83</v>
      </c>
      <c r="C158" s="391" t="s">
        <v>383</v>
      </c>
      <c r="D158" s="251" t="s">
        <v>276</v>
      </c>
      <c r="E158" s="389"/>
      <c r="F158" s="474">
        <v>0.24</v>
      </c>
      <c r="G158" s="521">
        <v>188.27</v>
      </c>
    </row>
    <row r="159" spans="1:12" x14ac:dyDescent="0.2">
      <c r="A159" s="739"/>
      <c r="B159" s="406" t="s">
        <v>84</v>
      </c>
      <c r="C159" s="391" t="s">
        <v>219</v>
      </c>
      <c r="D159" s="59" t="s">
        <v>277</v>
      </c>
      <c r="E159" s="257"/>
      <c r="F159" s="474">
        <v>0.24</v>
      </c>
      <c r="G159" s="521">
        <v>201.72</v>
      </c>
    </row>
    <row r="160" spans="1:12" x14ac:dyDescent="0.2">
      <c r="A160" s="739"/>
      <c r="B160" s="406" t="s">
        <v>84</v>
      </c>
      <c r="C160" s="391" t="s">
        <v>384</v>
      </c>
      <c r="D160" s="251" t="s">
        <v>277</v>
      </c>
      <c r="E160" s="389"/>
      <c r="F160" s="474">
        <v>0.24</v>
      </c>
      <c r="G160" s="521">
        <v>201.72</v>
      </c>
    </row>
    <row r="161" spans="1:7" x14ac:dyDescent="0.2">
      <c r="A161" s="739"/>
      <c r="B161" s="405" t="s">
        <v>90</v>
      </c>
      <c r="C161" s="253" t="s">
        <v>264</v>
      </c>
      <c r="D161" s="224"/>
      <c r="E161" s="253"/>
      <c r="F161" s="395">
        <v>0</v>
      </c>
      <c r="G161" s="400">
        <v>0</v>
      </c>
    </row>
    <row r="162" spans="1:7" x14ac:dyDescent="0.2">
      <c r="A162" s="739"/>
      <c r="B162" s="405" t="s">
        <v>103</v>
      </c>
      <c r="C162" s="253" t="s">
        <v>264</v>
      </c>
      <c r="D162" s="224"/>
      <c r="E162" s="253"/>
      <c r="F162" s="395">
        <v>0</v>
      </c>
      <c r="G162" s="400">
        <v>0</v>
      </c>
    </row>
    <row r="163" spans="1:7" x14ac:dyDescent="0.2">
      <c r="A163" s="739"/>
      <c r="B163" s="406" t="s">
        <v>73</v>
      </c>
      <c r="C163" s="420" t="s">
        <v>264</v>
      </c>
      <c r="D163" s="394"/>
      <c r="E163" s="394"/>
      <c r="F163" s="396">
        <v>0</v>
      </c>
      <c r="G163" s="521">
        <v>163.66999999999999</v>
      </c>
    </row>
    <row r="164" spans="1:7" x14ac:dyDescent="0.2">
      <c r="A164" s="739"/>
      <c r="B164" s="408" t="s">
        <v>172</v>
      </c>
      <c r="C164" s="392" t="s">
        <v>510</v>
      </c>
      <c r="D164" s="390"/>
      <c r="E164" s="392"/>
      <c r="F164" s="397">
        <v>0</v>
      </c>
      <c r="G164" s="401">
        <v>0</v>
      </c>
    </row>
    <row r="165" spans="1:7" x14ac:dyDescent="0.2">
      <c r="A165" s="739"/>
      <c r="B165" s="406" t="s">
        <v>211</v>
      </c>
      <c r="C165" s="391" t="s">
        <v>224</v>
      </c>
      <c r="D165" s="59"/>
      <c r="E165" s="389"/>
      <c r="F165" s="474">
        <v>2.11</v>
      </c>
      <c r="G165" s="402">
        <v>0</v>
      </c>
    </row>
    <row r="166" spans="1:7" x14ac:dyDescent="0.2">
      <c r="A166" s="739"/>
      <c r="B166" s="406" t="s">
        <v>548</v>
      </c>
      <c r="C166" s="391" t="s">
        <v>549</v>
      </c>
      <c r="D166" s="59"/>
      <c r="E166" s="389"/>
      <c r="F166" s="474">
        <v>2.11</v>
      </c>
      <c r="G166" s="402">
        <v>0</v>
      </c>
    </row>
    <row r="167" spans="1:7" x14ac:dyDescent="0.2">
      <c r="A167" s="739"/>
      <c r="B167" s="409" t="s">
        <v>506</v>
      </c>
      <c r="C167" s="391" t="s">
        <v>265</v>
      </c>
      <c r="D167" s="59"/>
      <c r="E167" s="389"/>
      <c r="F167" s="474">
        <v>3.4</v>
      </c>
      <c r="G167" s="402">
        <v>0</v>
      </c>
    </row>
    <row r="168" spans="1:7" x14ac:dyDescent="0.2">
      <c r="A168" s="739"/>
      <c r="B168" s="406" t="s">
        <v>256</v>
      </c>
      <c r="C168" s="391" t="s">
        <v>223</v>
      </c>
      <c r="D168" s="59"/>
      <c r="E168" s="389"/>
      <c r="F168" s="474">
        <v>4.82</v>
      </c>
      <c r="G168" s="402">
        <v>4568.95</v>
      </c>
    </row>
    <row r="169" spans="1:7" x14ac:dyDescent="0.2">
      <c r="A169" s="739"/>
      <c r="B169" s="406" t="s">
        <v>507</v>
      </c>
      <c r="C169" s="391" t="s">
        <v>511</v>
      </c>
      <c r="D169" s="257" t="s">
        <v>454</v>
      </c>
      <c r="E169" s="389"/>
      <c r="F169" s="474">
        <v>4.82</v>
      </c>
      <c r="G169" s="521">
        <v>4718.3900000000003</v>
      </c>
    </row>
    <row r="170" spans="1:7" x14ac:dyDescent="0.2">
      <c r="A170" s="739"/>
      <c r="B170" s="406" t="s">
        <v>508</v>
      </c>
      <c r="C170" s="391" t="s">
        <v>335</v>
      </c>
      <c r="D170" s="59">
        <v>1039058</v>
      </c>
      <c r="E170" s="389"/>
      <c r="F170" s="476">
        <v>0</v>
      </c>
      <c r="G170" s="521">
        <v>0</v>
      </c>
    </row>
    <row r="171" spans="1:7" x14ac:dyDescent="0.2">
      <c r="A171" s="739"/>
      <c r="B171" s="553" t="s">
        <v>547</v>
      </c>
      <c r="C171" s="391" t="s">
        <v>546</v>
      </c>
      <c r="D171" s="59"/>
      <c r="E171" s="391"/>
      <c r="F171" s="476">
        <v>0.57999999999999996</v>
      </c>
      <c r="G171" s="521">
        <v>0</v>
      </c>
    </row>
    <row r="172" spans="1:7" x14ac:dyDescent="0.2">
      <c r="A172" s="739"/>
      <c r="B172" s="406" t="s">
        <v>212</v>
      </c>
      <c r="C172" s="391" t="s">
        <v>225</v>
      </c>
      <c r="D172" s="59"/>
      <c r="E172" s="389"/>
      <c r="F172" s="474">
        <v>0.57999999999999996</v>
      </c>
      <c r="G172" s="399">
        <v>0</v>
      </c>
    </row>
    <row r="173" spans="1:7" x14ac:dyDescent="0.2">
      <c r="A173" s="739"/>
      <c r="B173" s="406" t="s">
        <v>212</v>
      </c>
      <c r="C173" s="391" t="s">
        <v>382</v>
      </c>
      <c r="D173" s="421"/>
      <c r="E173" s="389"/>
      <c r="F173" s="474">
        <v>0.25</v>
      </c>
      <c r="G173" s="402">
        <v>0</v>
      </c>
    </row>
    <row r="174" spans="1:7" x14ac:dyDescent="0.2">
      <c r="A174" s="739"/>
      <c r="B174" s="406" t="s">
        <v>255</v>
      </c>
      <c r="C174" s="391" t="s">
        <v>266</v>
      </c>
      <c r="D174" s="421"/>
      <c r="E174" s="389" t="s">
        <v>117</v>
      </c>
      <c r="F174" s="474">
        <v>0</v>
      </c>
      <c r="G174" s="402">
        <v>0</v>
      </c>
    </row>
    <row r="175" spans="1:7" x14ac:dyDescent="0.2">
      <c r="A175" s="739"/>
      <c r="B175" s="410" t="s">
        <v>63</v>
      </c>
      <c r="C175" s="392" t="s">
        <v>221</v>
      </c>
      <c r="D175" s="390"/>
      <c r="E175" s="392"/>
      <c r="F175" s="398">
        <v>0.25</v>
      </c>
      <c r="G175" s="401">
        <v>0</v>
      </c>
    </row>
    <row r="176" spans="1:7" x14ac:dyDescent="0.2">
      <c r="A176" s="739"/>
      <c r="B176" s="406" t="s">
        <v>13</v>
      </c>
      <c r="C176" s="391" t="s">
        <v>267</v>
      </c>
      <c r="D176" s="59"/>
      <c r="E176" s="391" t="s">
        <v>38</v>
      </c>
      <c r="F176" s="474">
        <v>0.65</v>
      </c>
      <c r="G176" s="399">
        <v>0</v>
      </c>
    </row>
    <row r="177" spans="1:7" x14ac:dyDescent="0.2">
      <c r="A177" s="739"/>
      <c r="B177" s="406" t="s">
        <v>102</v>
      </c>
      <c r="C177" s="391" t="s">
        <v>268</v>
      </c>
      <c r="D177" s="59"/>
      <c r="E177" s="391" t="s">
        <v>33</v>
      </c>
      <c r="F177" s="474">
        <v>0</v>
      </c>
      <c r="G177" s="402">
        <v>0</v>
      </c>
    </row>
    <row r="178" spans="1:7" x14ac:dyDescent="0.2">
      <c r="A178" s="739"/>
      <c r="B178" s="411" t="s">
        <v>64</v>
      </c>
      <c r="C178" s="392" t="s">
        <v>221</v>
      </c>
      <c r="D178" s="390"/>
      <c r="E178" s="392"/>
      <c r="F178" s="398">
        <v>0.3</v>
      </c>
      <c r="G178" s="401">
        <v>0</v>
      </c>
    </row>
    <row r="179" spans="1:7" x14ac:dyDescent="0.2">
      <c r="A179" s="739"/>
      <c r="B179" s="412" t="s">
        <v>14</v>
      </c>
      <c r="C179" s="391" t="s">
        <v>269</v>
      </c>
      <c r="D179" s="59"/>
      <c r="E179" s="391" t="s">
        <v>34</v>
      </c>
      <c r="F179" s="474">
        <v>0.3</v>
      </c>
      <c r="G179" s="402">
        <v>0</v>
      </c>
    </row>
    <row r="180" spans="1:7" x14ac:dyDescent="0.2">
      <c r="A180" s="739"/>
      <c r="B180" s="406" t="s">
        <v>257</v>
      </c>
      <c r="C180" s="391" t="s">
        <v>270</v>
      </c>
      <c r="D180" s="59"/>
      <c r="E180" s="391" t="s">
        <v>127</v>
      </c>
      <c r="F180" s="474">
        <v>0.3</v>
      </c>
      <c r="G180" s="399">
        <v>0</v>
      </c>
    </row>
    <row r="181" spans="1:7" x14ac:dyDescent="0.2">
      <c r="A181" s="739"/>
      <c r="B181" s="406" t="s">
        <v>509</v>
      </c>
      <c r="C181" s="391" t="s">
        <v>376</v>
      </c>
      <c r="D181" s="59"/>
      <c r="E181" s="391" t="s">
        <v>375</v>
      </c>
      <c r="F181" s="474">
        <v>0.34</v>
      </c>
      <c r="G181" s="402">
        <v>0</v>
      </c>
    </row>
    <row r="182" spans="1:7" x14ac:dyDescent="0.2">
      <c r="A182" s="739"/>
      <c r="B182" s="406" t="s">
        <v>15</v>
      </c>
      <c r="C182" s="391" t="s">
        <v>271</v>
      </c>
      <c r="D182" s="59"/>
      <c r="E182" s="391" t="s">
        <v>35</v>
      </c>
      <c r="F182" s="474">
        <v>0.34</v>
      </c>
      <c r="G182" s="402">
        <v>0</v>
      </c>
    </row>
    <row r="183" spans="1:7" x14ac:dyDescent="0.2">
      <c r="A183" s="739"/>
      <c r="B183" s="406" t="s">
        <v>258</v>
      </c>
      <c r="C183" s="391" t="s">
        <v>272</v>
      </c>
      <c r="D183" s="59"/>
      <c r="E183" s="391" t="s">
        <v>130</v>
      </c>
      <c r="F183" s="474">
        <v>0.39</v>
      </c>
      <c r="G183" s="402">
        <v>0</v>
      </c>
    </row>
    <row r="184" spans="1:7" x14ac:dyDescent="0.2">
      <c r="A184" s="739"/>
      <c r="B184" s="406" t="s">
        <v>62</v>
      </c>
      <c r="C184" s="391" t="s">
        <v>354</v>
      </c>
      <c r="D184" s="59"/>
      <c r="E184" s="391" t="s">
        <v>37</v>
      </c>
      <c r="F184" s="474">
        <v>0.39</v>
      </c>
      <c r="G184" s="402">
        <v>0</v>
      </c>
    </row>
    <row r="185" spans="1:7" x14ac:dyDescent="0.2">
      <c r="A185" s="739"/>
      <c r="B185" s="406" t="s">
        <v>259</v>
      </c>
      <c r="C185" s="391" t="s">
        <v>273</v>
      </c>
      <c r="D185" s="59"/>
      <c r="E185" s="391" t="s">
        <v>140</v>
      </c>
      <c r="F185" s="474">
        <v>0</v>
      </c>
      <c r="G185" s="402">
        <v>0</v>
      </c>
    </row>
    <row r="186" spans="1:7" x14ac:dyDescent="0.2">
      <c r="A186" s="739"/>
      <c r="B186" s="406" t="s">
        <v>260</v>
      </c>
      <c r="C186" s="391" t="s">
        <v>226</v>
      </c>
      <c r="D186" s="59" t="s">
        <v>278</v>
      </c>
      <c r="E186" s="391"/>
      <c r="F186" s="474">
        <v>0.25</v>
      </c>
      <c r="G186" s="522">
        <v>281.77</v>
      </c>
    </row>
    <row r="187" spans="1:7" x14ac:dyDescent="0.2">
      <c r="A187" s="739"/>
      <c r="B187" s="406" t="s">
        <v>261</v>
      </c>
      <c r="C187" s="391" t="s">
        <v>226</v>
      </c>
      <c r="D187" s="59" t="s">
        <v>278</v>
      </c>
      <c r="E187" s="391"/>
      <c r="F187" s="474">
        <v>0.25</v>
      </c>
      <c r="G187" s="522">
        <v>281.77</v>
      </c>
    </row>
    <row r="188" spans="1:7" x14ac:dyDescent="0.2">
      <c r="A188" s="739"/>
      <c r="B188" s="406" t="s">
        <v>260</v>
      </c>
      <c r="C188" s="391" t="s">
        <v>381</v>
      </c>
      <c r="D188" s="59" t="s">
        <v>278</v>
      </c>
      <c r="E188" s="389"/>
      <c r="F188" s="474">
        <v>0.25</v>
      </c>
      <c r="G188" s="521">
        <v>281.77</v>
      </c>
    </row>
    <row r="189" spans="1:7" x14ac:dyDescent="0.2">
      <c r="A189" s="739"/>
      <c r="B189" s="406" t="s">
        <v>261</v>
      </c>
      <c r="C189" s="391" t="s">
        <v>381</v>
      </c>
      <c r="D189" s="59" t="s">
        <v>278</v>
      </c>
      <c r="E189" s="389"/>
      <c r="F189" s="474">
        <v>0.27</v>
      </c>
      <c r="G189" s="521">
        <v>444.33</v>
      </c>
    </row>
    <row r="190" spans="1:7" x14ac:dyDescent="0.2">
      <c r="A190" s="739"/>
      <c r="B190" s="406" t="s">
        <v>262</v>
      </c>
      <c r="C190" s="391" t="s">
        <v>227</v>
      </c>
      <c r="D190" s="59" t="s">
        <v>279</v>
      </c>
      <c r="E190" s="391"/>
      <c r="F190" s="474">
        <v>0.27</v>
      </c>
      <c r="G190" s="521">
        <v>444.33</v>
      </c>
    </row>
    <row r="191" spans="1:7" x14ac:dyDescent="0.2">
      <c r="A191" s="739"/>
      <c r="B191" s="406" t="s">
        <v>262</v>
      </c>
      <c r="C191" s="391" t="s">
        <v>380</v>
      </c>
      <c r="D191" s="59" t="s">
        <v>279</v>
      </c>
      <c r="E191" s="391"/>
      <c r="F191" s="474">
        <v>0.24</v>
      </c>
      <c r="G191" s="521">
        <v>65.53</v>
      </c>
    </row>
    <row r="192" spans="1:7" x14ac:dyDescent="0.2">
      <c r="A192" s="739"/>
      <c r="B192" s="409" t="s">
        <v>442</v>
      </c>
      <c r="C192" s="391" t="s">
        <v>228</v>
      </c>
      <c r="D192" s="393" t="s">
        <v>280</v>
      </c>
      <c r="E192" s="393"/>
      <c r="F192" s="474">
        <v>0.24</v>
      </c>
      <c r="G192" s="521">
        <v>65.53</v>
      </c>
    </row>
    <row r="193" spans="1:29" x14ac:dyDescent="0.2">
      <c r="A193" s="739"/>
      <c r="B193" s="406" t="s">
        <v>443</v>
      </c>
      <c r="C193" s="391" t="s">
        <v>229</v>
      </c>
      <c r="D193" s="59" t="s">
        <v>281</v>
      </c>
      <c r="E193" s="389"/>
      <c r="F193" s="474">
        <v>0.24</v>
      </c>
      <c r="G193" s="521">
        <v>65.53</v>
      </c>
    </row>
    <row r="194" spans="1:29" x14ac:dyDescent="0.2">
      <c r="A194" s="739"/>
      <c r="B194" s="406" t="s">
        <v>442</v>
      </c>
      <c r="C194" s="391" t="s">
        <v>379</v>
      </c>
      <c r="D194" s="59" t="s">
        <v>280</v>
      </c>
      <c r="E194" s="389"/>
      <c r="F194" s="474">
        <v>0.24</v>
      </c>
      <c r="G194" s="521">
        <v>65.53</v>
      </c>
    </row>
    <row r="195" spans="1:29" ht="13.5" thickBot="1" x14ac:dyDescent="0.25">
      <c r="A195" s="739"/>
      <c r="B195" s="407" t="s">
        <v>443</v>
      </c>
      <c r="C195" s="403" t="s">
        <v>378</v>
      </c>
      <c r="D195" s="61" t="s">
        <v>281</v>
      </c>
      <c r="E195" s="403"/>
      <c r="F195" s="475">
        <v>2.11</v>
      </c>
      <c r="G195" s="521">
        <v>0</v>
      </c>
    </row>
    <row r="196" spans="1:29" s="13" customFormat="1" ht="13.5" thickBot="1" x14ac:dyDescent="0.25">
      <c r="A196" s="739"/>
      <c r="B196" s="9"/>
      <c r="C196" s="8"/>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row>
    <row r="197" spans="1:29" ht="21.75" customHeight="1" thickBot="1" x14ac:dyDescent="0.25">
      <c r="A197" s="739"/>
      <c r="B197" s="240" t="s">
        <v>112</v>
      </c>
      <c r="C197" s="241"/>
      <c r="D197" s="241"/>
      <c r="E197" s="241"/>
      <c r="F197" s="241"/>
      <c r="G197" s="691" t="s">
        <v>372</v>
      </c>
      <c r="H197" s="720"/>
      <c r="I197" s="720"/>
      <c r="J197" s="721"/>
    </row>
    <row r="198" spans="1:29" ht="65.25" customHeight="1" thickBot="1" x14ac:dyDescent="0.25">
      <c r="A198" s="740"/>
      <c r="B198" s="443" t="s">
        <v>74</v>
      </c>
      <c r="C198" s="73" t="s">
        <v>75</v>
      </c>
      <c r="D198" s="73" t="s">
        <v>85</v>
      </c>
      <c r="E198" s="73" t="s">
        <v>76</v>
      </c>
      <c r="F198" s="73" t="s">
        <v>77</v>
      </c>
      <c r="G198" s="73" t="s">
        <v>337</v>
      </c>
      <c r="H198" s="73" t="s">
        <v>190</v>
      </c>
      <c r="I198" s="73" t="s">
        <v>360</v>
      </c>
      <c r="J198" s="413" t="s">
        <v>338</v>
      </c>
    </row>
    <row r="199" spans="1:29" x14ac:dyDescent="0.2">
      <c r="A199" s="739"/>
      <c r="B199" s="440" t="s">
        <v>286</v>
      </c>
      <c r="C199" s="441" t="s">
        <v>78</v>
      </c>
      <c r="D199" s="441" t="s">
        <v>79</v>
      </c>
      <c r="E199" s="441" t="s">
        <v>287</v>
      </c>
      <c r="F199" s="441" t="s">
        <v>288</v>
      </c>
      <c r="G199" s="531">
        <v>68.25</v>
      </c>
      <c r="H199" s="531">
        <v>47.24</v>
      </c>
      <c r="I199" s="531">
        <v>81.88</v>
      </c>
      <c r="J199" s="532">
        <v>456.66</v>
      </c>
    </row>
    <row r="200" spans="1:29" x14ac:dyDescent="0.2">
      <c r="A200" s="739"/>
      <c r="B200" s="68" t="s">
        <v>286</v>
      </c>
      <c r="C200" s="69" t="s">
        <v>78</v>
      </c>
      <c r="D200" s="69" t="s">
        <v>79</v>
      </c>
      <c r="E200" s="69" t="s">
        <v>289</v>
      </c>
      <c r="F200" s="69" t="s">
        <v>80</v>
      </c>
      <c r="G200" s="533">
        <v>68.25</v>
      </c>
      <c r="H200" s="533">
        <v>47.24</v>
      </c>
      <c r="I200" s="533">
        <v>81.88</v>
      </c>
      <c r="J200" s="534">
        <v>456.66</v>
      </c>
    </row>
    <row r="201" spans="1:29" x14ac:dyDescent="0.2">
      <c r="A201" s="739"/>
      <c r="B201" s="68" t="s">
        <v>159</v>
      </c>
      <c r="C201" s="69" t="s">
        <v>78</v>
      </c>
      <c r="D201" s="69" t="s">
        <v>79</v>
      </c>
      <c r="E201" s="69" t="s">
        <v>160</v>
      </c>
      <c r="F201" s="69" t="s">
        <v>288</v>
      </c>
      <c r="G201" s="533">
        <v>68.25</v>
      </c>
      <c r="H201" s="533">
        <v>47.24</v>
      </c>
      <c r="I201" s="533">
        <v>81.88</v>
      </c>
      <c r="J201" s="534">
        <v>456.66</v>
      </c>
    </row>
    <row r="202" spans="1:29" x14ac:dyDescent="0.2">
      <c r="A202" s="739"/>
      <c r="B202" s="68" t="s">
        <v>159</v>
      </c>
      <c r="C202" s="69" t="s">
        <v>78</v>
      </c>
      <c r="D202" s="69" t="s">
        <v>79</v>
      </c>
      <c r="E202" s="69" t="s">
        <v>290</v>
      </c>
      <c r="F202" s="69" t="s">
        <v>80</v>
      </c>
      <c r="G202" s="533">
        <v>68.25</v>
      </c>
      <c r="H202" s="533">
        <v>47.24</v>
      </c>
      <c r="I202" s="533">
        <v>81.88</v>
      </c>
      <c r="J202" s="534">
        <v>456.66</v>
      </c>
    </row>
    <row r="203" spans="1:29" x14ac:dyDescent="0.2">
      <c r="A203" s="739"/>
      <c r="B203" s="68" t="s">
        <v>297</v>
      </c>
      <c r="C203" s="69" t="s">
        <v>171</v>
      </c>
      <c r="D203" s="69" t="s">
        <v>298</v>
      </c>
      <c r="E203" s="69" t="s">
        <v>293</v>
      </c>
      <c r="F203" s="69" t="s">
        <v>170</v>
      </c>
      <c r="G203" s="533">
        <v>68.25</v>
      </c>
      <c r="H203" s="533">
        <v>47.24</v>
      </c>
      <c r="I203" s="533">
        <v>81.88</v>
      </c>
      <c r="J203" s="534">
        <v>456.66</v>
      </c>
    </row>
    <row r="204" spans="1:29" ht="13.5" thickBot="1" x14ac:dyDescent="0.25">
      <c r="A204" s="739"/>
      <c r="B204" s="70" t="s">
        <v>291</v>
      </c>
      <c r="C204" s="71" t="s">
        <v>292</v>
      </c>
      <c r="D204" s="71" t="s">
        <v>170</v>
      </c>
      <c r="E204" s="71" t="s">
        <v>293</v>
      </c>
      <c r="F204" s="71" t="s">
        <v>288</v>
      </c>
      <c r="G204" s="535">
        <v>68.25</v>
      </c>
      <c r="H204" s="535">
        <v>47.24</v>
      </c>
      <c r="I204" s="535">
        <v>81.88</v>
      </c>
      <c r="J204" s="536">
        <v>456.66</v>
      </c>
    </row>
    <row r="205" spans="1:29" ht="13.5" thickBot="1" x14ac:dyDescent="0.25">
      <c r="A205" s="739"/>
      <c r="B205" s="422"/>
      <c r="C205" s="422"/>
      <c r="D205" s="422"/>
      <c r="E205" s="422"/>
      <c r="F205" s="422"/>
      <c r="G205" s="472"/>
      <c r="H205" s="472"/>
      <c r="I205" s="472"/>
      <c r="J205" s="472"/>
    </row>
    <row r="206" spans="1:29" ht="13.5" thickBot="1" x14ac:dyDescent="0.25">
      <c r="A206" s="739"/>
      <c r="B206" s="742" t="s">
        <v>525</v>
      </c>
      <c r="C206" s="699" t="s">
        <v>72</v>
      </c>
      <c r="D206" s="700"/>
      <c r="E206" s="416" t="s">
        <v>513</v>
      </c>
      <c r="F206" s="418" t="s">
        <v>307</v>
      </c>
      <c r="G206" s="472"/>
      <c r="H206" s="472"/>
      <c r="I206" s="472"/>
      <c r="J206" s="472"/>
    </row>
    <row r="207" spans="1:29" ht="15" customHeight="1" x14ac:dyDescent="0.2">
      <c r="A207" s="739"/>
      <c r="B207" s="743"/>
      <c r="C207" s="704" t="s">
        <v>514</v>
      </c>
      <c r="D207" s="705"/>
      <c r="E207" s="249" t="s">
        <v>515</v>
      </c>
      <c r="F207" s="524">
        <v>0</v>
      </c>
      <c r="G207" s="472"/>
      <c r="H207" s="472"/>
      <c r="I207" s="472"/>
      <c r="J207" s="472"/>
    </row>
    <row r="208" spans="1:29" ht="12.75" customHeight="1" x14ac:dyDescent="0.2">
      <c r="A208" s="739"/>
      <c r="B208" s="743"/>
      <c r="C208" s="706" t="s">
        <v>516</v>
      </c>
      <c r="D208" s="707"/>
      <c r="E208" s="59" t="s">
        <v>517</v>
      </c>
      <c r="F208" s="522">
        <v>0</v>
      </c>
      <c r="G208" s="472"/>
      <c r="H208" s="472"/>
      <c r="I208" s="472"/>
      <c r="J208" s="472"/>
    </row>
    <row r="209" spans="1:10" ht="12.75" customHeight="1" x14ac:dyDescent="0.2">
      <c r="A209" s="739"/>
      <c r="B209" s="743"/>
      <c r="C209" s="706" t="s">
        <v>518</v>
      </c>
      <c r="D209" s="707"/>
      <c r="E209" s="59" t="s">
        <v>519</v>
      </c>
      <c r="F209" s="522">
        <v>0</v>
      </c>
      <c r="G209" s="472"/>
      <c r="H209" s="472"/>
      <c r="I209" s="472"/>
      <c r="J209" s="472"/>
    </row>
    <row r="210" spans="1:10" ht="12.75" customHeight="1" x14ac:dyDescent="0.2">
      <c r="A210" s="739"/>
      <c r="B210" s="743"/>
      <c r="C210" s="706" t="s">
        <v>518</v>
      </c>
      <c r="D210" s="707"/>
      <c r="E210" s="59" t="s">
        <v>520</v>
      </c>
      <c r="F210" s="522">
        <v>0</v>
      </c>
      <c r="G210" s="472"/>
      <c r="H210" s="472"/>
      <c r="I210" s="472"/>
      <c r="J210" s="472"/>
    </row>
    <row r="211" spans="1:10" ht="12.75" customHeight="1" x14ac:dyDescent="0.2">
      <c r="A211" s="739"/>
      <c r="B211" s="743"/>
      <c r="C211" s="706" t="s">
        <v>521</v>
      </c>
      <c r="D211" s="707"/>
      <c r="E211" s="59" t="s">
        <v>522</v>
      </c>
      <c r="F211" s="522">
        <v>0</v>
      </c>
      <c r="G211" s="472"/>
      <c r="H211" s="472"/>
      <c r="I211" s="472"/>
      <c r="J211" s="472"/>
    </row>
    <row r="212" spans="1:10" ht="13.5" customHeight="1" thickBot="1" x14ac:dyDescent="0.25">
      <c r="A212" s="741"/>
      <c r="B212" s="744"/>
      <c r="C212" s="708" t="s">
        <v>523</v>
      </c>
      <c r="D212" s="709"/>
      <c r="E212" s="61" t="s">
        <v>524</v>
      </c>
      <c r="F212" s="525">
        <v>0</v>
      </c>
      <c r="G212" s="472"/>
    </row>
    <row r="213" spans="1:10" ht="63" customHeight="1" thickBot="1" x14ac:dyDescent="0.25">
      <c r="A213" s="50" t="s">
        <v>326</v>
      </c>
      <c r="B213" s="23"/>
      <c r="C213" s="23"/>
      <c r="D213" s="23"/>
      <c r="E213" s="23"/>
      <c r="F213" s="23"/>
    </row>
    <row r="214" spans="1:10" ht="15" customHeight="1" thickBot="1" x14ac:dyDescent="0.25">
      <c r="A214" s="745" t="s">
        <v>92</v>
      </c>
      <c r="B214" s="734"/>
      <c r="C214" s="734"/>
      <c r="D214" s="734"/>
      <c r="E214" s="734"/>
      <c r="F214" s="734"/>
      <c r="G214" s="714" t="s">
        <v>372</v>
      </c>
      <c r="H214" s="715"/>
    </row>
    <row r="215" spans="1:10" ht="26.25" customHeight="1" thickBot="1" x14ac:dyDescent="0.25">
      <c r="A215" s="746"/>
      <c r="B215" s="78" t="s">
        <v>87</v>
      </c>
      <c r="C215" s="66" t="s">
        <v>168</v>
      </c>
      <c r="D215" s="66" t="s">
        <v>167</v>
      </c>
      <c r="E215" s="74" t="s">
        <v>0</v>
      </c>
      <c r="F215" s="88" t="s">
        <v>30</v>
      </c>
      <c r="G215" s="272" t="s">
        <v>184</v>
      </c>
      <c r="H215" s="40" t="s">
        <v>185</v>
      </c>
    </row>
    <row r="216" spans="1:10" x14ac:dyDescent="0.2">
      <c r="A216" s="746"/>
      <c r="B216" s="404" t="s">
        <v>255</v>
      </c>
      <c r="C216" s="63" t="s">
        <v>485</v>
      </c>
      <c r="D216" s="64" t="s">
        <v>208</v>
      </c>
      <c r="E216" s="65" t="s">
        <v>117</v>
      </c>
      <c r="F216" s="438">
        <v>0.17</v>
      </c>
      <c r="G216" s="435">
        <v>157.35</v>
      </c>
      <c r="H216" s="481">
        <v>26.75</v>
      </c>
    </row>
    <row r="217" spans="1:10" x14ac:dyDescent="0.2">
      <c r="A217" s="746"/>
      <c r="B217" s="405" t="s">
        <v>63</v>
      </c>
      <c r="C217" s="223"/>
      <c r="D217" s="224"/>
      <c r="E217" s="224"/>
      <c r="F217" s="224"/>
      <c r="G217" s="434">
        <v>0</v>
      </c>
      <c r="H217" s="454">
        <v>0</v>
      </c>
    </row>
    <row r="218" spans="1:10" x14ac:dyDescent="0.2">
      <c r="A218" s="746"/>
      <c r="B218" s="406" t="s">
        <v>13</v>
      </c>
      <c r="C218" s="58" t="s">
        <v>486</v>
      </c>
      <c r="D218" s="59" t="s">
        <v>147</v>
      </c>
      <c r="E218" s="59" t="s">
        <v>38</v>
      </c>
      <c r="F218" s="437">
        <v>0.49</v>
      </c>
      <c r="G218" s="433">
        <v>54.59</v>
      </c>
      <c r="H218" s="482">
        <v>0</v>
      </c>
    </row>
    <row r="219" spans="1:10" x14ac:dyDescent="0.2">
      <c r="A219" s="746"/>
      <c r="B219" s="406" t="s">
        <v>102</v>
      </c>
      <c r="C219" s="58" t="s">
        <v>487</v>
      </c>
      <c r="D219" s="59" t="s">
        <v>152</v>
      </c>
      <c r="E219" s="59" t="s">
        <v>33</v>
      </c>
      <c r="F219" s="437">
        <v>0.63</v>
      </c>
      <c r="G219" s="433">
        <v>50.78</v>
      </c>
      <c r="H219" s="482">
        <v>31.99</v>
      </c>
    </row>
    <row r="220" spans="1:10" x14ac:dyDescent="0.2">
      <c r="A220" s="746"/>
      <c r="B220" s="405" t="s">
        <v>64</v>
      </c>
      <c r="C220" s="226"/>
      <c r="D220" s="224"/>
      <c r="E220" s="224"/>
      <c r="F220" s="226"/>
      <c r="G220" s="434">
        <v>0</v>
      </c>
      <c r="H220" s="454">
        <v>0</v>
      </c>
    </row>
    <row r="221" spans="1:10" x14ac:dyDescent="0.2">
      <c r="A221" s="746"/>
      <c r="B221" s="406" t="s">
        <v>257</v>
      </c>
      <c r="C221" s="58" t="s">
        <v>489</v>
      </c>
      <c r="D221" s="59" t="s">
        <v>148</v>
      </c>
      <c r="E221" s="59" t="s">
        <v>127</v>
      </c>
      <c r="F221" s="437">
        <v>1.6</v>
      </c>
      <c r="G221" s="433">
        <v>19.809999999999999</v>
      </c>
      <c r="H221" s="482">
        <v>0</v>
      </c>
    </row>
    <row r="222" spans="1:10" x14ac:dyDescent="0.2">
      <c r="A222" s="746"/>
      <c r="B222" s="406" t="s">
        <v>387</v>
      </c>
      <c r="C222" s="58" t="s">
        <v>488</v>
      </c>
      <c r="D222" s="59" t="s">
        <v>386</v>
      </c>
      <c r="E222" s="59" t="s">
        <v>375</v>
      </c>
      <c r="F222" s="437">
        <v>1.6</v>
      </c>
      <c r="G222" s="433">
        <v>19.809999999999999</v>
      </c>
      <c r="H222" s="482">
        <v>31.7</v>
      </c>
    </row>
    <row r="223" spans="1:10" x14ac:dyDescent="0.2">
      <c r="A223" s="746"/>
      <c r="B223" s="406" t="s">
        <v>258</v>
      </c>
      <c r="C223" s="58" t="s">
        <v>490</v>
      </c>
      <c r="D223" s="59" t="s">
        <v>149</v>
      </c>
      <c r="E223" s="59" t="s">
        <v>130</v>
      </c>
      <c r="F223" s="437">
        <v>4</v>
      </c>
      <c r="G223" s="433">
        <v>8.5</v>
      </c>
      <c r="H223" s="482">
        <v>34.01</v>
      </c>
    </row>
    <row r="224" spans="1:10" ht="13.5" thickBot="1" x14ac:dyDescent="0.25">
      <c r="A224" s="746"/>
      <c r="B224" s="407" t="s">
        <v>259</v>
      </c>
      <c r="C224" s="60" t="s">
        <v>492</v>
      </c>
      <c r="D224" s="61" t="s">
        <v>151</v>
      </c>
      <c r="E224" s="61" t="s">
        <v>140</v>
      </c>
      <c r="F224" s="439">
        <v>8</v>
      </c>
      <c r="G224" s="436">
        <v>4.99</v>
      </c>
      <c r="H224" s="483">
        <v>39.93</v>
      </c>
    </row>
    <row r="225" spans="1:12" ht="13.5" thickBot="1" x14ac:dyDescent="0.25">
      <c r="A225" s="746"/>
      <c r="D225" s="2"/>
      <c r="E225" s="2"/>
      <c r="F225" s="2"/>
      <c r="L225" s="18"/>
    </row>
    <row r="226" spans="1:12" ht="16.5" customHeight="1" thickBot="1" x14ac:dyDescent="0.25">
      <c r="A226" s="746"/>
      <c r="B226" s="730" t="s">
        <v>165</v>
      </c>
      <c r="C226" s="730"/>
      <c r="D226" s="730"/>
      <c r="E226" s="731"/>
      <c r="F226" s="691" t="s">
        <v>372</v>
      </c>
      <c r="G226" s="692"/>
    </row>
    <row r="227" spans="1:12" ht="51.75" customHeight="1" thickBot="1" x14ac:dyDescent="0.25">
      <c r="A227" s="746"/>
      <c r="B227" s="78" t="s">
        <v>104</v>
      </c>
      <c r="C227" s="66" t="s">
        <v>274</v>
      </c>
      <c r="D227" s="66" t="s">
        <v>275</v>
      </c>
      <c r="E227" s="90" t="s">
        <v>284</v>
      </c>
      <c r="F227" s="84" t="s">
        <v>240</v>
      </c>
      <c r="G227" s="43" t="s">
        <v>188</v>
      </c>
    </row>
    <row r="228" spans="1:12" x14ac:dyDescent="0.2">
      <c r="A228" s="746"/>
      <c r="B228" s="404" t="s">
        <v>83</v>
      </c>
      <c r="C228" s="419" t="s">
        <v>218</v>
      </c>
      <c r="D228" s="249" t="s">
        <v>276</v>
      </c>
      <c r="E228" s="388"/>
      <c r="F228" s="477">
        <v>0.24</v>
      </c>
      <c r="G228" s="520">
        <v>188.27</v>
      </c>
    </row>
    <row r="229" spans="1:12" x14ac:dyDescent="0.2">
      <c r="A229" s="746"/>
      <c r="B229" s="406" t="s">
        <v>83</v>
      </c>
      <c r="C229" s="391" t="s">
        <v>383</v>
      </c>
      <c r="D229" s="251" t="s">
        <v>276</v>
      </c>
      <c r="E229" s="389"/>
      <c r="F229" s="474">
        <v>0.24</v>
      </c>
      <c r="G229" s="521">
        <v>188.27</v>
      </c>
    </row>
    <row r="230" spans="1:12" x14ac:dyDescent="0.2">
      <c r="A230" s="746"/>
      <c r="B230" s="406" t="s">
        <v>84</v>
      </c>
      <c r="C230" s="391" t="s">
        <v>219</v>
      </c>
      <c r="D230" s="59" t="s">
        <v>277</v>
      </c>
      <c r="E230" s="257"/>
      <c r="F230" s="474">
        <v>0.24</v>
      </c>
      <c r="G230" s="521">
        <v>201.72</v>
      </c>
    </row>
    <row r="231" spans="1:12" x14ac:dyDescent="0.2">
      <c r="A231" s="746"/>
      <c r="B231" s="406" t="s">
        <v>84</v>
      </c>
      <c r="C231" s="391" t="s">
        <v>384</v>
      </c>
      <c r="D231" s="251" t="s">
        <v>277</v>
      </c>
      <c r="E231" s="389"/>
      <c r="F231" s="474">
        <v>0.24</v>
      </c>
      <c r="G231" s="521">
        <v>201.72</v>
      </c>
    </row>
    <row r="232" spans="1:12" x14ac:dyDescent="0.2">
      <c r="A232" s="746"/>
      <c r="B232" s="405" t="s">
        <v>90</v>
      </c>
      <c r="C232" s="253" t="s">
        <v>264</v>
      </c>
      <c r="D232" s="224"/>
      <c r="E232" s="253"/>
      <c r="F232" s="395">
        <v>0</v>
      </c>
      <c r="G232" s="400">
        <v>0</v>
      </c>
    </row>
    <row r="233" spans="1:12" x14ac:dyDescent="0.2">
      <c r="A233" s="746"/>
      <c r="B233" s="405" t="s">
        <v>103</v>
      </c>
      <c r="C233" s="253" t="s">
        <v>264</v>
      </c>
      <c r="D233" s="224"/>
      <c r="E233" s="253"/>
      <c r="F233" s="395">
        <v>0</v>
      </c>
      <c r="G233" s="400">
        <v>0</v>
      </c>
    </row>
    <row r="234" spans="1:12" x14ac:dyDescent="0.2">
      <c r="A234" s="746"/>
      <c r="B234" s="406" t="s">
        <v>73</v>
      </c>
      <c r="C234" s="420" t="s">
        <v>264</v>
      </c>
      <c r="D234" s="394"/>
      <c r="E234" s="394"/>
      <c r="F234" s="396">
        <v>0</v>
      </c>
      <c r="G234" s="521">
        <v>163.66999999999999</v>
      </c>
    </row>
    <row r="235" spans="1:12" x14ac:dyDescent="0.2">
      <c r="A235" s="746"/>
      <c r="B235" s="408" t="s">
        <v>172</v>
      </c>
      <c r="C235" s="392" t="s">
        <v>510</v>
      </c>
      <c r="D235" s="390"/>
      <c r="E235" s="392"/>
      <c r="F235" s="397">
        <v>0</v>
      </c>
      <c r="G235" s="401">
        <v>0</v>
      </c>
    </row>
    <row r="236" spans="1:12" x14ac:dyDescent="0.2">
      <c r="A236" s="746"/>
      <c r="B236" s="406" t="s">
        <v>211</v>
      </c>
      <c r="C236" s="391" t="s">
        <v>224</v>
      </c>
      <c r="D236" s="59"/>
      <c r="E236" s="389"/>
      <c r="F236" s="474">
        <v>2.11</v>
      </c>
      <c r="G236" s="402">
        <v>0</v>
      </c>
    </row>
    <row r="237" spans="1:12" x14ac:dyDescent="0.2">
      <c r="A237" s="746"/>
      <c r="B237" s="406" t="s">
        <v>548</v>
      </c>
      <c r="C237" s="391" t="s">
        <v>549</v>
      </c>
      <c r="D237" s="59"/>
      <c r="E237" s="389"/>
      <c r="F237" s="474">
        <v>2.11</v>
      </c>
      <c r="G237" s="402">
        <v>0</v>
      </c>
    </row>
    <row r="238" spans="1:12" x14ac:dyDescent="0.2">
      <c r="A238" s="746"/>
      <c r="B238" s="409" t="s">
        <v>506</v>
      </c>
      <c r="C238" s="391" t="s">
        <v>265</v>
      </c>
      <c r="D238" s="59"/>
      <c r="E238" s="389"/>
      <c r="F238" s="474">
        <v>3.4</v>
      </c>
      <c r="G238" s="402">
        <v>0</v>
      </c>
    </row>
    <row r="239" spans="1:12" x14ac:dyDescent="0.2">
      <c r="A239" s="746"/>
      <c r="B239" s="406" t="s">
        <v>256</v>
      </c>
      <c r="C239" s="391" t="s">
        <v>223</v>
      </c>
      <c r="D239" s="59"/>
      <c r="E239" s="389"/>
      <c r="F239" s="474">
        <v>4.82</v>
      </c>
      <c r="G239" s="402">
        <v>4568.95</v>
      </c>
    </row>
    <row r="240" spans="1:12" x14ac:dyDescent="0.2">
      <c r="A240" s="746"/>
      <c r="B240" s="406" t="s">
        <v>507</v>
      </c>
      <c r="C240" s="391" t="s">
        <v>511</v>
      </c>
      <c r="D240" s="257" t="s">
        <v>454</v>
      </c>
      <c r="E240" s="389"/>
      <c r="F240" s="474">
        <v>4.82</v>
      </c>
      <c r="G240" s="521">
        <v>4718.3900000000003</v>
      </c>
    </row>
    <row r="241" spans="1:7" x14ac:dyDescent="0.2">
      <c r="A241" s="746"/>
      <c r="B241" s="406" t="s">
        <v>508</v>
      </c>
      <c r="C241" s="391" t="s">
        <v>335</v>
      </c>
      <c r="D241" s="59">
        <v>1039058</v>
      </c>
      <c r="E241" s="389"/>
      <c r="F241" s="476">
        <v>0</v>
      </c>
      <c r="G241" s="521">
        <v>0</v>
      </c>
    </row>
    <row r="242" spans="1:7" x14ac:dyDescent="0.2">
      <c r="A242" s="746"/>
      <c r="B242" s="553" t="s">
        <v>547</v>
      </c>
      <c r="C242" s="391" t="s">
        <v>546</v>
      </c>
      <c r="D242" s="59"/>
      <c r="E242" s="391"/>
      <c r="F242" s="476">
        <v>0.57999999999999996</v>
      </c>
      <c r="G242" s="521">
        <v>0</v>
      </c>
    </row>
    <row r="243" spans="1:7" x14ac:dyDescent="0.2">
      <c r="A243" s="746"/>
      <c r="B243" s="406" t="s">
        <v>212</v>
      </c>
      <c r="C243" s="391" t="s">
        <v>225</v>
      </c>
      <c r="D243" s="59"/>
      <c r="E243" s="389"/>
      <c r="F243" s="474">
        <v>0.57999999999999996</v>
      </c>
      <c r="G243" s="399">
        <v>0</v>
      </c>
    </row>
    <row r="244" spans="1:7" x14ac:dyDescent="0.2">
      <c r="A244" s="746"/>
      <c r="B244" s="406" t="s">
        <v>212</v>
      </c>
      <c r="C244" s="391" t="s">
        <v>382</v>
      </c>
      <c r="D244" s="421"/>
      <c r="E244" s="389"/>
      <c r="F244" s="474">
        <v>0.25</v>
      </c>
      <c r="G244" s="402">
        <v>0</v>
      </c>
    </row>
    <row r="245" spans="1:7" x14ac:dyDescent="0.2">
      <c r="A245" s="746"/>
      <c r="B245" s="406" t="s">
        <v>255</v>
      </c>
      <c r="C245" s="391" t="s">
        <v>266</v>
      </c>
      <c r="D245" s="421"/>
      <c r="E245" s="389" t="s">
        <v>117</v>
      </c>
      <c r="F245" s="474">
        <v>0</v>
      </c>
      <c r="G245" s="402">
        <v>0</v>
      </c>
    </row>
    <row r="246" spans="1:7" x14ac:dyDescent="0.2">
      <c r="A246" s="746"/>
      <c r="B246" s="410" t="s">
        <v>63</v>
      </c>
      <c r="C246" s="392" t="s">
        <v>221</v>
      </c>
      <c r="D246" s="390"/>
      <c r="E246" s="392"/>
      <c r="F246" s="398">
        <v>0.25</v>
      </c>
      <c r="G246" s="401">
        <v>0</v>
      </c>
    </row>
    <row r="247" spans="1:7" x14ac:dyDescent="0.2">
      <c r="A247" s="746"/>
      <c r="B247" s="406" t="s">
        <v>13</v>
      </c>
      <c r="C247" s="391" t="s">
        <v>267</v>
      </c>
      <c r="D247" s="59"/>
      <c r="E247" s="391" t="s">
        <v>38</v>
      </c>
      <c r="F247" s="474">
        <v>0.65</v>
      </c>
      <c r="G247" s="399">
        <v>0</v>
      </c>
    </row>
    <row r="248" spans="1:7" x14ac:dyDescent="0.2">
      <c r="A248" s="746"/>
      <c r="B248" s="406" t="s">
        <v>102</v>
      </c>
      <c r="C248" s="391" t="s">
        <v>268</v>
      </c>
      <c r="D248" s="59"/>
      <c r="E248" s="391" t="s">
        <v>33</v>
      </c>
      <c r="F248" s="474">
        <v>0</v>
      </c>
      <c r="G248" s="402">
        <v>0</v>
      </c>
    </row>
    <row r="249" spans="1:7" x14ac:dyDescent="0.2">
      <c r="A249" s="746"/>
      <c r="B249" s="411" t="s">
        <v>64</v>
      </c>
      <c r="C249" s="392" t="s">
        <v>221</v>
      </c>
      <c r="D249" s="390"/>
      <c r="E249" s="392"/>
      <c r="F249" s="398">
        <v>0.3</v>
      </c>
      <c r="G249" s="401">
        <v>0</v>
      </c>
    </row>
    <row r="250" spans="1:7" x14ac:dyDescent="0.2">
      <c r="A250" s="746"/>
      <c r="B250" s="412" t="s">
        <v>14</v>
      </c>
      <c r="C250" s="391" t="s">
        <v>269</v>
      </c>
      <c r="D250" s="59"/>
      <c r="E250" s="391" t="s">
        <v>34</v>
      </c>
      <c r="F250" s="474">
        <v>0.3</v>
      </c>
      <c r="G250" s="402">
        <v>0</v>
      </c>
    </row>
    <row r="251" spans="1:7" x14ac:dyDescent="0.2">
      <c r="A251" s="746"/>
      <c r="B251" s="406" t="s">
        <v>257</v>
      </c>
      <c r="C251" s="391" t="s">
        <v>270</v>
      </c>
      <c r="D251" s="59"/>
      <c r="E251" s="391" t="s">
        <v>127</v>
      </c>
      <c r="F251" s="474">
        <v>0.3</v>
      </c>
      <c r="G251" s="399">
        <v>0</v>
      </c>
    </row>
    <row r="252" spans="1:7" x14ac:dyDescent="0.2">
      <c r="A252" s="746"/>
      <c r="B252" s="406" t="s">
        <v>509</v>
      </c>
      <c r="C252" s="391" t="s">
        <v>376</v>
      </c>
      <c r="D252" s="59"/>
      <c r="E252" s="391" t="s">
        <v>375</v>
      </c>
      <c r="F252" s="474">
        <v>0.34</v>
      </c>
      <c r="G252" s="402">
        <v>0</v>
      </c>
    </row>
    <row r="253" spans="1:7" x14ac:dyDescent="0.2">
      <c r="A253" s="746"/>
      <c r="B253" s="406" t="s">
        <v>15</v>
      </c>
      <c r="C253" s="391" t="s">
        <v>271</v>
      </c>
      <c r="D253" s="59"/>
      <c r="E253" s="391" t="s">
        <v>35</v>
      </c>
      <c r="F253" s="474">
        <v>0.34</v>
      </c>
      <c r="G253" s="402">
        <v>0</v>
      </c>
    </row>
    <row r="254" spans="1:7" x14ac:dyDescent="0.2">
      <c r="A254" s="746"/>
      <c r="B254" s="406" t="s">
        <v>258</v>
      </c>
      <c r="C254" s="391" t="s">
        <v>272</v>
      </c>
      <c r="D254" s="59"/>
      <c r="E254" s="391" t="s">
        <v>130</v>
      </c>
      <c r="F254" s="474">
        <v>0.39</v>
      </c>
      <c r="G254" s="402">
        <v>0</v>
      </c>
    </row>
    <row r="255" spans="1:7" x14ac:dyDescent="0.2">
      <c r="A255" s="746"/>
      <c r="B255" s="406" t="s">
        <v>62</v>
      </c>
      <c r="C255" s="391" t="s">
        <v>354</v>
      </c>
      <c r="D255" s="59"/>
      <c r="E255" s="391" t="s">
        <v>37</v>
      </c>
      <c r="F255" s="474">
        <v>0.39</v>
      </c>
      <c r="G255" s="402">
        <v>0</v>
      </c>
    </row>
    <row r="256" spans="1:7" x14ac:dyDescent="0.2">
      <c r="A256" s="746"/>
      <c r="B256" s="406" t="s">
        <v>259</v>
      </c>
      <c r="C256" s="391" t="s">
        <v>273</v>
      </c>
      <c r="D256" s="59"/>
      <c r="E256" s="391" t="s">
        <v>140</v>
      </c>
      <c r="F256" s="474">
        <v>0.25</v>
      </c>
      <c r="G256" s="402">
        <v>281.77</v>
      </c>
    </row>
    <row r="257" spans="1:10" x14ac:dyDescent="0.2">
      <c r="A257" s="746"/>
      <c r="B257" s="406" t="s">
        <v>260</v>
      </c>
      <c r="C257" s="391" t="s">
        <v>226</v>
      </c>
      <c r="D257" s="59" t="s">
        <v>278</v>
      </c>
      <c r="E257" s="391"/>
      <c r="F257" s="474">
        <v>0</v>
      </c>
      <c r="G257" s="522">
        <v>0</v>
      </c>
    </row>
    <row r="258" spans="1:10" x14ac:dyDescent="0.2">
      <c r="A258" s="746"/>
      <c r="B258" s="406" t="s">
        <v>261</v>
      </c>
      <c r="C258" s="391" t="s">
        <v>226</v>
      </c>
      <c r="D258" s="59" t="s">
        <v>278</v>
      </c>
      <c r="E258" s="391"/>
      <c r="F258" s="474">
        <v>0.25</v>
      </c>
      <c r="G258" s="522">
        <v>281.77</v>
      </c>
    </row>
    <row r="259" spans="1:10" x14ac:dyDescent="0.2">
      <c r="A259" s="746"/>
      <c r="B259" s="406" t="s">
        <v>260</v>
      </c>
      <c r="C259" s="391" t="s">
        <v>381</v>
      </c>
      <c r="D259" s="59" t="s">
        <v>278</v>
      </c>
      <c r="E259" s="389"/>
      <c r="F259" s="474">
        <v>0.25</v>
      </c>
      <c r="G259" s="521">
        <v>281.77</v>
      </c>
    </row>
    <row r="260" spans="1:10" x14ac:dyDescent="0.2">
      <c r="A260" s="746"/>
      <c r="B260" s="406" t="s">
        <v>261</v>
      </c>
      <c r="C260" s="391" t="s">
        <v>381</v>
      </c>
      <c r="D260" s="59" t="s">
        <v>278</v>
      </c>
      <c r="E260" s="389"/>
      <c r="F260" s="474">
        <v>0.27</v>
      </c>
      <c r="G260" s="521">
        <v>444.33</v>
      </c>
    </row>
    <row r="261" spans="1:10" x14ac:dyDescent="0.2">
      <c r="A261" s="746"/>
      <c r="B261" s="406" t="s">
        <v>262</v>
      </c>
      <c r="C261" s="391" t="s">
        <v>227</v>
      </c>
      <c r="D261" s="59" t="s">
        <v>279</v>
      </c>
      <c r="E261" s="391"/>
      <c r="F261" s="474">
        <v>0.27</v>
      </c>
      <c r="G261" s="521">
        <v>444.33</v>
      </c>
    </row>
    <row r="262" spans="1:10" x14ac:dyDescent="0.2">
      <c r="A262" s="746"/>
      <c r="B262" s="406" t="s">
        <v>262</v>
      </c>
      <c r="C262" s="391" t="s">
        <v>380</v>
      </c>
      <c r="D262" s="59" t="s">
        <v>279</v>
      </c>
      <c r="E262" s="391"/>
      <c r="F262" s="474">
        <v>0.24</v>
      </c>
      <c r="G262" s="521">
        <v>65.53</v>
      </c>
    </row>
    <row r="263" spans="1:10" x14ac:dyDescent="0.2">
      <c r="A263" s="746"/>
      <c r="B263" s="409" t="s">
        <v>442</v>
      </c>
      <c r="C263" s="391" t="s">
        <v>228</v>
      </c>
      <c r="D263" s="393" t="s">
        <v>280</v>
      </c>
      <c r="E263" s="393"/>
      <c r="F263" s="474">
        <v>0.24</v>
      </c>
      <c r="G263" s="521">
        <v>65.53</v>
      </c>
    </row>
    <row r="264" spans="1:10" x14ac:dyDescent="0.2">
      <c r="A264" s="746"/>
      <c r="B264" s="406" t="s">
        <v>443</v>
      </c>
      <c r="C264" s="391" t="s">
        <v>229</v>
      </c>
      <c r="D264" s="59" t="s">
        <v>281</v>
      </c>
      <c r="E264" s="389"/>
      <c r="F264" s="474">
        <v>0.24</v>
      </c>
      <c r="G264" s="521">
        <v>65.53</v>
      </c>
    </row>
    <row r="265" spans="1:10" x14ac:dyDescent="0.2">
      <c r="A265" s="746"/>
      <c r="B265" s="406" t="s">
        <v>442</v>
      </c>
      <c r="C265" s="391" t="s">
        <v>379</v>
      </c>
      <c r="D265" s="59" t="s">
        <v>280</v>
      </c>
      <c r="E265" s="389"/>
      <c r="F265" s="474">
        <v>0.24</v>
      </c>
      <c r="G265" s="521">
        <v>65.53</v>
      </c>
    </row>
    <row r="266" spans="1:10" ht="13.5" thickBot="1" x14ac:dyDescent="0.25">
      <c r="A266" s="746"/>
      <c r="B266" s="407" t="s">
        <v>443</v>
      </c>
      <c r="C266" s="403" t="s">
        <v>378</v>
      </c>
      <c r="D266" s="61" t="s">
        <v>281</v>
      </c>
      <c r="E266" s="403"/>
      <c r="F266" s="475">
        <v>2.11</v>
      </c>
      <c r="G266" s="521">
        <v>0</v>
      </c>
    </row>
    <row r="267" spans="1:10" ht="13.5" thickBot="1" x14ac:dyDescent="0.25">
      <c r="A267" s="746"/>
      <c r="C267" s="8"/>
    </row>
    <row r="268" spans="1:10" ht="25.5" customHeight="1" thickBot="1" x14ac:dyDescent="0.25">
      <c r="A268" s="746"/>
      <c r="B268" s="728" t="s">
        <v>113</v>
      </c>
      <c r="C268" s="729"/>
      <c r="D268" s="729"/>
      <c r="E268" s="729"/>
      <c r="F268" s="729"/>
      <c r="G268" s="691" t="s">
        <v>372</v>
      </c>
      <c r="H268" s="720"/>
      <c r="I268" s="720"/>
      <c r="J268" s="721"/>
    </row>
    <row r="269" spans="1:10" ht="67.5" customHeight="1" thickBot="1" x14ac:dyDescent="0.25">
      <c r="A269" s="747"/>
      <c r="B269" s="443" t="s">
        <v>74</v>
      </c>
      <c r="C269" s="73" t="s">
        <v>75</v>
      </c>
      <c r="D269" s="73" t="s">
        <v>85</v>
      </c>
      <c r="E269" s="73" t="s">
        <v>76</v>
      </c>
      <c r="F269" s="73" t="s">
        <v>77</v>
      </c>
      <c r="G269" s="73" t="s">
        <v>337</v>
      </c>
      <c r="H269" s="73" t="s">
        <v>190</v>
      </c>
      <c r="I269" s="73" t="s">
        <v>360</v>
      </c>
      <c r="J269" s="413" t="s">
        <v>338</v>
      </c>
    </row>
    <row r="270" spans="1:10" x14ac:dyDescent="0.2">
      <c r="A270" s="746"/>
      <c r="B270" s="440" t="s">
        <v>294</v>
      </c>
      <c r="C270" s="441" t="s">
        <v>78</v>
      </c>
      <c r="D270" s="441" t="s">
        <v>79</v>
      </c>
      <c r="E270" s="441" t="s">
        <v>295</v>
      </c>
      <c r="F270" s="442" t="s">
        <v>78</v>
      </c>
      <c r="G270" s="531">
        <v>125.98</v>
      </c>
      <c r="H270" s="531">
        <v>104.98</v>
      </c>
      <c r="I270" s="531">
        <v>81.88</v>
      </c>
      <c r="J270" s="532">
        <v>456.66</v>
      </c>
    </row>
    <row r="271" spans="1:10" x14ac:dyDescent="0.2">
      <c r="A271" s="746"/>
      <c r="B271" s="68" t="s">
        <v>161</v>
      </c>
      <c r="C271" s="69" t="s">
        <v>78</v>
      </c>
      <c r="D271" s="69" t="s">
        <v>79</v>
      </c>
      <c r="E271" s="69" t="s">
        <v>296</v>
      </c>
      <c r="F271" s="91" t="s">
        <v>78</v>
      </c>
      <c r="G271" s="533">
        <v>125.98</v>
      </c>
      <c r="H271" s="533">
        <v>104.98</v>
      </c>
      <c r="I271" s="533">
        <v>81.88</v>
      </c>
      <c r="J271" s="534">
        <v>456.66</v>
      </c>
    </row>
    <row r="272" spans="1:10" x14ac:dyDescent="0.2">
      <c r="A272" s="746"/>
      <c r="B272" s="68" t="s">
        <v>297</v>
      </c>
      <c r="C272" s="69" t="s">
        <v>171</v>
      </c>
      <c r="D272" s="69" t="s">
        <v>298</v>
      </c>
      <c r="E272" s="69" t="s">
        <v>293</v>
      </c>
      <c r="F272" s="91" t="s">
        <v>170</v>
      </c>
      <c r="G272" s="533">
        <v>125.98</v>
      </c>
      <c r="H272" s="533">
        <v>104.98</v>
      </c>
      <c r="I272" s="533">
        <v>81.88</v>
      </c>
      <c r="J272" s="534">
        <v>456.66</v>
      </c>
    </row>
    <row r="273" spans="1:10" ht="13.5" thickBot="1" x14ac:dyDescent="0.25">
      <c r="A273" s="746"/>
      <c r="B273" s="70" t="s">
        <v>291</v>
      </c>
      <c r="C273" s="71" t="s">
        <v>292</v>
      </c>
      <c r="D273" s="71" t="s">
        <v>170</v>
      </c>
      <c r="E273" s="71" t="s">
        <v>293</v>
      </c>
      <c r="F273" s="92" t="s">
        <v>288</v>
      </c>
      <c r="G273" s="535">
        <v>125.98</v>
      </c>
      <c r="H273" s="535">
        <v>104.98</v>
      </c>
      <c r="I273" s="535">
        <v>81.88</v>
      </c>
      <c r="J273" s="536">
        <v>456.66</v>
      </c>
    </row>
    <row r="274" spans="1:10" ht="13.5" thickBot="1" x14ac:dyDescent="0.25">
      <c r="A274" s="746"/>
      <c r="B274" s="422"/>
      <c r="C274" s="422"/>
      <c r="D274" s="422"/>
      <c r="E274" s="422"/>
      <c r="F274" s="422"/>
      <c r="G274" s="472"/>
      <c r="H274" s="472"/>
      <c r="I274" s="472"/>
      <c r="J274" s="472"/>
    </row>
    <row r="275" spans="1:10" ht="13.5" thickBot="1" x14ac:dyDescent="0.25">
      <c r="A275" s="746"/>
      <c r="B275" s="742" t="s">
        <v>525</v>
      </c>
      <c r="C275" s="699" t="s">
        <v>72</v>
      </c>
      <c r="D275" s="700"/>
      <c r="E275" s="416" t="s">
        <v>513</v>
      </c>
      <c r="F275" s="418" t="s">
        <v>307</v>
      </c>
      <c r="G275" s="472"/>
      <c r="H275" s="472"/>
      <c r="I275" s="472"/>
      <c r="J275" s="472"/>
    </row>
    <row r="276" spans="1:10" ht="15" customHeight="1" x14ac:dyDescent="0.2">
      <c r="A276" s="746"/>
      <c r="B276" s="743"/>
      <c r="C276" s="704" t="s">
        <v>514</v>
      </c>
      <c r="D276" s="705"/>
      <c r="E276" s="249" t="s">
        <v>515</v>
      </c>
      <c r="F276" s="524">
        <v>26.24</v>
      </c>
      <c r="G276" s="472"/>
      <c r="H276" s="472"/>
      <c r="I276" s="472"/>
      <c r="J276" s="472"/>
    </row>
    <row r="277" spans="1:10" ht="12.75" customHeight="1" x14ac:dyDescent="0.2">
      <c r="A277" s="746"/>
      <c r="B277" s="743"/>
      <c r="C277" s="706" t="s">
        <v>516</v>
      </c>
      <c r="D277" s="707"/>
      <c r="E277" s="59" t="s">
        <v>517</v>
      </c>
      <c r="F277" s="522">
        <v>78.739999999999995</v>
      </c>
      <c r="G277" s="472"/>
      <c r="H277" s="472"/>
      <c r="I277" s="472"/>
      <c r="J277" s="472"/>
    </row>
    <row r="278" spans="1:10" ht="12.75" customHeight="1" x14ac:dyDescent="0.2">
      <c r="A278" s="746"/>
      <c r="B278" s="743"/>
      <c r="C278" s="706" t="s">
        <v>518</v>
      </c>
      <c r="D278" s="707"/>
      <c r="E278" s="59" t="s">
        <v>519</v>
      </c>
      <c r="F278" s="522">
        <v>136.47</v>
      </c>
      <c r="G278" s="472"/>
    </row>
    <row r="279" spans="1:10" ht="12.75" customHeight="1" x14ac:dyDescent="0.2">
      <c r="A279" s="746"/>
      <c r="B279" s="743"/>
      <c r="C279" s="706" t="s">
        <v>518</v>
      </c>
      <c r="D279" s="707"/>
      <c r="E279" s="59" t="s">
        <v>520</v>
      </c>
      <c r="F279" s="522">
        <v>262.45</v>
      </c>
      <c r="G279" s="472"/>
    </row>
    <row r="280" spans="1:10" ht="12.75" customHeight="1" x14ac:dyDescent="0.2">
      <c r="A280" s="746"/>
      <c r="B280" s="743"/>
      <c r="C280" s="706" t="s">
        <v>521</v>
      </c>
      <c r="D280" s="707"/>
      <c r="E280" s="59" t="s">
        <v>522</v>
      </c>
      <c r="F280" s="522">
        <v>157.47</v>
      </c>
      <c r="G280" s="472"/>
    </row>
    <row r="281" spans="1:10" ht="13.5" customHeight="1" thickBot="1" x14ac:dyDescent="0.25">
      <c r="A281" s="748"/>
      <c r="B281" s="744"/>
      <c r="C281" s="708" t="s">
        <v>523</v>
      </c>
      <c r="D281" s="709"/>
      <c r="E281" s="61" t="s">
        <v>524</v>
      </c>
      <c r="F281" s="525">
        <v>296.64999999999998</v>
      </c>
      <c r="G281" s="472"/>
    </row>
    <row r="282" spans="1:10" ht="63" customHeight="1" thickBot="1" x14ac:dyDescent="0.25">
      <c r="A282" s="50" t="s">
        <v>326</v>
      </c>
      <c r="B282" s="23"/>
      <c r="C282" s="23"/>
      <c r="D282" s="23"/>
      <c r="E282" s="23"/>
      <c r="F282" s="23"/>
    </row>
    <row r="283" spans="1:10" ht="15" customHeight="1" thickBot="1" x14ac:dyDescent="0.25">
      <c r="A283" s="750" t="s">
        <v>93</v>
      </c>
      <c r="B283" s="737"/>
      <c r="C283" s="737"/>
      <c r="D283" s="737"/>
      <c r="E283" s="737"/>
      <c r="F283" s="737"/>
      <c r="G283" s="714" t="s">
        <v>372</v>
      </c>
      <c r="H283" s="715"/>
    </row>
    <row r="284" spans="1:10" ht="26.25" customHeight="1" thickBot="1" x14ac:dyDescent="0.25">
      <c r="A284" s="751"/>
      <c r="B284" s="78" t="s">
        <v>87</v>
      </c>
      <c r="C284" s="66" t="s">
        <v>168</v>
      </c>
      <c r="D284" s="66" t="s">
        <v>167</v>
      </c>
      <c r="E284" s="74" t="s">
        <v>0</v>
      </c>
      <c r="F284" s="88" t="s">
        <v>30</v>
      </c>
      <c r="G284" s="39" t="s">
        <v>186</v>
      </c>
      <c r="H284" s="40" t="s">
        <v>189</v>
      </c>
    </row>
    <row r="285" spans="1:10" x14ac:dyDescent="0.2">
      <c r="A285" s="751"/>
      <c r="B285" s="404" t="s">
        <v>255</v>
      </c>
      <c r="C285" s="63" t="s">
        <v>485</v>
      </c>
      <c r="D285" s="64" t="s">
        <v>208</v>
      </c>
      <c r="E285" s="65" t="s">
        <v>117</v>
      </c>
      <c r="F285" s="438">
        <v>0.17</v>
      </c>
      <c r="G285" s="435">
        <v>157.35</v>
      </c>
      <c r="H285" s="481">
        <v>26.75</v>
      </c>
    </row>
    <row r="286" spans="1:10" x14ac:dyDescent="0.2">
      <c r="A286" s="751"/>
      <c r="B286" s="405" t="s">
        <v>63</v>
      </c>
      <c r="C286" s="223"/>
      <c r="D286" s="224"/>
      <c r="E286" s="224"/>
      <c r="F286" s="224"/>
      <c r="G286" s="434">
        <v>0</v>
      </c>
      <c r="H286" s="454">
        <v>0</v>
      </c>
    </row>
    <row r="287" spans="1:10" x14ac:dyDescent="0.2">
      <c r="A287" s="751"/>
      <c r="B287" s="406" t="s">
        <v>13</v>
      </c>
      <c r="C287" s="58" t="s">
        <v>486</v>
      </c>
      <c r="D287" s="59" t="s">
        <v>147</v>
      </c>
      <c r="E287" s="59" t="s">
        <v>38</v>
      </c>
      <c r="F287" s="437">
        <v>0.49</v>
      </c>
      <c r="G287" s="433">
        <v>54.59</v>
      </c>
      <c r="H287" s="482">
        <v>26.75</v>
      </c>
    </row>
    <row r="288" spans="1:10" x14ac:dyDescent="0.2">
      <c r="A288" s="751"/>
      <c r="B288" s="406" t="s">
        <v>102</v>
      </c>
      <c r="C288" s="58" t="s">
        <v>487</v>
      </c>
      <c r="D288" s="59" t="s">
        <v>152</v>
      </c>
      <c r="E288" s="59" t="s">
        <v>33</v>
      </c>
      <c r="F288" s="437">
        <v>0.63</v>
      </c>
      <c r="G288" s="433">
        <v>50.78</v>
      </c>
      <c r="H288" s="482">
        <v>31.99</v>
      </c>
    </row>
    <row r="289" spans="1:12" x14ac:dyDescent="0.2">
      <c r="A289" s="751"/>
      <c r="B289" s="405" t="s">
        <v>64</v>
      </c>
      <c r="C289" s="226"/>
      <c r="D289" s="224"/>
      <c r="E289" s="224"/>
      <c r="F289" s="226"/>
      <c r="G289" s="434">
        <v>0</v>
      </c>
      <c r="H289" s="454">
        <v>0</v>
      </c>
    </row>
    <row r="290" spans="1:12" x14ac:dyDescent="0.2">
      <c r="A290" s="751"/>
      <c r="B290" s="406" t="s">
        <v>257</v>
      </c>
      <c r="C290" s="58" t="s">
        <v>489</v>
      </c>
      <c r="D290" s="59" t="s">
        <v>148</v>
      </c>
      <c r="E290" s="59" t="s">
        <v>127</v>
      </c>
      <c r="F290" s="437">
        <v>1.6</v>
      </c>
      <c r="G290" s="433">
        <v>19.809999999999999</v>
      </c>
      <c r="H290" s="482">
        <v>31.7</v>
      </c>
    </row>
    <row r="291" spans="1:12" x14ac:dyDescent="0.2">
      <c r="A291" s="751"/>
      <c r="B291" s="406" t="s">
        <v>387</v>
      </c>
      <c r="C291" s="58" t="s">
        <v>488</v>
      </c>
      <c r="D291" s="59" t="s">
        <v>386</v>
      </c>
      <c r="E291" s="59" t="s">
        <v>375</v>
      </c>
      <c r="F291" s="437">
        <v>1.6</v>
      </c>
      <c r="G291" s="433">
        <v>19.809999999999999</v>
      </c>
      <c r="H291" s="482">
        <v>31.7</v>
      </c>
    </row>
    <row r="292" spans="1:12" x14ac:dyDescent="0.2">
      <c r="A292" s="751"/>
      <c r="B292" s="406" t="s">
        <v>258</v>
      </c>
      <c r="C292" s="58" t="s">
        <v>490</v>
      </c>
      <c r="D292" s="59" t="s">
        <v>149</v>
      </c>
      <c r="E292" s="59" t="s">
        <v>130</v>
      </c>
      <c r="F292" s="437">
        <v>4</v>
      </c>
      <c r="G292" s="433">
        <v>8.5</v>
      </c>
      <c r="H292" s="482">
        <v>34.01</v>
      </c>
    </row>
    <row r="293" spans="1:12" ht="13.5" thickBot="1" x14ac:dyDescent="0.25">
      <c r="A293" s="751"/>
      <c r="B293" s="407" t="s">
        <v>259</v>
      </c>
      <c r="C293" s="60" t="s">
        <v>492</v>
      </c>
      <c r="D293" s="61" t="s">
        <v>151</v>
      </c>
      <c r="E293" s="61" t="s">
        <v>140</v>
      </c>
      <c r="F293" s="61">
        <v>8</v>
      </c>
      <c r="G293" s="436">
        <v>4.99</v>
      </c>
      <c r="H293" s="483">
        <v>39.93</v>
      </c>
    </row>
    <row r="294" spans="1:12" ht="13.5" thickBot="1" x14ac:dyDescent="0.25">
      <c r="A294" s="751"/>
      <c r="D294" s="2"/>
      <c r="E294" s="2"/>
      <c r="F294" s="2"/>
      <c r="L294" s="18"/>
    </row>
    <row r="295" spans="1:12" ht="16.5" customHeight="1" thickBot="1" x14ac:dyDescent="0.25">
      <c r="A295" s="751"/>
      <c r="B295" s="735" t="s">
        <v>94</v>
      </c>
      <c r="C295" s="735"/>
      <c r="D295" s="735"/>
      <c r="E295" s="736"/>
      <c r="F295" s="691" t="s">
        <v>372</v>
      </c>
      <c r="G295" s="692"/>
    </row>
    <row r="296" spans="1:12" ht="51" customHeight="1" thickBot="1" x14ac:dyDescent="0.25">
      <c r="A296" s="751"/>
      <c r="B296" s="78" t="s">
        <v>104</v>
      </c>
      <c r="C296" s="66" t="s">
        <v>274</v>
      </c>
      <c r="D296" s="66" t="s">
        <v>275</v>
      </c>
      <c r="E296" s="90" t="s">
        <v>284</v>
      </c>
      <c r="F296" s="40" t="s">
        <v>240</v>
      </c>
      <c r="G296" s="40" t="s">
        <v>188</v>
      </c>
    </row>
    <row r="297" spans="1:12" x14ac:dyDescent="0.2">
      <c r="A297" s="751"/>
      <c r="B297" s="404" t="s">
        <v>83</v>
      </c>
      <c r="C297" s="419" t="s">
        <v>218</v>
      </c>
      <c r="D297" s="249" t="s">
        <v>276</v>
      </c>
      <c r="E297" s="388"/>
      <c r="F297" s="477">
        <v>0.24</v>
      </c>
      <c r="G297" s="520">
        <v>188.27</v>
      </c>
    </row>
    <row r="298" spans="1:12" x14ac:dyDescent="0.2">
      <c r="A298" s="751"/>
      <c r="B298" s="406" t="s">
        <v>83</v>
      </c>
      <c r="C298" s="391" t="s">
        <v>383</v>
      </c>
      <c r="D298" s="251" t="s">
        <v>276</v>
      </c>
      <c r="E298" s="389"/>
      <c r="F298" s="474">
        <v>0.24</v>
      </c>
      <c r="G298" s="521">
        <v>188.27</v>
      </c>
    </row>
    <row r="299" spans="1:12" x14ac:dyDescent="0.2">
      <c r="A299" s="751"/>
      <c r="B299" s="406" t="s">
        <v>84</v>
      </c>
      <c r="C299" s="391" t="s">
        <v>219</v>
      </c>
      <c r="D299" s="59" t="s">
        <v>277</v>
      </c>
      <c r="E299" s="257"/>
      <c r="F299" s="474">
        <v>0.24</v>
      </c>
      <c r="G299" s="521">
        <v>201.72</v>
      </c>
    </row>
    <row r="300" spans="1:12" x14ac:dyDescent="0.2">
      <c r="A300" s="751"/>
      <c r="B300" s="406" t="s">
        <v>84</v>
      </c>
      <c r="C300" s="391" t="s">
        <v>384</v>
      </c>
      <c r="D300" s="251" t="s">
        <v>277</v>
      </c>
      <c r="E300" s="389"/>
      <c r="F300" s="474">
        <v>0.24</v>
      </c>
      <c r="G300" s="521">
        <v>201.72</v>
      </c>
    </row>
    <row r="301" spans="1:12" x14ac:dyDescent="0.2">
      <c r="A301" s="751"/>
      <c r="B301" s="405" t="s">
        <v>90</v>
      </c>
      <c r="C301" s="253" t="s">
        <v>264</v>
      </c>
      <c r="D301" s="224"/>
      <c r="E301" s="253"/>
      <c r="F301" s="395">
        <v>0</v>
      </c>
      <c r="G301" s="400">
        <v>0</v>
      </c>
    </row>
    <row r="302" spans="1:12" x14ac:dyDescent="0.2">
      <c r="A302" s="751"/>
      <c r="B302" s="405" t="s">
        <v>103</v>
      </c>
      <c r="C302" s="253" t="s">
        <v>264</v>
      </c>
      <c r="D302" s="224"/>
      <c r="E302" s="253"/>
      <c r="F302" s="395">
        <v>0</v>
      </c>
      <c r="G302" s="400">
        <v>0</v>
      </c>
    </row>
    <row r="303" spans="1:12" x14ac:dyDescent="0.2">
      <c r="A303" s="751"/>
      <c r="B303" s="406" t="s">
        <v>73</v>
      </c>
      <c r="C303" s="420" t="s">
        <v>264</v>
      </c>
      <c r="D303" s="394"/>
      <c r="E303" s="394"/>
      <c r="F303" s="396">
        <v>0</v>
      </c>
      <c r="G303" s="521">
        <v>163.66999999999999</v>
      </c>
    </row>
    <row r="304" spans="1:12" x14ac:dyDescent="0.2">
      <c r="A304" s="751"/>
      <c r="B304" s="408" t="s">
        <v>172</v>
      </c>
      <c r="C304" s="392" t="s">
        <v>510</v>
      </c>
      <c r="D304" s="390"/>
      <c r="E304" s="392"/>
      <c r="F304" s="397">
        <v>0</v>
      </c>
      <c r="G304" s="401">
        <v>0</v>
      </c>
    </row>
    <row r="305" spans="1:7" x14ac:dyDescent="0.2">
      <c r="A305" s="751"/>
      <c r="B305" s="406" t="s">
        <v>211</v>
      </c>
      <c r="C305" s="391" t="s">
        <v>224</v>
      </c>
      <c r="D305" s="59"/>
      <c r="E305" s="389"/>
      <c r="F305" s="474">
        <v>2.11</v>
      </c>
      <c r="G305" s="402">
        <v>0</v>
      </c>
    </row>
    <row r="306" spans="1:7" x14ac:dyDescent="0.2">
      <c r="A306" s="751"/>
      <c r="B306" s="406" t="s">
        <v>548</v>
      </c>
      <c r="C306" s="391" t="s">
        <v>549</v>
      </c>
      <c r="D306" s="59"/>
      <c r="E306" s="389"/>
      <c r="F306" s="474">
        <v>2.11</v>
      </c>
      <c r="G306" s="402">
        <v>0</v>
      </c>
    </row>
    <row r="307" spans="1:7" x14ac:dyDescent="0.2">
      <c r="A307" s="751"/>
      <c r="B307" s="409" t="s">
        <v>506</v>
      </c>
      <c r="C307" s="391" t="s">
        <v>265</v>
      </c>
      <c r="D307" s="59"/>
      <c r="E307" s="389"/>
      <c r="F307" s="474">
        <v>3.4</v>
      </c>
      <c r="G307" s="402">
        <v>0</v>
      </c>
    </row>
    <row r="308" spans="1:7" x14ac:dyDescent="0.2">
      <c r="A308" s="751"/>
      <c r="B308" s="406" t="s">
        <v>256</v>
      </c>
      <c r="C308" s="391" t="s">
        <v>223</v>
      </c>
      <c r="D308" s="59"/>
      <c r="E308" s="389"/>
      <c r="F308" s="474">
        <v>4.82</v>
      </c>
      <c r="G308" s="402">
        <v>4568.95</v>
      </c>
    </row>
    <row r="309" spans="1:7" x14ac:dyDescent="0.2">
      <c r="A309" s="751"/>
      <c r="B309" s="406" t="s">
        <v>507</v>
      </c>
      <c r="C309" s="391" t="s">
        <v>511</v>
      </c>
      <c r="D309" s="257" t="s">
        <v>454</v>
      </c>
      <c r="E309" s="389"/>
      <c r="F309" s="474">
        <v>4.82</v>
      </c>
      <c r="G309" s="521">
        <v>4718.3900000000003</v>
      </c>
    </row>
    <row r="310" spans="1:7" x14ac:dyDescent="0.2">
      <c r="A310" s="751"/>
      <c r="B310" s="406" t="s">
        <v>508</v>
      </c>
      <c r="C310" s="391" t="s">
        <v>335</v>
      </c>
      <c r="D310" s="59">
        <v>1039058</v>
      </c>
      <c r="E310" s="389"/>
      <c r="F310" s="476">
        <v>0</v>
      </c>
      <c r="G310" s="521">
        <v>0</v>
      </c>
    </row>
    <row r="311" spans="1:7" x14ac:dyDescent="0.2">
      <c r="A311" s="751"/>
      <c r="B311" s="553" t="s">
        <v>547</v>
      </c>
      <c r="C311" s="391" t="s">
        <v>546</v>
      </c>
      <c r="D311" s="59" t="s">
        <v>510</v>
      </c>
      <c r="E311" s="391"/>
      <c r="F311" s="476">
        <v>0.57999999999999996</v>
      </c>
      <c r="G311" s="521">
        <v>0</v>
      </c>
    </row>
    <row r="312" spans="1:7" x14ac:dyDescent="0.2">
      <c r="A312" s="751"/>
      <c r="B312" s="406" t="s">
        <v>212</v>
      </c>
      <c r="C312" s="391" t="s">
        <v>225</v>
      </c>
      <c r="D312" s="59"/>
      <c r="E312" s="389"/>
      <c r="F312" s="474">
        <v>0.57999999999999996</v>
      </c>
      <c r="G312" s="399">
        <v>0</v>
      </c>
    </row>
    <row r="313" spans="1:7" x14ac:dyDescent="0.2">
      <c r="A313" s="751"/>
      <c r="B313" s="406" t="s">
        <v>212</v>
      </c>
      <c r="C313" s="391" t="s">
        <v>382</v>
      </c>
      <c r="D313" s="421"/>
      <c r="E313" s="389"/>
      <c r="F313" s="474">
        <v>0.25</v>
      </c>
      <c r="G313" s="402">
        <v>0</v>
      </c>
    </row>
    <row r="314" spans="1:7" x14ac:dyDescent="0.2">
      <c r="A314" s="751"/>
      <c r="B314" s="406" t="s">
        <v>255</v>
      </c>
      <c r="C314" s="391" t="s">
        <v>266</v>
      </c>
      <c r="D314" s="421"/>
      <c r="E314" s="389" t="s">
        <v>117</v>
      </c>
      <c r="F314" s="474">
        <v>0</v>
      </c>
      <c r="G314" s="402">
        <v>0</v>
      </c>
    </row>
    <row r="315" spans="1:7" x14ac:dyDescent="0.2">
      <c r="A315" s="751"/>
      <c r="B315" s="410" t="s">
        <v>63</v>
      </c>
      <c r="C315" s="392" t="s">
        <v>221</v>
      </c>
      <c r="D315" s="390"/>
      <c r="E315" s="392"/>
      <c r="F315" s="398">
        <v>0.25</v>
      </c>
      <c r="G315" s="401">
        <v>0</v>
      </c>
    </row>
    <row r="316" spans="1:7" x14ac:dyDescent="0.2">
      <c r="A316" s="751"/>
      <c r="B316" s="406" t="s">
        <v>13</v>
      </c>
      <c r="C316" s="391" t="s">
        <v>267</v>
      </c>
      <c r="D316" s="59"/>
      <c r="E316" s="391" t="s">
        <v>38</v>
      </c>
      <c r="F316" s="474">
        <v>0.65</v>
      </c>
      <c r="G316" s="399">
        <v>0</v>
      </c>
    </row>
    <row r="317" spans="1:7" x14ac:dyDescent="0.2">
      <c r="A317" s="751"/>
      <c r="B317" s="406" t="s">
        <v>102</v>
      </c>
      <c r="C317" s="391" t="s">
        <v>268</v>
      </c>
      <c r="D317" s="59"/>
      <c r="E317" s="391" t="s">
        <v>33</v>
      </c>
      <c r="F317" s="474">
        <v>0</v>
      </c>
      <c r="G317" s="402">
        <v>0</v>
      </c>
    </row>
    <row r="318" spans="1:7" x14ac:dyDescent="0.2">
      <c r="A318" s="751"/>
      <c r="B318" s="411" t="s">
        <v>64</v>
      </c>
      <c r="C318" s="392" t="s">
        <v>221</v>
      </c>
      <c r="D318" s="390"/>
      <c r="E318" s="392"/>
      <c r="F318" s="398">
        <v>0.3</v>
      </c>
      <c r="G318" s="401">
        <v>0</v>
      </c>
    </row>
    <row r="319" spans="1:7" x14ac:dyDescent="0.2">
      <c r="A319" s="751"/>
      <c r="B319" s="412" t="s">
        <v>14</v>
      </c>
      <c r="C319" s="391" t="s">
        <v>269</v>
      </c>
      <c r="D319" s="59"/>
      <c r="E319" s="391" t="s">
        <v>34</v>
      </c>
      <c r="F319" s="474">
        <v>0.3</v>
      </c>
      <c r="G319" s="402">
        <v>0</v>
      </c>
    </row>
    <row r="320" spans="1:7" x14ac:dyDescent="0.2">
      <c r="A320" s="751"/>
      <c r="B320" s="406" t="s">
        <v>257</v>
      </c>
      <c r="C320" s="391" t="s">
        <v>270</v>
      </c>
      <c r="D320" s="59"/>
      <c r="E320" s="391" t="s">
        <v>127</v>
      </c>
      <c r="F320" s="474">
        <v>0.3</v>
      </c>
      <c r="G320" s="399">
        <v>0</v>
      </c>
    </row>
    <row r="321" spans="1:7" x14ac:dyDescent="0.2">
      <c r="A321" s="751"/>
      <c r="B321" s="406" t="s">
        <v>509</v>
      </c>
      <c r="C321" s="391" t="s">
        <v>376</v>
      </c>
      <c r="D321" s="59"/>
      <c r="E321" s="391" t="s">
        <v>375</v>
      </c>
      <c r="F321" s="474">
        <v>0.34</v>
      </c>
      <c r="G321" s="402">
        <v>0</v>
      </c>
    </row>
    <row r="322" spans="1:7" x14ac:dyDescent="0.2">
      <c r="A322" s="751"/>
      <c r="B322" s="406" t="s">
        <v>15</v>
      </c>
      <c r="C322" s="391" t="s">
        <v>271</v>
      </c>
      <c r="D322" s="59"/>
      <c r="E322" s="391" t="s">
        <v>35</v>
      </c>
      <c r="F322" s="474">
        <v>0.34</v>
      </c>
      <c r="G322" s="402">
        <v>0</v>
      </c>
    </row>
    <row r="323" spans="1:7" x14ac:dyDescent="0.2">
      <c r="A323" s="751"/>
      <c r="B323" s="406" t="s">
        <v>258</v>
      </c>
      <c r="C323" s="391" t="s">
        <v>272</v>
      </c>
      <c r="D323" s="59"/>
      <c r="E323" s="391" t="s">
        <v>130</v>
      </c>
      <c r="F323" s="474">
        <v>0.39</v>
      </c>
      <c r="G323" s="402">
        <v>0</v>
      </c>
    </row>
    <row r="324" spans="1:7" x14ac:dyDescent="0.2">
      <c r="A324" s="751"/>
      <c r="B324" s="406" t="s">
        <v>62</v>
      </c>
      <c r="C324" s="391" t="s">
        <v>354</v>
      </c>
      <c r="D324" s="59"/>
      <c r="E324" s="391" t="s">
        <v>37</v>
      </c>
      <c r="F324" s="474">
        <v>0.39</v>
      </c>
      <c r="G324" s="402">
        <v>0</v>
      </c>
    </row>
    <row r="325" spans="1:7" x14ac:dyDescent="0.2">
      <c r="A325" s="751"/>
      <c r="B325" s="406" t="s">
        <v>259</v>
      </c>
      <c r="C325" s="391" t="s">
        <v>273</v>
      </c>
      <c r="D325" s="59"/>
      <c r="E325" s="391" t="s">
        <v>140</v>
      </c>
      <c r="F325" s="474">
        <v>0.25</v>
      </c>
      <c r="G325" s="402">
        <v>281.77</v>
      </c>
    </row>
    <row r="326" spans="1:7" x14ac:dyDescent="0.2">
      <c r="A326" s="751"/>
      <c r="B326" s="406" t="s">
        <v>260</v>
      </c>
      <c r="C326" s="391" t="s">
        <v>226</v>
      </c>
      <c r="D326" s="59" t="s">
        <v>278</v>
      </c>
      <c r="E326" s="391"/>
      <c r="F326" s="474">
        <v>0</v>
      </c>
      <c r="G326" s="522">
        <v>0</v>
      </c>
    </row>
    <row r="327" spans="1:7" x14ac:dyDescent="0.2">
      <c r="A327" s="751"/>
      <c r="B327" s="406" t="s">
        <v>261</v>
      </c>
      <c r="C327" s="391" t="s">
        <v>226</v>
      </c>
      <c r="D327" s="59" t="s">
        <v>278</v>
      </c>
      <c r="E327" s="391"/>
      <c r="F327" s="474">
        <v>0.25</v>
      </c>
      <c r="G327" s="522">
        <v>281.77</v>
      </c>
    </row>
    <row r="328" spans="1:7" x14ac:dyDescent="0.2">
      <c r="A328" s="751"/>
      <c r="B328" s="406" t="s">
        <v>260</v>
      </c>
      <c r="C328" s="391" t="s">
        <v>381</v>
      </c>
      <c r="D328" s="59" t="s">
        <v>278</v>
      </c>
      <c r="E328" s="389"/>
      <c r="F328" s="474">
        <v>0.25</v>
      </c>
      <c r="G328" s="521">
        <v>281.77</v>
      </c>
    </row>
    <row r="329" spans="1:7" x14ac:dyDescent="0.2">
      <c r="A329" s="751"/>
      <c r="B329" s="406" t="s">
        <v>261</v>
      </c>
      <c r="C329" s="391" t="s">
        <v>381</v>
      </c>
      <c r="D329" s="59" t="s">
        <v>278</v>
      </c>
      <c r="E329" s="389"/>
      <c r="F329" s="474">
        <v>0.27</v>
      </c>
      <c r="G329" s="521">
        <v>444.33</v>
      </c>
    </row>
    <row r="330" spans="1:7" x14ac:dyDescent="0.2">
      <c r="A330" s="751"/>
      <c r="B330" s="406" t="s">
        <v>262</v>
      </c>
      <c r="C330" s="391" t="s">
        <v>227</v>
      </c>
      <c r="D330" s="59" t="s">
        <v>279</v>
      </c>
      <c r="E330" s="391"/>
      <c r="F330" s="474">
        <v>0.27</v>
      </c>
      <c r="G330" s="521">
        <v>444.33</v>
      </c>
    </row>
    <row r="331" spans="1:7" x14ac:dyDescent="0.2">
      <c r="A331" s="751"/>
      <c r="B331" s="406" t="s">
        <v>262</v>
      </c>
      <c r="C331" s="391" t="s">
        <v>380</v>
      </c>
      <c r="D331" s="59" t="s">
        <v>279</v>
      </c>
      <c r="E331" s="391"/>
      <c r="F331" s="474">
        <v>0.24</v>
      </c>
      <c r="G331" s="521">
        <v>65.53</v>
      </c>
    </row>
    <row r="332" spans="1:7" x14ac:dyDescent="0.2">
      <c r="A332" s="751"/>
      <c r="B332" s="409" t="s">
        <v>442</v>
      </c>
      <c r="C332" s="391" t="s">
        <v>228</v>
      </c>
      <c r="D332" s="393" t="s">
        <v>280</v>
      </c>
      <c r="E332" s="393"/>
      <c r="F332" s="474">
        <v>0.24</v>
      </c>
      <c r="G332" s="521">
        <v>65.53</v>
      </c>
    </row>
    <row r="333" spans="1:7" x14ac:dyDescent="0.2">
      <c r="A333" s="751"/>
      <c r="B333" s="406" t="s">
        <v>443</v>
      </c>
      <c r="C333" s="391" t="s">
        <v>229</v>
      </c>
      <c r="D333" s="59" t="s">
        <v>281</v>
      </c>
      <c r="E333" s="389"/>
      <c r="F333" s="474">
        <v>0.24</v>
      </c>
      <c r="G333" s="521">
        <v>65.53</v>
      </c>
    </row>
    <row r="334" spans="1:7" x14ac:dyDescent="0.2">
      <c r="A334" s="751"/>
      <c r="B334" s="406" t="s">
        <v>442</v>
      </c>
      <c r="C334" s="391" t="s">
        <v>379</v>
      </c>
      <c r="D334" s="59" t="s">
        <v>280</v>
      </c>
      <c r="E334" s="389"/>
      <c r="F334" s="474">
        <v>0.24</v>
      </c>
      <c r="G334" s="521">
        <v>65.53</v>
      </c>
    </row>
    <row r="335" spans="1:7" ht="13.5" thickBot="1" x14ac:dyDescent="0.25">
      <c r="A335" s="751"/>
      <c r="B335" s="407" t="s">
        <v>443</v>
      </c>
      <c r="C335" s="403" t="s">
        <v>378</v>
      </c>
      <c r="D335" s="61" t="s">
        <v>281</v>
      </c>
      <c r="E335" s="403"/>
      <c r="F335" s="475">
        <v>2.11</v>
      </c>
      <c r="G335" s="521">
        <v>0</v>
      </c>
    </row>
    <row r="336" spans="1:7" ht="13.5" thickBot="1" x14ac:dyDescent="0.25">
      <c r="A336" s="751"/>
      <c r="C336" s="8"/>
    </row>
    <row r="337" spans="1:10" ht="22.5" customHeight="1" thickBot="1" x14ac:dyDescent="0.25">
      <c r="A337" s="751"/>
      <c r="B337" s="753" t="s">
        <v>114</v>
      </c>
      <c r="C337" s="754"/>
      <c r="D337" s="754"/>
      <c r="E337" s="754"/>
      <c r="F337" s="754"/>
      <c r="G337" s="656" t="s">
        <v>372</v>
      </c>
      <c r="H337" s="663"/>
      <c r="I337" s="663"/>
      <c r="J337" s="664"/>
    </row>
    <row r="338" spans="1:10" ht="64.5" customHeight="1" thickBot="1" x14ac:dyDescent="0.25">
      <c r="A338" s="751"/>
      <c r="B338" s="75" t="s">
        <v>74</v>
      </c>
      <c r="C338" s="74" t="s">
        <v>75</v>
      </c>
      <c r="D338" s="74" t="s">
        <v>85</v>
      </c>
      <c r="E338" s="74" t="s">
        <v>76</v>
      </c>
      <c r="F338" s="88" t="s">
        <v>77</v>
      </c>
      <c r="G338" s="208" t="s">
        <v>337</v>
      </c>
      <c r="H338" s="39" t="s">
        <v>190</v>
      </c>
      <c r="I338" s="42" t="s">
        <v>360</v>
      </c>
      <c r="J338" s="206" t="s">
        <v>338</v>
      </c>
    </row>
    <row r="339" spans="1:10" x14ac:dyDescent="0.2">
      <c r="A339" s="751"/>
      <c r="B339" s="76" t="s">
        <v>299</v>
      </c>
      <c r="C339" s="65" t="s">
        <v>171</v>
      </c>
      <c r="D339" s="65" t="s">
        <v>298</v>
      </c>
      <c r="E339" s="65" t="s">
        <v>300</v>
      </c>
      <c r="F339" s="93" t="s">
        <v>170</v>
      </c>
      <c r="G339" s="526">
        <v>262.45</v>
      </c>
      <c r="H339" s="526">
        <v>241.45</v>
      </c>
      <c r="I339" s="527">
        <v>81.88</v>
      </c>
      <c r="J339" s="528">
        <v>456.66</v>
      </c>
    </row>
    <row r="340" spans="1:10" ht="13.5" thickBot="1" x14ac:dyDescent="0.25">
      <c r="A340" s="751"/>
      <c r="B340" s="77" t="s">
        <v>301</v>
      </c>
      <c r="C340" s="67" t="s">
        <v>292</v>
      </c>
      <c r="D340" s="67" t="s">
        <v>170</v>
      </c>
      <c r="E340" s="67" t="s">
        <v>300</v>
      </c>
      <c r="F340" s="94" t="s">
        <v>288</v>
      </c>
      <c r="G340" s="529">
        <v>262.45</v>
      </c>
      <c r="H340" s="529">
        <v>241.45</v>
      </c>
      <c r="I340" s="530">
        <v>81.88</v>
      </c>
      <c r="J340" s="530">
        <v>456.66</v>
      </c>
    </row>
    <row r="341" spans="1:10" ht="13.5" thickBot="1" x14ac:dyDescent="0.25">
      <c r="A341" s="751"/>
      <c r="B341" s="422"/>
      <c r="C341" s="422"/>
      <c r="D341" s="422"/>
      <c r="E341" s="422"/>
      <c r="F341" s="422"/>
      <c r="G341" s="472"/>
      <c r="H341" s="472"/>
      <c r="I341" s="472"/>
      <c r="J341" s="472"/>
    </row>
    <row r="342" spans="1:10" ht="13.5" thickBot="1" x14ac:dyDescent="0.25">
      <c r="A342" s="751"/>
      <c r="B342" s="742" t="s">
        <v>525</v>
      </c>
      <c r="C342" s="699" t="s">
        <v>72</v>
      </c>
      <c r="D342" s="700"/>
      <c r="E342" s="416" t="s">
        <v>513</v>
      </c>
      <c r="F342" s="418" t="s">
        <v>307</v>
      </c>
      <c r="G342" s="472"/>
      <c r="H342" s="472"/>
      <c r="I342" s="472"/>
      <c r="J342" s="472"/>
    </row>
    <row r="343" spans="1:10" ht="15" customHeight="1" x14ac:dyDescent="0.2">
      <c r="A343" s="751"/>
      <c r="B343" s="743"/>
      <c r="C343" s="704" t="s">
        <v>514</v>
      </c>
      <c r="D343" s="705"/>
      <c r="E343" s="249" t="s">
        <v>515</v>
      </c>
      <c r="F343" s="524">
        <v>26.24</v>
      </c>
      <c r="G343" s="472"/>
    </row>
    <row r="344" spans="1:10" ht="12.75" customHeight="1" x14ac:dyDescent="0.2">
      <c r="A344" s="751"/>
      <c r="B344" s="743"/>
      <c r="C344" s="706" t="s">
        <v>516</v>
      </c>
      <c r="D344" s="707"/>
      <c r="E344" s="59" t="s">
        <v>517</v>
      </c>
      <c r="F344" s="522">
        <v>78.739999999999995</v>
      </c>
      <c r="G344" s="472"/>
    </row>
    <row r="345" spans="1:10" ht="12.75" customHeight="1" x14ac:dyDescent="0.2">
      <c r="A345" s="751"/>
      <c r="B345" s="743"/>
      <c r="C345" s="706" t="s">
        <v>518</v>
      </c>
      <c r="D345" s="707"/>
      <c r="E345" s="59" t="s">
        <v>519</v>
      </c>
      <c r="F345" s="522">
        <v>136.47</v>
      </c>
      <c r="G345" s="472"/>
    </row>
    <row r="346" spans="1:10" ht="12.75" customHeight="1" x14ac:dyDescent="0.2">
      <c r="A346" s="751"/>
      <c r="B346" s="743"/>
      <c r="C346" s="706" t="s">
        <v>518</v>
      </c>
      <c r="D346" s="707"/>
      <c r="E346" s="59" t="s">
        <v>520</v>
      </c>
      <c r="F346" s="522">
        <v>262.45</v>
      </c>
      <c r="G346" s="472"/>
    </row>
    <row r="347" spans="1:10" ht="12.75" customHeight="1" x14ac:dyDescent="0.2">
      <c r="A347" s="751"/>
      <c r="B347" s="743"/>
      <c r="C347" s="706" t="s">
        <v>521</v>
      </c>
      <c r="D347" s="707"/>
      <c r="E347" s="59" t="s">
        <v>522</v>
      </c>
      <c r="F347" s="522">
        <v>157.47</v>
      </c>
      <c r="G347" s="472"/>
    </row>
    <row r="348" spans="1:10" ht="13.5" customHeight="1" thickBot="1" x14ac:dyDescent="0.25">
      <c r="A348" s="752"/>
      <c r="B348" s="744"/>
      <c r="C348" s="708" t="s">
        <v>523</v>
      </c>
      <c r="D348" s="709"/>
      <c r="E348" s="61" t="s">
        <v>524</v>
      </c>
      <c r="F348" s="525">
        <v>296.64999999999998</v>
      </c>
      <c r="G348" s="472"/>
    </row>
    <row r="352" spans="1:10" x14ac:dyDescent="0.2">
      <c r="A352" t="s">
        <v>544</v>
      </c>
    </row>
    <row r="353" spans="1:10" customFormat="1" x14ac:dyDescent="0.2">
      <c r="A353" s="649" t="s">
        <v>527</v>
      </c>
      <c r="B353" s="649"/>
      <c r="C353" s="649"/>
      <c r="D353" s="649"/>
      <c r="E353" s="649" t="s">
        <v>559</v>
      </c>
      <c r="F353" s="649"/>
      <c r="G353" s="649"/>
      <c r="H353" s="649"/>
      <c r="I353" s="649"/>
      <c r="J353" s="649"/>
    </row>
  </sheetData>
  <mergeCells count="78">
    <mergeCell ref="E353:J353"/>
    <mergeCell ref="A283:A348"/>
    <mergeCell ref="B342:B348"/>
    <mergeCell ref="C342:D342"/>
    <mergeCell ref="C343:D343"/>
    <mergeCell ref="C344:D344"/>
    <mergeCell ref="C345:D345"/>
    <mergeCell ref="C346:D346"/>
    <mergeCell ref="C347:D347"/>
    <mergeCell ref="C348:D348"/>
    <mergeCell ref="G337:J337"/>
    <mergeCell ref="A353:D353"/>
    <mergeCell ref="B337:F337"/>
    <mergeCell ref="G283:H283"/>
    <mergeCell ref="F295:G295"/>
    <mergeCell ref="A143:A212"/>
    <mergeCell ref="B275:B281"/>
    <mergeCell ref="C275:D275"/>
    <mergeCell ref="C276:D276"/>
    <mergeCell ref="C277:D277"/>
    <mergeCell ref="C278:D278"/>
    <mergeCell ref="C279:D279"/>
    <mergeCell ref="C280:D280"/>
    <mergeCell ref="C281:D281"/>
    <mergeCell ref="A214:A281"/>
    <mergeCell ref="B143:F143"/>
    <mergeCell ref="B206:B212"/>
    <mergeCell ref="C206:D206"/>
    <mergeCell ref="C207:D207"/>
    <mergeCell ref="C208:D208"/>
    <mergeCell ref="C209:D209"/>
    <mergeCell ref="C210:D210"/>
    <mergeCell ref="C211:D211"/>
    <mergeCell ref="C212:D212"/>
    <mergeCell ref="B295:E295"/>
    <mergeCell ref="C141:D141"/>
    <mergeCell ref="B283:F283"/>
    <mergeCell ref="G197:J197"/>
    <mergeCell ref="G214:H214"/>
    <mergeCell ref="G268:J268"/>
    <mergeCell ref="F226:G226"/>
    <mergeCell ref="G65:J65"/>
    <mergeCell ref="B65:F65"/>
    <mergeCell ref="G77:H77"/>
    <mergeCell ref="G143:H143"/>
    <mergeCell ref="F155:G155"/>
    <mergeCell ref="B268:F268"/>
    <mergeCell ref="B226:E226"/>
    <mergeCell ref="B155:E155"/>
    <mergeCell ref="B214:F214"/>
    <mergeCell ref="C135:D135"/>
    <mergeCell ref="C136:D136"/>
    <mergeCell ref="C137:D137"/>
    <mergeCell ref="A77:A141"/>
    <mergeCell ref="B77:F77"/>
    <mergeCell ref="F89:G89"/>
    <mergeCell ref="G131:J131"/>
    <mergeCell ref="B131:F131"/>
    <mergeCell ref="B135:B141"/>
    <mergeCell ref="C138:D138"/>
    <mergeCell ref="C139:D139"/>
    <mergeCell ref="C140:D140"/>
    <mergeCell ref="B89:E89"/>
    <mergeCell ref="D1:I3"/>
    <mergeCell ref="A1:B1"/>
    <mergeCell ref="D4:F4"/>
    <mergeCell ref="G11:H11"/>
    <mergeCell ref="F23:G23"/>
    <mergeCell ref="B23:E23"/>
    <mergeCell ref="A11:A75"/>
    <mergeCell ref="C69:D69"/>
    <mergeCell ref="B69:B75"/>
    <mergeCell ref="C70:D70"/>
    <mergeCell ref="C71:D71"/>
    <mergeCell ref="C72:D72"/>
    <mergeCell ref="C73:D73"/>
    <mergeCell ref="C74:D74"/>
    <mergeCell ref="C75:D75"/>
  </mergeCells>
  <phoneticPr fontId="7" type="noConversion"/>
  <dataValidations count="3">
    <dataValidation type="list" allowBlank="1" showInputMessage="1" showErrorMessage="1" sqref="F199:F206 F270:F275 F133:F135 F67:F69 F339:F342" xr:uid="{00000000-0002-0000-0200-000000000000}">
      <formula1>Delivery_Type</formula1>
    </dataValidation>
    <dataValidation type="list" allowBlank="1" showInputMessage="1" showErrorMessage="1" sqref="D199:D205 D270:D274 D133:D134 D67:D68 D339:D341" xr:uid="{00000000-0002-0000-0200-000001000000}">
      <formula1>Initial_Setup</formula1>
    </dataValidation>
    <dataValidation type="list" allowBlank="1" showInputMessage="1" showErrorMessage="1" sqref="C199:C206 C270:C275 C67:C69 C133:C135 C339:C342" xr:uid="{00000000-0002-0000-0200-000002000000}">
      <formula1>Service_Provider</formula1>
    </dataValidation>
  </dataValidations>
  <hyperlinks>
    <hyperlink ref="A6" location="'Medical Gas - Homecare'!A11" display="Metro Teaching Hospitals" xr:uid="{00000000-0004-0000-0200-000000000000}"/>
    <hyperlink ref="A7" location="'Medical Gas - Homecare'!A57" display="Metro Secondary Hospitals" xr:uid="{00000000-0004-0000-0200-000001000000}"/>
    <hyperlink ref="A8" location="'Medical Gas - Homecare'!A139" display="Combined Wheatbelt/South West/Great Southern Region" xr:uid="{00000000-0004-0000-0200-000002000000}"/>
    <hyperlink ref="A9" location="'Medical Gas - Homecare'!A208" display="Combined Midwest/Goldfields Region" xr:uid="{00000000-0004-0000-0200-000003000000}"/>
    <hyperlink ref="A10" location="'Medical Gas - Homecare'!A275" display="Combined Pilbara/Kimberley Region" xr:uid="{00000000-0004-0000-0200-000004000000}"/>
  </hyperlinks>
  <pageMargins left="0.19685039370078741" right="0.19685039370078741" top="0.19685039370078741" bottom="0.19685039370078741" header="0.19685039370078741" footer="0.19685039370078741"/>
  <pageSetup paperSize="8" scale="50" orientation="landscape" r:id="rId1"/>
  <headerFooter alignWithMargins="0">
    <oddHeader>&amp;C&amp;"Calibri"&amp;12&amp;KFF0000 OFFICIAL&amp;1#_x000D_</oddHeader>
  </headerFooter>
  <rowBreaks count="2" manualBreakCount="2">
    <brk id="141" max="11" man="1"/>
    <brk id="281" max="11" man="1"/>
  </rowBreaks>
  <ignoredErrors>
    <ignoredError sqref="E141"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pageSetUpPr fitToPage="1"/>
  </sheetPr>
  <dimension ref="A1:V25"/>
  <sheetViews>
    <sheetView showGridLines="0" zoomScale="85" zoomScaleNormal="85" zoomScaleSheetLayoutView="145" workbookViewId="0">
      <selection sqref="A1:D1"/>
    </sheetView>
  </sheetViews>
  <sheetFormatPr defaultRowHeight="12.75" x14ac:dyDescent="0.2"/>
  <cols>
    <col min="1" max="1" width="39.42578125" customWidth="1"/>
    <col min="2" max="2" width="43.7109375" customWidth="1"/>
    <col min="3" max="3" width="44.42578125" customWidth="1"/>
    <col min="4" max="4" width="44.5703125" customWidth="1"/>
    <col min="5" max="5" width="41" customWidth="1"/>
    <col min="6" max="14" width="13" customWidth="1"/>
    <col min="15" max="16" width="13.42578125" customWidth="1"/>
  </cols>
  <sheetData>
    <row r="1" spans="1:22" s="5" customFormat="1" ht="28.5" customHeight="1" x14ac:dyDescent="0.25">
      <c r="A1" s="755" t="s">
        <v>97</v>
      </c>
      <c r="B1" s="755"/>
      <c r="C1" s="755"/>
      <c r="D1" s="755"/>
      <c r="E1"/>
      <c r="F1" s="21"/>
      <c r="G1"/>
      <c r="H1"/>
      <c r="I1"/>
      <c r="J1" s="16"/>
      <c r="K1" s="16"/>
      <c r="L1" s="16"/>
      <c r="M1" s="16"/>
      <c r="N1" s="16"/>
      <c r="O1" s="16"/>
      <c r="P1" s="16"/>
      <c r="Q1" s="16"/>
      <c r="R1" s="16"/>
      <c r="S1" s="16"/>
      <c r="T1" s="16"/>
      <c r="U1" s="16"/>
      <c r="V1" s="16"/>
    </row>
    <row r="2" spans="1:22" ht="21.6" customHeight="1" x14ac:dyDescent="0.2">
      <c r="A2" s="209" t="s">
        <v>560</v>
      </c>
      <c r="B2" s="7"/>
      <c r="C2" s="4"/>
    </row>
    <row r="3" spans="1:22" x14ac:dyDescent="0.2">
      <c r="A3" s="13"/>
      <c r="B3" s="13"/>
      <c r="C3" s="13"/>
      <c r="D3" s="13"/>
      <c r="E3" s="13"/>
      <c r="F3" s="13"/>
      <c r="G3" s="13"/>
      <c r="J3" s="22"/>
      <c r="K3" s="22"/>
      <c r="L3" s="22"/>
      <c r="M3" s="22"/>
      <c r="N3" s="22"/>
      <c r="O3" s="22"/>
      <c r="P3" s="22"/>
    </row>
    <row r="4" spans="1:22" ht="13.5" thickBot="1" x14ac:dyDescent="0.25">
      <c r="J4" s="22"/>
      <c r="K4" s="22"/>
      <c r="L4" s="22"/>
      <c r="M4" s="22"/>
      <c r="N4" s="22"/>
      <c r="O4" s="22"/>
      <c r="P4" s="22"/>
    </row>
    <row r="5" spans="1:22" ht="23.25" customHeight="1" thickBot="1" x14ac:dyDescent="0.25">
      <c r="A5" s="17"/>
      <c r="B5" s="656" t="s">
        <v>372</v>
      </c>
      <c r="C5" s="663"/>
      <c r="D5" s="663"/>
      <c r="E5" s="664"/>
      <c r="I5" s="22"/>
      <c r="J5" s="22"/>
      <c r="K5" s="22"/>
      <c r="L5" s="22"/>
      <c r="M5" s="22"/>
    </row>
    <row r="6" spans="1:22" ht="27.75" customHeight="1" thickBot="1" x14ac:dyDescent="0.25">
      <c r="A6" s="17"/>
      <c r="B6" s="48" t="s">
        <v>191</v>
      </c>
      <c r="C6" s="48" t="s">
        <v>192</v>
      </c>
      <c r="D6" s="42" t="s">
        <v>365</v>
      </c>
      <c r="E6" s="42" t="s">
        <v>28</v>
      </c>
    </row>
    <row r="7" spans="1:22" ht="13.5" thickBot="1" x14ac:dyDescent="0.25">
      <c r="A7" s="80" t="s">
        <v>100</v>
      </c>
      <c r="B7" s="485">
        <v>9749.5400000000009</v>
      </c>
      <c r="C7" s="485">
        <v>9749.5400000000009</v>
      </c>
      <c r="D7" s="484">
        <v>5111.82</v>
      </c>
      <c r="E7" s="444"/>
      <c r="K7" s="30"/>
      <c r="L7" s="30"/>
    </row>
    <row r="8" spans="1:22" ht="13.5" thickBot="1" x14ac:dyDescent="0.25">
      <c r="A8" s="81" t="s">
        <v>302</v>
      </c>
      <c r="B8" s="539">
        <v>116994.54</v>
      </c>
      <c r="C8" s="539">
        <v>116994.54</v>
      </c>
      <c r="D8" s="540">
        <v>61341.91</v>
      </c>
      <c r="E8" s="444"/>
      <c r="K8" s="30"/>
      <c r="L8" s="30"/>
    </row>
    <row r="9" spans="1:22" ht="13.5" thickBot="1" x14ac:dyDescent="0.25">
      <c r="A9" s="81" t="s">
        <v>99</v>
      </c>
      <c r="B9" s="542">
        <v>516.48</v>
      </c>
      <c r="C9" s="542">
        <v>516.48</v>
      </c>
      <c r="D9" s="543">
        <v>516.48</v>
      </c>
      <c r="E9" s="543"/>
      <c r="K9" s="30"/>
      <c r="L9" s="30"/>
    </row>
    <row r="10" spans="1:22" ht="27.75" customHeight="1" x14ac:dyDescent="0.2">
      <c r="A10" s="1" t="s">
        <v>162</v>
      </c>
      <c r="B10" s="1"/>
      <c r="L10" s="22"/>
      <c r="M10" s="22"/>
      <c r="N10" s="22"/>
      <c r="O10" s="22"/>
      <c r="P10" s="22"/>
    </row>
    <row r="11" spans="1:22" ht="12" customHeight="1" x14ac:dyDescent="0.2">
      <c r="B11" s="1"/>
      <c r="C11" s="1"/>
    </row>
    <row r="12" spans="1:22" ht="15.75" customHeight="1" thickBot="1" x14ac:dyDescent="0.25">
      <c r="B12" s="1"/>
      <c r="C12" s="1"/>
    </row>
    <row r="13" spans="1:22" ht="23.25" customHeight="1" thickBot="1" x14ac:dyDescent="0.25">
      <c r="A13" s="17"/>
      <c r="B13" s="656" t="s">
        <v>372</v>
      </c>
      <c r="C13" s="658"/>
    </row>
    <row r="14" spans="1:22" ht="27" customHeight="1" thickBot="1" x14ac:dyDescent="0.25">
      <c r="A14" s="17"/>
      <c r="B14" s="242" t="s">
        <v>194</v>
      </c>
      <c r="C14" s="274" t="s">
        <v>193</v>
      </c>
    </row>
    <row r="15" spans="1:22" ht="13.5" thickBot="1" x14ac:dyDescent="0.25">
      <c r="A15" s="83" t="s">
        <v>101</v>
      </c>
      <c r="B15" s="486">
        <v>58.98</v>
      </c>
      <c r="C15" s="486">
        <v>58.98</v>
      </c>
      <c r="E15" s="30"/>
    </row>
    <row r="16" spans="1:22" ht="13.5" thickBot="1" x14ac:dyDescent="0.25">
      <c r="A16" s="82" t="s">
        <v>100</v>
      </c>
      <c r="B16" s="486">
        <v>9749.5400000000009</v>
      </c>
      <c r="C16" s="486">
        <v>9749.5400000000009</v>
      </c>
    </row>
    <row r="17" spans="1:5" ht="13.5" thickBot="1" x14ac:dyDescent="0.25">
      <c r="A17" s="81" t="s">
        <v>303</v>
      </c>
      <c r="B17" s="541">
        <v>116994.54</v>
      </c>
      <c r="C17" s="541">
        <v>116994.54</v>
      </c>
    </row>
    <row r="18" spans="1:5" ht="13.5" thickBot="1" x14ac:dyDescent="0.25">
      <c r="A18" s="79" t="s">
        <v>99</v>
      </c>
      <c r="B18" s="541">
        <v>516.48</v>
      </c>
      <c r="C18" s="541">
        <v>516.48</v>
      </c>
    </row>
    <row r="19" spans="1:5" x14ac:dyDescent="0.2">
      <c r="A19" s="14"/>
      <c r="B19" s="1"/>
      <c r="C19" s="1"/>
      <c r="D19" s="268"/>
      <c r="E19" s="267"/>
    </row>
    <row r="20" spans="1:5" ht="66" customHeight="1" x14ac:dyDescent="0.2">
      <c r="A20" s="756" t="s">
        <v>526</v>
      </c>
      <c r="B20" s="757"/>
      <c r="C20" s="757"/>
      <c r="D20" s="757"/>
      <c r="E20" s="758"/>
    </row>
    <row r="21" spans="1:5" x14ac:dyDescent="0.2">
      <c r="B21" s="267"/>
    </row>
    <row r="22" spans="1:5" x14ac:dyDescent="0.2">
      <c r="A22" t="s">
        <v>544</v>
      </c>
      <c r="D22" s="26"/>
    </row>
    <row r="23" spans="1:5" x14ac:dyDescent="0.2">
      <c r="A23" s="649" t="s">
        <v>527</v>
      </c>
      <c r="B23" s="649"/>
      <c r="C23" s="649"/>
      <c r="D23" s="649" t="s">
        <v>558</v>
      </c>
      <c r="E23" s="649"/>
    </row>
    <row r="24" spans="1:5" x14ac:dyDescent="0.2">
      <c r="B24" s="1"/>
      <c r="C24" s="1"/>
      <c r="D24" s="14"/>
    </row>
    <row r="25" spans="1:5" x14ac:dyDescent="0.2">
      <c r="B25" s="1"/>
      <c r="C25" s="1"/>
      <c r="D25" s="14"/>
    </row>
  </sheetData>
  <mergeCells count="6">
    <mergeCell ref="B13:C13"/>
    <mergeCell ref="A1:D1"/>
    <mergeCell ref="B5:E5"/>
    <mergeCell ref="A20:E20"/>
    <mergeCell ref="A23:C23"/>
    <mergeCell ref="D23:E23"/>
  </mergeCells>
  <phoneticPr fontId="7" type="noConversion"/>
  <pageMargins left="0.7" right="0.7" top="0.75" bottom="0.75" header="0.3" footer="0.3"/>
  <pageSetup paperSize="9" scale="77" orientation="landscape" r:id="rId1"/>
  <headerFooter alignWithMargins="0">
    <oddHeader>&amp;C&amp;"Calibri"&amp;12&amp;KFF0000 OFFICIAL&amp;1#_x000D_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mments xmlns="c5182d9f-3daa-40eb-b6fe-ac53db1add90" xsi:nil="true"/>
    <_Flow_SignoffStatus xmlns="c5182d9f-3daa-40eb-b6fe-ac53db1add90" xsi:nil="true"/>
    <lcf76f155ced4ddcb4097134ff3c332f xmlns="c5182d9f-3daa-40eb-b6fe-ac53db1add90">
      <Terms xmlns="http://schemas.microsoft.com/office/infopath/2007/PartnerControls"/>
    </lcf76f155ced4ddcb4097134ff3c332f>
    <TaxCatchAll xmlns="921b7353-8eee-4d57-95e7-6707d4aafa1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B13940C536A004DAFE5CCA06AF94EA3" ma:contentTypeVersion="18" ma:contentTypeDescription="Create a new document." ma:contentTypeScope="" ma:versionID="bd50ba9bb9f7d17e6b9aff74db07c31c">
  <xsd:schema xmlns:xsd="http://www.w3.org/2001/XMLSchema" xmlns:xs="http://www.w3.org/2001/XMLSchema" xmlns:p="http://schemas.microsoft.com/office/2006/metadata/properties" xmlns:ns2="c5182d9f-3daa-40eb-b6fe-ac53db1add90" xmlns:ns3="1513d9b2-0d53-4e58-976f-11eefb0d3c92" xmlns:ns4="921b7353-8eee-4d57-95e7-6707d4aafa1b" targetNamespace="http://schemas.microsoft.com/office/2006/metadata/properties" ma:root="true" ma:fieldsID="f44a7696366a1fb1a34537319efb7f61" ns2:_="" ns3:_="" ns4:_="">
    <xsd:import namespace="c5182d9f-3daa-40eb-b6fe-ac53db1add90"/>
    <xsd:import namespace="1513d9b2-0d53-4e58-976f-11eefb0d3c92"/>
    <xsd:import namespace="921b7353-8eee-4d57-95e7-6707d4aafa1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Comme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4:TaxCatchAll" minOccurs="0"/>
                <xsd:element ref="ns2:_Flow_SignoffStatus"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182d9f-3daa-40eb-b6fe-ac53db1add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Comments" ma:index="12" nillable="true" ma:displayName="Comments" ma:internalName="Comments">
      <xsd:simpleType>
        <xsd:restriction base="dms:Text">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e315aa8-bd96-4598-8e4a-1d3aeb7b64c1" ma:termSetId="09814cd3-568e-fe90-9814-8d621ff8fb84" ma:anchorId="fba54fb3-c3e1-fe81-a776-ca4b69148c4d" ma:open="true" ma:isKeyword="false">
      <xsd:complexType>
        <xsd:sequence>
          <xsd:element ref="pc:Terms" minOccurs="0" maxOccurs="1"/>
        </xsd:sequence>
      </xsd:complexType>
    </xsd:element>
    <xsd:element name="_Flow_SignoffStatus" ma:index="23" nillable="true" ma:displayName="Sign-off status" ma:internalName="Sign_x002d_off_x0020_status">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513d9b2-0d53-4e58-976f-11eefb0d3c9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21b7353-8eee-4d57-95e7-6707d4aafa1b"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afff24ce-8ea3-4c1d-98a8-eece68b3d858}" ma:internalName="TaxCatchAll" ma:showField="CatchAllData" ma:web="1513d9b2-0d53-4e58-976f-11eefb0d3c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4D23D7-FEFB-40C5-8992-372CCD86840B}">
  <ds:schemaRefs>
    <ds:schemaRef ds:uri="http://purl.org/dc/elements/1.1/"/>
    <ds:schemaRef ds:uri="http://schemas.microsoft.com/office/2006/metadata/properties"/>
    <ds:schemaRef ds:uri="c5182d9f-3daa-40eb-b6fe-ac53db1add90"/>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921b7353-8eee-4d57-95e7-6707d4aafa1b"/>
    <ds:schemaRef ds:uri="1513d9b2-0d53-4e58-976f-11eefb0d3c92"/>
    <ds:schemaRef ds:uri="http://www.w3.org/XML/1998/namespace"/>
  </ds:schemaRefs>
</ds:datastoreItem>
</file>

<file path=customXml/itemProps2.xml><?xml version="1.0" encoding="utf-8"?>
<ds:datastoreItem xmlns:ds="http://schemas.openxmlformats.org/officeDocument/2006/customXml" ds:itemID="{748099F3-EB31-46C7-A106-9BE2E4B97C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182d9f-3daa-40eb-b6fe-ac53db1add90"/>
    <ds:schemaRef ds:uri="1513d9b2-0d53-4e58-976f-11eefb0d3c92"/>
    <ds:schemaRef ds:uri="921b7353-8eee-4d57-95e7-6707d4aafa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7431A16-C3B6-4E6D-9C1E-03534B97833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Formula</vt:lpstr>
      <vt:lpstr>Medical Gas - Bulk</vt:lpstr>
      <vt:lpstr>Medical Gas - Cylinders</vt:lpstr>
      <vt:lpstr>Medical Gas - Homecare</vt:lpstr>
      <vt:lpstr>Medical Gas - FM Service</vt:lpstr>
      <vt:lpstr>'Medical Gas - Bulk'!Print_Area</vt:lpstr>
      <vt:lpstr>'Medical Gas - Cylinders'!Print_Area</vt:lpstr>
      <vt:lpstr>'Medical Gas - FM Service'!Print_Area</vt:lpstr>
      <vt:lpstr>'Medical Gas - Homecare'!Print_Area</vt:lpstr>
    </vt:vector>
  </TitlesOfParts>
  <Company>Department of Treasury and Finance 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Price Schedule - Medical Gas</dc:title>
  <dc:creator>Department of Treasury and Finance WA</dc:creator>
  <cp:lastModifiedBy>Masters, Fergus</cp:lastModifiedBy>
  <cp:lastPrinted>2015-06-30T06:18:44Z</cp:lastPrinted>
  <dcterms:created xsi:type="dcterms:W3CDTF">2005-08-10T01:56:42Z</dcterms:created>
  <dcterms:modified xsi:type="dcterms:W3CDTF">2026-09-18T06:12:07Z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0x0101008B13940C536A004DAFE5CCA06AF94EA3</vt:lpwstr>
  </property>
  <property fmtid="{D5CDD505-2E9C-101B-9397-08002B2CF9AE}" pid="3" name="MediaServiceImageTags">
    <vt:lpwstr/>
  </property>
  <property fmtid="{D5CDD505-2E9C-101B-9397-08002B2CF9AE}" pid="4" name="MSIP_Label_c4b26fd5-3efd-4a20-8a20-f4af9baafd95_Enabled">
    <vt:lpwstr>true</vt:lpwstr>
  </property>
  <property fmtid="{D5CDD505-2E9C-101B-9397-08002B2CF9AE}" pid="5" name="MSIP_Label_c4b26fd5-3efd-4a20-8a20-f4af9baafd95_SetDate">
    <vt:lpwstr>2024-10-31T06:47:57Z</vt:lpwstr>
  </property>
  <property fmtid="{D5CDD505-2E9C-101B-9397-08002B2CF9AE}" pid="6" name="MSIP_Label_c4b26fd5-3efd-4a20-8a20-f4af9baafd95_Method">
    <vt:lpwstr>Privileged</vt:lpwstr>
  </property>
  <property fmtid="{D5CDD505-2E9C-101B-9397-08002B2CF9AE}" pid="7" name="MSIP_Label_c4b26fd5-3efd-4a20-8a20-f4af9baafd95_Name">
    <vt:lpwstr>Official</vt:lpwstr>
  </property>
  <property fmtid="{D5CDD505-2E9C-101B-9397-08002B2CF9AE}" pid="8" name="MSIP_Label_c4b26fd5-3efd-4a20-8a20-f4af9baafd95_SiteId">
    <vt:lpwstr>b734b102-a267-429a-b45e-460c8ad63ae2</vt:lpwstr>
  </property>
  <property fmtid="{D5CDD505-2E9C-101B-9397-08002B2CF9AE}" pid="9" name="MSIP_Label_c4b26fd5-3efd-4a20-8a20-f4af9baafd95_ActionId">
    <vt:lpwstr>863590ce-94af-4326-85e1-c7f3da988dae</vt:lpwstr>
  </property>
  <property fmtid="{D5CDD505-2E9C-101B-9397-08002B2CF9AE}" pid="10" name="MSIP_Label_c4b26fd5-3efd-4a20-8a20-f4af9baafd95_ContentBits">
    <vt:lpwstr>1</vt:lpwstr>
  </property>
</Properties>
</file>